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C63896F6-28AD-41B8-8E3E-D96BBFF8E293}" xr6:coauthVersionLast="47" xr6:coauthVersionMax="47" xr10:uidLastSave="{00000000-0000-0000-0000-000000000000}"/>
  <bookViews>
    <workbookView xWindow="710" yWindow="190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s="1"/>
  <c r="DG42" i="10"/>
  <c r="CQ42" i="10"/>
  <c r="CO42" i="10"/>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W38" i="10"/>
  <c r="E38" i="10"/>
  <c r="C38" i="10" s="1"/>
  <c r="DG37" i="10"/>
  <c r="CQ37" i="10"/>
  <c r="CO37" i="10"/>
  <c r="BY37" i="10"/>
  <c r="BE37" i="10"/>
  <c r="AM37" i="10"/>
  <c r="W37" i="10"/>
  <c r="E37" i="10"/>
  <c r="C37" i="10"/>
  <c r="DG36" i="10"/>
  <c r="CQ36" i="10"/>
  <c r="CO36" i="10" s="1"/>
  <c r="BY36" i="10"/>
  <c r="BE36" i="10"/>
  <c r="AM36" i="10"/>
  <c r="W36" i="10"/>
  <c r="E36" i="10"/>
  <c r="DG35" i="10"/>
  <c r="CQ35" i="10"/>
  <c r="BY35" i="10"/>
  <c r="BE35" i="10"/>
  <c r="AM35" i="10"/>
  <c r="W35" i="10"/>
  <c r="E35" i="10"/>
  <c r="DG34" i="10"/>
  <c r="CQ34" i="10"/>
  <c r="BY34" i="10"/>
  <c r="BE34" i="10"/>
  <c r="AO34" i="10"/>
  <c r="W34" i="10"/>
  <c r="E34" i="10"/>
  <c r="C34" i="10"/>
  <c r="C35" i="10" s="1"/>
  <c r="C36" i="10" l="1"/>
  <c r="U34" i="10"/>
  <c r="U35" i="10" s="1"/>
  <c r="U36" i="10" s="1"/>
  <c r="U37" i="10" s="1"/>
  <c r="U38" i="10" s="1"/>
  <c r="BW34" i="10" l="1"/>
  <c r="BW35" i="10" s="1"/>
  <c r="BW36" i="10" s="1"/>
  <c r="BW37" i="10" s="1"/>
  <c r="BW38" i="10" s="1"/>
  <c r="BW39" i="10" s="1"/>
  <c r="BW40" i="10" s="1"/>
  <c r="BW41" i="10" s="1"/>
  <c r="BW42" i="10" s="1"/>
  <c r="BW43" i="10" s="1"/>
  <c r="AM34" i="10"/>
  <c r="CO34" i="10" s="1"/>
  <c r="CO35" i="10" s="1"/>
</calcChain>
</file>

<file path=xl/sharedStrings.xml><?xml version="1.0" encoding="utf-8"?>
<sst xmlns="http://schemas.openxmlformats.org/spreadsheetml/2006/main" count="1113" uniqueCount="557">
  <si>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</si>
  <si>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</si>
  <si>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</si>
  <si>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</si>
  <si>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</si>
  <si>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</si>
  <si>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</si>
  <si>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</si>
  <si>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</si>
  <si>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</si>
  <si>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</si>
  <si>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</si>
  <si>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</si>
  <si>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</si>
  <si>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</si>
  <si>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</si>
  <si>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</si>
  <si>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</si>
  <si>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</si>
  <si>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</si>
  <si>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</si>
  <si>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</si>
  <si>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</si>
  <si>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</si>
  <si>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</si>
  <si>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</si>
  <si>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</si>
  <si>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</si>
  <si>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</si>
  <si>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</si>
  <si>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</si>
  <si>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</si>
  <si>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</si>
  <si>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</si>
  <si>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</si>
  <si>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</si>
  <si>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</si>
  <si>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</si>
  <si>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</si>
  <si>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</si>
  <si>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</si>
  <si>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</si>
  <si>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</si>
  <si>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</si>
  <si>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</si>
  <si>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</si>
  <si>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</si>
  <si>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</si>
  <si>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</si>
  <si>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</si>
  <si>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</si>
  <si>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</si>
  <si>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</si>
  <si>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</si>
  <si>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</si>
  <si>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</si>
  <si>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</si>
  <si>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</si>
  <si>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</si>
  <si>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</si>
  <si>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</si>
  <si>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</si>
  <si>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</si>
  <si>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</si>
  <si>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</si>
  <si>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</si>
  <si>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</si>
  <si>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</si>
  <si>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</si>
  <si>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</si>
  <si>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</si>
  <si>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</si>
  <si>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</si>
  <si>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</si>
  <si>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</si>
  <si>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</si>
  <si>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</si>
  <si>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</si>
  <si>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</si>
  <si>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</si>
  <si>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</si>
  <si>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</si>
  <si>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</si>
  <si>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</si>
  <si>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</si>
  <si>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</si>
  <si>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</si>
  <si>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</si>
  <si>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</si>
  <si>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</si>
  <si>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</si>
  <si>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</si>
  <si>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</si>
  <si>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</si>
  <si>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</si>
  <si>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</si>
  <si>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</si>
  <si>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</si>
  <si>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</si>
  <si>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</si>
  <si>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</si>
  <si>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</si>
  <si>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</si>
  <si>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</si>
  <si>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観音寺市</t>
  </si>
  <si>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</si>
  <si>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</si>
  <si>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</si>
  <si>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</si>
  <si>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</si>
  <si>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</si>
  <si>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</si>
  <si>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</si>
  <si>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</si>
  <si>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</si>
  <si>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</si>
  <si>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</si>
  <si>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</si>
  <si>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</si>
  <si>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</si>
  <si>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</si>
  <si>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</si>
  <si>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</si>
  <si>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</si>
  <si>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</si>
  <si>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</si>
  <si>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</si>
  <si>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</si>
  <si>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</si>
  <si>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</si>
  <si>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</si>
  <si>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</si>
  <si>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</si>
  <si>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</si>
  <si>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</si>
  <si>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</si>
  <si>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</si>
  <si>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香川県</t>
  </si>
  <si>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33"/>
  </si>
  <si>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</si>
  <si>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</si>
  <si>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Ⅱ－０</t>
  </si>
  <si>
    <t>職員の状況 (※8)</t>
    <rPh sb="0" eb="2">
      <t>ショクイン</t>
    </rPh>
    <rPh sb="3" eb="5">
      <t>ジョウキョウ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</si>
  <si>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</si>
  <si>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</si>
  <si>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</si>
  <si>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</si>
  <si>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</si>
  <si>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</si>
  <si>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</si>
  <si>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</si>
  <si>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</si>
  <si>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</si>
  <si>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</si>
  <si>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</si>
  <si>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</si>
  <si>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</si>
  <si>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</si>
  <si>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</si>
  <si>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</si>
  <si>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</si>
  <si>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1-2</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</si>
  <si>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</si>
  <si>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</si>
  <si>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</si>
  <si>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</si>
  <si>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</si>
  <si>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</si>
  <si>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</si>
  <si>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</si>
  <si>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</si>
  <si>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</si>
  <si>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</si>
  <si>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</si>
  <si>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</si>
  <si>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</si>
  <si>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</si>
  <si>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</si>
  <si>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</si>
  <si>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</si>
  <si>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</si>
  <si>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</si>
  <si>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</si>
  <si>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</si>
  <si>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</si>
  <si>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</si>
  <si>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</si>
  <si>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</si>
  <si>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t>三豊総合病院企業団（介護老人保健施設事業会計）</t>
    <rPh sb="0" eb="2">
      <t>ミトヨ</t>
    </rPh>
    <rPh sb="2" eb="4">
      <t>ソウゴウ</t>
    </rPh>
    <rPh sb="4" eb="6">
      <t>ビョウイン</t>
    </rPh>
    <rPh sb="6" eb="8">
      <t>キギョウ</t>
    </rPh>
    <rPh sb="8" eb="9">
      <t>ダン</t>
    </rPh>
    <rPh sb="10" eb="12">
      <t>カイゴ</t>
    </rPh>
    <rPh sb="12" eb="14">
      <t>ロウジン</t>
    </rPh>
    <rPh sb="14" eb="16">
      <t>ホケン</t>
    </rPh>
    <rPh sb="16" eb="18">
      <t>シセツ</t>
    </rPh>
    <rPh sb="18" eb="20">
      <t>ジギョウ</t>
    </rPh>
    <rPh sb="20" eb="22">
      <t>カイケイ</t>
    </rPh>
    <phoneticPr fontId="33"/>
  </si>
  <si>
    <r>
      <t xml:space="preserve">増減率 </t>
    </r>
    <r>
      <rPr>
        <sz val="9"/>
        <color indexed="8"/>
        <rFont val="ＭＳ ゴシック"/>
        <family val="3"/>
        <charset val="128"/>
      </rPr>
      <t xml:space="preserve"> (％)</t>
    </r>
    <rPh sb="0" eb="2">
      <t>ゾウゲン</t>
    </rPh>
    <rPh sb="2" eb="3">
      <t>リツ</t>
    </rPh>
    <phoneticPr fontId="33"/>
  </si>
  <si>
    <t>-3.3</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</si>
  <si>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</si>
  <si>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</si>
  <si>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</si>
  <si>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</si>
  <si>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</si>
  <si>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</si>
  <si>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</si>
  <si>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</si>
  <si>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</si>
  <si>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</si>
  <si>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</si>
  <si>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</si>
  <si>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</si>
  <si>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</si>
  <si>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</si>
  <si>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</si>
  <si>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</si>
  <si>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</si>
  <si>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</si>
  <si>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</si>
  <si>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</si>
  <si>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</si>
  <si>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</si>
  <si>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</si>
  <si>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</si>
  <si>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</si>
  <si>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</si>
  <si>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</si>
  <si>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</si>
  <si>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</si>
  <si>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</si>
  <si>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当該団体（円）</t>
    <rPh sb="0" eb="2">
      <t>トウガイ</t>
    </rPh>
    <rPh sb="2" eb="4">
      <t>ダンタイ</t>
    </rPh>
    <rPh sb="5" eb="6">
      <t>エン</t>
    </rPh>
    <phoneticPr fontId="33"/>
  </si>
  <si>
    <t>-1.2</t>
  </si>
  <si>
    <t>-1.6</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</si>
  <si>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</si>
  <si>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</si>
  <si>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</si>
  <si>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</si>
  <si>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</si>
  <si>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</si>
  <si>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</si>
  <si>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</si>
  <si>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</si>
  <si>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</si>
  <si>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</si>
  <si>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</si>
  <si>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</si>
  <si>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</si>
  <si>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</si>
  <si>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</si>
  <si>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</si>
  <si>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</si>
  <si>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</si>
  <si>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</si>
  <si>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</si>
  <si>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</si>
  <si>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観音寺市土地開発公社</t>
    <rPh sb="0" eb="4">
      <t>カンオンジシ</t>
    </rPh>
    <rPh sb="4" eb="6">
      <t>トチ</t>
    </rPh>
    <rPh sb="6" eb="8">
      <t>カイハツ</t>
    </rPh>
    <rPh sb="8" eb="10">
      <t>コウシャ</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</si>
  <si>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</si>
  <si>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</si>
  <si>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</si>
  <si>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</si>
  <si>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</si>
  <si>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</si>
  <si>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</si>
  <si>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</si>
  <si>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</si>
  <si>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</si>
  <si>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</si>
  <si>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</si>
  <si>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</si>
  <si>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</si>
  <si>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</si>
  <si>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</si>
  <si>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</si>
  <si>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</si>
  <si>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</si>
  <si>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</si>
  <si>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</si>
  <si>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</si>
  <si>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</si>
  <si>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</si>
  <si>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</si>
  <si>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</si>
  <si>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</si>
  <si>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</si>
  <si>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</si>
  <si>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</si>
  <si>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</si>
  <si>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</si>
  <si>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</si>
  <si>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</si>
  <si>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</si>
  <si>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</si>
  <si>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</si>
  <si>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</si>
  <si>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</si>
  <si>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学校施設整備基金</t>
    <rPh sb="0" eb="2">
      <t>ガッコウ</t>
    </rPh>
    <rPh sb="2" eb="4">
      <t>シセツ</t>
    </rPh>
    <rPh sb="4" eb="6">
      <t>セイビ</t>
    </rPh>
    <rPh sb="6" eb="8">
      <t>キキン</t>
    </rPh>
    <phoneticPr fontId="33"/>
  </si>
  <si>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</si>
  <si>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</si>
  <si>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</si>
  <si>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</si>
  <si>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</si>
  <si>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</si>
  <si>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香川県観音寺市</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</si>
  <si>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</si>
  <si>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</si>
  <si>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</si>
  <si>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</si>
  <si>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</si>
  <si>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</si>
  <si>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</si>
  <si>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</si>
  <si>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</si>
  <si>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</si>
  <si>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</si>
  <si>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</si>
  <si>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</si>
  <si>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</si>
  <si>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</si>
  <si>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</si>
  <si>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</si>
  <si>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</si>
  <si>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</si>
  <si>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</si>
  <si>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</si>
  <si>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</si>
  <si>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</si>
  <si>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</si>
  <si>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</si>
  <si>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</si>
  <si>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</si>
  <si>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</si>
  <si>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</si>
  <si>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</si>
  <si>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</si>
  <si>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</si>
  <si>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</si>
  <si>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</si>
  <si>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</si>
  <si>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</si>
  <si>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</si>
  <si>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</si>
  <si>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</si>
  <si>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</si>
  <si>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</si>
  <si>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</si>
  <si>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</si>
  <si>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</si>
  <si>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</si>
  <si>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</si>
  <si>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</si>
  <si>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</si>
  <si>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</si>
  <si>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</si>
  <si>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</si>
  <si>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</si>
  <si>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</si>
  <si>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</si>
  <si>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</si>
  <si>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</si>
  <si>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</si>
  <si>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</si>
  <si>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</si>
  <si>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</si>
  <si>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</si>
  <si>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</si>
  <si>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</si>
  <si>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</si>
  <si>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</si>
  <si>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香川県市町総合事務組合</t>
    <rPh sb="0" eb="3">
      <t>カガワケン</t>
    </rPh>
    <rPh sb="3" eb="5">
      <t>シチョウ</t>
    </rPh>
    <rPh sb="5" eb="7">
      <t>ソウゴウ</t>
    </rPh>
    <rPh sb="7" eb="9">
      <t>ジム</t>
    </rPh>
    <rPh sb="9" eb="11">
      <t>クミアイ</t>
    </rPh>
    <phoneticPr fontId="33"/>
  </si>
  <si>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</si>
  <si>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</si>
  <si>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</si>
  <si>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</si>
  <si>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</si>
  <si>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</si>
  <si>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</si>
  <si>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</si>
  <si>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</si>
  <si>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</si>
  <si>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</si>
  <si>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</si>
  <si>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</si>
  <si>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</si>
  <si>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</si>
  <si>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</si>
  <si>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</si>
  <si>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</si>
  <si>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</si>
  <si>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</si>
  <si>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</si>
  <si>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</si>
  <si>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</si>
  <si>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</si>
  <si>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</si>
  <si>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</si>
  <si>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</si>
  <si>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</si>
  <si>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</si>
  <si>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</si>
  <si>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</si>
  <si>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</si>
  <si>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</si>
  <si>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</si>
  <si>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</si>
  <si>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</si>
  <si>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</si>
  <si>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</si>
  <si>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</si>
  <si>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</si>
  <si>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</si>
  <si>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</si>
  <si>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</si>
  <si>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</si>
  <si>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</si>
  <si>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</si>
  <si>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</si>
  <si>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</si>
  <si>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</si>
  <si>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</si>
  <si>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</si>
  <si>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</si>
  <si>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</si>
  <si>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加入世帯数(世帯)</t>
  </si>
  <si>
    <t>　繰出金</t>
  </si>
  <si>
    <t>　うち減収補塡債(特例分)</t>
    <rPh sb="4" eb="5">
      <t>シュウ</t>
    </rPh>
    <rPh sb="9" eb="10">
      <t>トク</t>
    </rPh>
    <rPh sb="10" eb="11">
      <t>レイ</t>
    </rPh>
    <rPh sb="11" eb="12">
      <t>ブン</t>
    </rPh>
    <phoneticPr fontId="36"/>
  </si>
  <si>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</si>
  <si>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</si>
  <si>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</si>
  <si>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</si>
  <si>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</si>
  <si>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</si>
  <si>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</si>
  <si>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</si>
  <si>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</si>
  <si>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</si>
  <si>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</si>
  <si>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 6.10</t>
  </si>
  <si>
    <t>国民健康保険</t>
  </si>
  <si>
    <t>その他</t>
  </si>
  <si>
    <t>保険給付費</t>
  </si>
  <si>
    <t>普通建設事業費</t>
  </si>
  <si>
    <t>文化振興基金</t>
    <rPh sb="0" eb="2">
      <t>ブンカ</t>
    </rPh>
    <rPh sb="2" eb="4">
      <t>シンコウ</t>
    </rPh>
    <rPh sb="4" eb="6">
      <t>キキン</t>
    </rPh>
    <phoneticPr fontId="33"/>
  </si>
  <si>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</si>
  <si>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</si>
  <si>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</si>
  <si>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</si>
  <si>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</si>
  <si>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</si>
  <si>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</si>
  <si>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</si>
  <si>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</si>
  <si>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</si>
  <si>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</si>
  <si>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</si>
  <si>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</si>
  <si>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</si>
  <si>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</si>
  <si>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介護予防サービス事業特別会計</t>
  </si>
  <si>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</si>
  <si>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</si>
  <si>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</si>
  <si>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</si>
  <si>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施設貸付事業特別会計</t>
  </si>
  <si>
    <t>算入公債費等の額</t>
    <rPh sb="0" eb="2">
      <t>サンニュウ</t>
    </rPh>
    <rPh sb="2" eb="4">
      <t>コウサイ</t>
    </rPh>
    <rPh sb="4" eb="5">
      <t>ヒ</t>
    </rPh>
    <rPh sb="5" eb="6">
      <t>トウ</t>
    </rPh>
    <rPh sb="7" eb="8">
      <t>ガク</t>
    </rPh>
    <phoneticPr fontId="33"/>
  </si>
  <si>
    <t>粟井坂瀬山林特別会計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</si>
  <si>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</si>
  <si>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</si>
  <si>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</si>
  <si>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</si>
  <si>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</si>
  <si>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</si>
  <si>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</si>
  <si>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</si>
  <si>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国民健康保険伊吹診療所特別会計</t>
  </si>
  <si>
    <t>後期高齢者医療事業特別会計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</si>
  <si>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</si>
  <si>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</si>
  <si>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</si>
  <si>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</si>
  <si>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</si>
  <si>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</si>
  <si>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</si>
  <si>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</si>
  <si>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</si>
  <si>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</si>
  <si>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</si>
  <si>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</si>
  <si>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</si>
  <si>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</si>
  <si>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</si>
  <si>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</si>
  <si>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</si>
  <si>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</si>
  <si>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</si>
  <si>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</si>
  <si>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</si>
  <si>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</si>
  <si>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</si>
  <si>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</si>
  <si>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</si>
  <si>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</si>
  <si>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</si>
  <si>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</si>
  <si>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</si>
  <si>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</si>
  <si>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</si>
  <si>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</si>
  <si>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</si>
  <si>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</si>
  <si>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</si>
  <si>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</si>
  <si>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</si>
  <si>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</si>
  <si>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</si>
  <si>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</si>
  <si>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</si>
  <si>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</si>
  <si>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</si>
  <si>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</si>
  <si>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</si>
  <si>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</si>
  <si>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</si>
  <si>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</si>
  <si>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</si>
  <si>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</si>
  <si>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</si>
  <si>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</si>
  <si>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</si>
  <si>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</si>
  <si>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</si>
  <si>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</si>
  <si>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</si>
  <si>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</si>
  <si>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</si>
  <si>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</si>
  <si>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</si>
  <si>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1.86</t>
  </si>
  <si>
    <t>▲ 0.50</t>
  </si>
  <si>
    <t>▲ 6.32</t>
  </si>
  <si>
    <t>その他会計（赤字）</t>
  </si>
  <si>
    <t>がんばれ観音寺応援基金</t>
    <rPh sb="4" eb="7">
      <t>カンオンジ</t>
    </rPh>
    <rPh sb="7" eb="9">
      <t>オウエン</t>
    </rPh>
    <rPh sb="9" eb="11">
      <t>キキン</t>
    </rPh>
    <phoneticPr fontId="33"/>
  </si>
  <si>
    <t>合併振興基金</t>
    <rPh sb="0" eb="2">
      <t>ガッペイ</t>
    </rPh>
    <rPh sb="2" eb="4">
      <t>シンコウ</t>
    </rPh>
    <rPh sb="4" eb="6">
      <t>キキン</t>
    </rPh>
    <phoneticPr fontId="33"/>
  </si>
  <si>
    <t>施設等整備基金</t>
    <rPh sb="0" eb="2">
      <t>シセツ</t>
    </rPh>
    <rPh sb="2" eb="3">
      <t>トウ</t>
    </rPh>
    <rPh sb="3" eb="5">
      <t>セイビ</t>
    </rPh>
    <rPh sb="5" eb="7">
      <t>キキン</t>
    </rPh>
    <phoneticPr fontId="33"/>
  </si>
  <si>
    <t>三観広域行政組合（一般会計）</t>
    <rPh sb="0" eb="1">
      <t>サン</t>
    </rPh>
    <rPh sb="1" eb="2">
      <t>カン</t>
    </rPh>
    <rPh sb="2" eb="4">
      <t>コウイキ</t>
    </rPh>
    <rPh sb="4" eb="6">
      <t>ギョウセイ</t>
    </rPh>
    <rPh sb="6" eb="8">
      <t>クミアイ</t>
    </rPh>
    <rPh sb="9" eb="11">
      <t>イッパン</t>
    </rPh>
    <rPh sb="11" eb="13">
      <t>カイケイ</t>
    </rPh>
    <phoneticPr fontId="33"/>
  </si>
  <si>
    <t>三観広域行政組合（電算センター）</t>
    <rPh sb="0" eb="1">
      <t>サン</t>
    </rPh>
    <rPh sb="1" eb="2">
      <t>カン</t>
    </rPh>
    <rPh sb="2" eb="4">
      <t>コウイキ</t>
    </rPh>
    <rPh sb="4" eb="6">
      <t>ギョウセイ</t>
    </rPh>
    <rPh sb="6" eb="8">
      <t>クミアイ</t>
    </rPh>
    <rPh sb="9" eb="11">
      <t>デンサン</t>
    </rPh>
    <phoneticPr fontId="33"/>
  </si>
  <si>
    <t>三豊総合病院企業団（病院事業会計）</t>
    <rPh sb="0" eb="2">
      <t>ミトヨ</t>
    </rPh>
    <rPh sb="2" eb="4">
      <t>ソウゴウ</t>
    </rPh>
    <rPh sb="4" eb="6">
      <t>ビョウイン</t>
    </rPh>
    <rPh sb="6" eb="8">
      <t>キギョウ</t>
    </rPh>
    <rPh sb="8" eb="9">
      <t>ダン</t>
    </rPh>
    <rPh sb="10" eb="12">
      <t>ビョウイン</t>
    </rPh>
    <rPh sb="12" eb="14">
      <t>ジギョウ</t>
    </rPh>
    <rPh sb="14" eb="16">
      <t>カイケイ</t>
    </rPh>
    <phoneticPr fontId="33"/>
  </si>
  <si>
    <t>香川県三豊市観音寺市学校組合</t>
    <rPh sb="0" eb="2">
      <t>カガワ</t>
    </rPh>
    <rPh sb="2" eb="3">
      <t>ケン</t>
    </rPh>
    <rPh sb="3" eb="6">
      <t>ミトヨシ</t>
    </rPh>
    <rPh sb="6" eb="10">
      <t>カンオンジシ</t>
    </rPh>
    <rPh sb="10" eb="12">
      <t>ガッコウ</t>
    </rPh>
    <rPh sb="12" eb="14">
      <t>クミアイ</t>
    </rPh>
    <phoneticPr fontId="33"/>
  </si>
  <si>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33"/>
  </si>
  <si>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33"/>
  </si>
  <si>
    <t>法適用企業</t>
    <rPh sb="0" eb="1">
      <t>ホウ</t>
    </rPh>
    <rPh sb="1" eb="3">
      <t>テキヨウ</t>
    </rPh>
    <rPh sb="3" eb="5">
      <t>キギョウ</t>
    </rPh>
    <phoneticPr fontId="33"/>
  </si>
  <si>
    <t>観音寺観光開発株式会社</t>
    <rPh sb="0" eb="3">
      <t>カンオンジ</t>
    </rPh>
    <rPh sb="3" eb="5">
      <t>カンコウ</t>
    </rPh>
    <rPh sb="5" eb="7">
      <t>カイハツ</t>
    </rPh>
    <rPh sb="7" eb="11">
      <t>カブシキガイシャ</t>
    </rPh>
    <phoneticPr fontId="33"/>
  </si>
  <si>
    <t>出資比率100％</t>
    <rPh sb="0" eb="2">
      <t>シュッシ</t>
    </rPh>
    <rPh sb="2" eb="4">
      <t>ヒリツ</t>
    </rPh>
    <phoneticPr fontId="33"/>
  </si>
  <si>
    <t>出資比率12.5％</t>
    <rPh sb="0" eb="2">
      <t>シュッシ</t>
    </rPh>
    <rPh sb="2" eb="4">
      <t>ヒリツ</t>
    </rPh>
    <phoneticPr fontId="33"/>
  </si>
  <si>
    <t>三豊総合病院企業団（保健福祉事業会計）</t>
    <rPh sb="0" eb="2">
      <t>ミトヨ</t>
    </rPh>
    <rPh sb="2" eb="4">
      <t>ソウゴウ</t>
    </rPh>
    <rPh sb="4" eb="6">
      <t>ビョウイン</t>
    </rPh>
    <rPh sb="6" eb="8">
      <t>キギョウ</t>
    </rPh>
    <rPh sb="8" eb="9">
      <t>ダン</t>
    </rPh>
    <rPh sb="10" eb="12">
      <t>ホケン</t>
    </rPh>
    <rPh sb="12" eb="14">
      <t>フクシ</t>
    </rPh>
    <rPh sb="14" eb="16">
      <t>ジギョウ</t>
    </rPh>
    <rPh sb="16" eb="18">
      <t>カイケイ</t>
    </rPh>
    <phoneticPr fontId="33"/>
  </si>
  <si>
    <t>実質公債費比率</t>
  </si>
  <si>
    <t>将来負担比率</t>
  </si>
  <si>
    <t>類似団体内平均値</t>
  </si>
  <si>
    <t>当該団体値</t>
    <rPh sb="0" eb="2">
      <t>トウガイ</t>
    </rPh>
    <rPh sb="2" eb="4">
      <t>ダンタイ</t>
    </rPh>
    <rPh sb="4" eb="5">
      <t>アタイ</t>
    </rPh>
    <phoneticPr fontId="33"/>
  </si>
  <si>
    <t>(　参考　）</t>
    <rPh sb="2" eb="4">
      <t>サンコウ</t>
    </rPh>
    <phoneticPr fontId="33"/>
  </si>
  <si>
    <t>　将来負担比率は、地方債現在高の減少等により将来負担額が減少したことから、前年度と比較して9.1％減少し類似団体内平均値より低い数値となっている。一方、実質公債費比率は、令和3年度と比較して令和4年度及び令和5年度の地方債償還金額等が増加、臨時財政対策債発行可能額の減少により財政規模が減少したことから、3か年平均値が前年度と比較して0.1％上昇し類似団体内平均値より高い数値となっている。
　令和5年度の地方債償還額は、前年度と比較して減少したものの、令和6年度以降に実施が予定されている大型建設事業に伴う地方債の発行により高止まりとなる見込みである。いずれの数値も今後上昇の可能性があることから、地方債の新規発行を抑制するとともに財政措置のある有利な地方債を活用する必要がある。</t>
    <rPh sb="9" eb="11">
      <t>チホウ</t>
    </rPh>
    <rPh sb="11" eb="12">
      <t>サイ</t>
    </rPh>
    <rPh sb="12" eb="14">
      <t>ゲンザイ</t>
    </rPh>
    <rPh sb="14" eb="15">
      <t>ダカ</t>
    </rPh>
    <rPh sb="16" eb="18">
      <t>ゲンショウ</t>
    </rPh>
    <rPh sb="18" eb="19">
      <t>トウ</t>
    </rPh>
    <rPh sb="22" eb="24">
      <t>ショウライ</t>
    </rPh>
    <rPh sb="24" eb="27">
      <t>フタンガク</t>
    </rPh>
    <rPh sb="28" eb="30">
      <t>ゲンショウ</t>
    </rPh>
    <rPh sb="37" eb="40">
      <t>ゼンネンド</t>
    </rPh>
    <rPh sb="41" eb="43">
      <t>ヒカク</t>
    </rPh>
    <rPh sb="52" eb="54">
      <t>ルイジ</t>
    </rPh>
    <rPh sb="54" eb="56">
      <t>ダンタイ</t>
    </rPh>
    <rPh sb="56" eb="57">
      <t>ナイ</t>
    </rPh>
    <rPh sb="57" eb="60">
      <t>ヘイキンチ</t>
    </rPh>
    <rPh sb="62" eb="63">
      <t>ヒク</t>
    </rPh>
    <rPh sb="64" eb="66">
      <t>スウチ</t>
    </rPh>
    <rPh sb="85" eb="87">
      <t>レイワ</t>
    </rPh>
    <rPh sb="88" eb="90">
      <t>ネンド</t>
    </rPh>
    <rPh sb="91" eb="93">
      <t>ヒカク</t>
    </rPh>
    <rPh sb="95" eb="97">
      <t>レイワ</t>
    </rPh>
    <rPh sb="98" eb="100">
      <t>ネンド</t>
    </rPh>
    <rPh sb="100" eb="101">
      <t>オヨ</t>
    </rPh>
    <rPh sb="102" eb="104">
      <t>レイワ</t>
    </rPh>
    <rPh sb="105" eb="107">
      <t>ネンド</t>
    </rPh>
    <rPh sb="111" eb="114">
      <t>ショウカンキン</t>
    </rPh>
    <rPh sb="114" eb="115">
      <t>ガク</t>
    </rPh>
    <rPh sb="115" eb="116">
      <t>トウ</t>
    </rPh>
    <rPh sb="133" eb="135">
      <t>ゲンショウ</t>
    </rPh>
    <rPh sb="138" eb="140">
      <t>ザイセイ</t>
    </rPh>
    <rPh sb="140" eb="142">
      <t>キボ</t>
    </rPh>
    <rPh sb="154" eb="155">
      <t>ネン</t>
    </rPh>
    <rPh sb="155" eb="157">
      <t>ヘイキン</t>
    </rPh>
    <rPh sb="157" eb="158">
      <t>チ</t>
    </rPh>
    <rPh sb="159" eb="162">
      <t>ゼンネンド</t>
    </rPh>
    <rPh sb="163" eb="165">
      <t>ヒカク</t>
    </rPh>
    <rPh sb="174" eb="176">
      <t>ルイジ</t>
    </rPh>
    <rPh sb="176" eb="178">
      <t>ダンタイ</t>
    </rPh>
    <rPh sb="178" eb="179">
      <t>ナイ</t>
    </rPh>
    <rPh sb="179" eb="182">
      <t>ヘイキンチ</t>
    </rPh>
    <rPh sb="184" eb="185">
      <t>タカ</t>
    </rPh>
    <rPh sb="186" eb="188">
      <t>スウチ</t>
    </rPh>
    <rPh sb="197" eb="199">
      <t>レイワ</t>
    </rPh>
    <rPh sb="200" eb="202">
      <t>ネンド</t>
    </rPh>
    <rPh sb="211" eb="214">
      <t>ゼンネンド</t>
    </rPh>
    <rPh sb="215" eb="217">
      <t>ヒカク</t>
    </rPh>
    <rPh sb="219" eb="221">
      <t>ゲンショウ</t>
    </rPh>
    <rPh sb="235" eb="237">
      <t>ジッシ</t>
    </rPh>
    <rPh sb="238" eb="240">
      <t>ヨテイ</t>
    </rPh>
    <rPh sb="252" eb="253">
      <t>トモナ</t>
    </rPh>
    <rPh sb="254" eb="256">
      <t>チホウ</t>
    </rPh>
    <rPh sb="256" eb="257">
      <t>サイ</t>
    </rPh>
    <rPh sb="258" eb="260">
      <t>ハッコウ</t>
    </rPh>
    <rPh sb="284" eb="286">
      <t>コンゴ</t>
    </rPh>
    <rPh sb="286" eb="288">
      <t>ジョウショウ</t>
    </rPh>
    <rPh sb="289" eb="292">
      <t>カノウセイ</t>
    </rPh>
    <rPh sb="300" eb="302">
      <t>チホウ</t>
    </rPh>
    <rPh sb="302" eb="303">
      <t>サイ</t>
    </rPh>
    <rPh sb="327" eb="330">
      <t>チホウサイ</t>
    </rPh>
    <phoneticPr fontId="33"/>
  </si>
  <si>
    <t>分析欄</t>
    <rPh sb="0" eb="2">
      <t>ブンセキ</t>
    </rPh>
    <rPh sb="2" eb="3">
      <t>ラン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</si>
  <si>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</si>
  <si>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有形固定資産減価償却率</t>
  </si>
  <si>
    <t>　将来負担比率は、地方債現在高の減少等により前年度から9.1％減少し、類似団体内平均値よりも低い数値となっている。また、有形固定資産減価償却率は、前年度から0.1％減少し類似団体内平均値より低い水準を維持している。令和5年度は、豊浜こども園や生活環境課事務所等の建物を取得したことなどから、有形固定資産の増加が大きく前年度より有形固定資産減価償却率が減少した。
　今後、標準財政規模の大幅な伸びは期待できず、スマートインターチェンジ整備等の複数の大型建設事業の実施に伴う地方債の新規発行が見込まれるため、これまで以上に建設事業等の内容を精査し地方債残高の増加抑制を図る必要がある。また、老朽化した施設の減少に向けて施設の統廃合を推進しつつ、可能な限り建替えや改修のコストを抑えることにより、それぞれの数値の改善に努めたい。</t>
    <rPh sb="9" eb="12">
      <t>チホウサイ</t>
    </rPh>
    <rPh sb="12" eb="14">
      <t>ゲンザイ</t>
    </rPh>
    <rPh sb="14" eb="15">
      <t>ダカ</t>
    </rPh>
    <rPh sb="16" eb="18">
      <t>ゲンショウ</t>
    </rPh>
    <rPh sb="18" eb="19">
      <t>トウ</t>
    </rPh>
    <rPh sb="39" eb="40">
      <t>ナイ</t>
    </rPh>
    <rPh sb="46" eb="47">
      <t>ヒク</t>
    </rPh>
    <rPh sb="48" eb="50">
      <t>スウチ</t>
    </rPh>
    <rPh sb="73" eb="76">
      <t>ゼンネンド</t>
    </rPh>
    <rPh sb="82" eb="84">
      <t>ゲンショウ</t>
    </rPh>
    <rPh sb="89" eb="90">
      <t>ナイ</t>
    </rPh>
    <rPh sb="145" eb="147">
      <t>ユウケイ</t>
    </rPh>
    <rPh sb="147" eb="149">
      <t>コテイ</t>
    </rPh>
    <rPh sb="149" eb="151">
      <t>シサン</t>
    </rPh>
    <rPh sb="152" eb="154">
      <t>ゾウカ</t>
    </rPh>
    <rPh sb="155" eb="156">
      <t>オオ</t>
    </rPh>
    <rPh sb="175" eb="177">
      <t>ゲンショウ</t>
    </rPh>
    <rPh sb="218" eb="219">
      <t>トウ</t>
    </rPh>
    <rPh sb="227" eb="229">
      <t>ジギョウ</t>
    </rPh>
    <rPh sb="230" eb="232">
      <t>ジッシ</t>
    </rPh>
    <rPh sb="233" eb="234">
      <t>トモナ</t>
    </rPh>
    <rPh sb="244" eb="246">
      <t>ミコ</t>
    </rPh>
    <rPh sb="256" eb="258">
      <t>イジョウ</t>
    </rPh>
    <rPh sb="259" eb="261">
      <t>ケンセツ</t>
    </rPh>
    <rPh sb="261" eb="263">
      <t>ジギョウ</t>
    </rPh>
    <rPh sb="263" eb="264">
      <t>トウ</t>
    </rPh>
    <rPh sb="265" eb="267">
      <t>ナイヨウ</t>
    </rPh>
    <rPh sb="268" eb="270">
      <t>セイサ</t>
    </rPh>
    <rPh sb="271" eb="274">
      <t>チホウサイ</t>
    </rPh>
    <rPh sb="274" eb="276">
      <t>ザンダカ</t>
    </rPh>
    <rPh sb="277" eb="279">
      <t>ゾウカ</t>
    </rPh>
    <rPh sb="279" eb="281">
      <t>ヨクセイ</t>
    </rPh>
    <rPh sb="282" eb="283">
      <t>ハカ</t>
    </rPh>
    <rPh sb="284" eb="286">
      <t>ヒツヨウ</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</si>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</sst>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45" fillId="0" borderId="0" xfId="20" applyFont="1">
      <alignment vertical="center"/>
    </xf>
    <xf numFmtId="178" fontId="1" fillId="0" borderId="0" xfId="19" applyNumberFormat="1" applyAlignment="1">
      <alignment horizontal="center" vertical="center"/>
    </xf>
    <xf numFmtId="187" fontId="3" fillId="3" borderId="0" xfId="18" applyNumberFormat="1" applyFont="1" applyFill="1" applyAlignment="1">
      <alignment vertical="center" wrapText="1"/>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78" fontId="3" fillId="3" borderId="0" xfId="19" applyNumberFormat="1" applyFont="1" applyFill="1" applyAlignment="1">
      <alignment vertical="center" wrapText="1"/>
    </xf>
    <xf numFmtId="184" fontId="1" fillId="0" borderId="0" xfId="14" applyNumberFormat="1" applyAlignment="1">
      <alignment horizontal="right" vertical="center"/>
    </xf>
    <xf numFmtId="183" fontId="1" fillId="0" borderId="0" xfId="14" applyNumberFormat="1" applyAlignment="1">
      <alignment horizontal="right" vertical="center"/>
    </xf>
    <xf numFmtId="178" fontId="1" fillId="0" borderId="0" xfId="13" applyNumberFormat="1" applyAlignment="1">
      <alignment vertical="center"/>
    </xf>
    <xf numFmtId="178" fontId="3" fillId="0" borderId="0" xfId="19" applyNumberFormat="1" applyFont="1">
      <alignment vertical="center"/>
    </xf>
    <xf numFmtId="178" fontId="0" fillId="0" borderId="0" xfId="19" applyNumberFormat="1" applyFont="1">
      <alignment vertical="center"/>
    </xf>
    <xf numFmtId="189" fontId="3" fillId="0" borderId="0" xfId="18" applyNumberFormat="1" applyFont="1">
      <alignment vertical="center"/>
    </xf>
    <xf numFmtId="0" fontId="3" fillId="0" borderId="35" xfId="19" applyFont="1" applyBorder="1">
      <alignment vertical="center"/>
    </xf>
    <xf numFmtId="178" fontId="3" fillId="0" borderId="42" xfId="19" applyNumberFormat="1" applyFont="1" applyBorder="1">
      <alignment vertical="center"/>
    </xf>
    <xf numFmtId="178" fontId="3" fillId="0" borderId="15" xfId="19" applyNumberFormat="1" applyFont="1" applyBorder="1">
      <alignment vertical="center"/>
    </xf>
    <xf numFmtId="189" fontId="3" fillId="0" borderId="34" xfId="19" applyNumberFormat="1" applyFont="1" applyBorder="1">
      <alignment vertical="center"/>
    </xf>
    <xf numFmtId="178" fontId="3" fillId="0" borderId="34" xfId="19" applyNumberFormat="1" applyFont="1" applyBorder="1">
      <alignment vertical="center"/>
    </xf>
    <xf numFmtId="178" fontId="3" fillId="0" borderId="31" xfId="19" applyNumberFormat="1" applyFont="1" applyBorder="1">
      <alignment vertical="center"/>
    </xf>
    <xf numFmtId="178" fontId="3" fillId="0" borderId="14" xfId="19" applyNumberFormat="1" applyFont="1" applyBorder="1">
      <alignment vertical="center"/>
    </xf>
    <xf numFmtId="191" fontId="3" fillId="0" borderId="0" xfId="19" applyNumberFormat="1" applyFont="1">
      <alignment vertical="center"/>
    </xf>
    <xf numFmtId="189"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3" fillId="0" borderId="74" xfId="19" applyFont="1" applyBorder="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0" fontId="3" fillId="0" borderId="0" xfId="19" applyFont="1" applyAlignment="1">
      <alignment horizontal="center" vertical="center"/>
    </xf>
    <xf numFmtId="184"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DE85E349-20A8-4C96-BB9A-A4D586E47ECE}"/>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40807</c:v>
                </c:pt>
                <c:pt idx="3">
                  <c:v>37343</c:v>
                </c:pt>
                <c:pt idx="4">
                  <c:v>47407</c:v>
                </c:pt>
              </c:numCache>
            </c:numRef>
          </c:val>
          <c:smooth val="0"/>
          <c:extLst>
            <c:ext xmlns:c16="http://schemas.microsoft.com/office/drawing/2014/chart" uri="{C3380CC4-5D6E-409C-BE32-E72D297353CC}">
              <c16:uniqueId val="{00000000-9205-410C-A5F5-18621100DE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44461</c:v>
                </c:pt>
                <c:pt idx="1">
                  <c:v>52559</c:v>
                </c:pt>
                <c:pt idx="2">
                  <c:v>68596</c:v>
                </c:pt>
                <c:pt idx="3">
                  <c:v>58429</c:v>
                </c:pt>
                <c:pt idx="4">
                  <c:v>92903</c:v>
                </c:pt>
              </c:numCache>
            </c:numRef>
          </c:val>
          <c:smooth val="0"/>
          <c:extLst>
            <c:ext xmlns:c16="http://schemas.microsoft.com/office/drawing/2014/chart" uri="{C3380CC4-5D6E-409C-BE32-E72D297353CC}">
              <c16:uniqueId val="{00000001-9205-410C-A5F5-18621100DEE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4.72</c:v>
                </c:pt>
                <c:pt idx="1">
                  <c:v>7.07</c:v>
                </c:pt>
                <c:pt idx="2">
                  <c:v>9.16</c:v>
                </c:pt>
                <c:pt idx="3">
                  <c:v>5.52</c:v>
                </c:pt>
                <c:pt idx="4">
                  <c:v>6</c:v>
                </c:pt>
              </c:numCache>
            </c:numRef>
          </c:val>
          <c:extLst>
            <c:ext xmlns:c16="http://schemas.microsoft.com/office/drawing/2014/chart" uri="{C3380CC4-5D6E-409C-BE32-E72D297353CC}">
              <c16:uniqueId val="{00000000-7B61-4DB6-AB40-71DFDF4FDC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15.65</c:v>
                </c:pt>
                <c:pt idx="1">
                  <c:v>13.73</c:v>
                </c:pt>
                <c:pt idx="2">
                  <c:v>15.15</c:v>
                </c:pt>
                <c:pt idx="3">
                  <c:v>19.22</c:v>
                </c:pt>
                <c:pt idx="4">
                  <c:v>19.739999999999998</c:v>
                </c:pt>
              </c:numCache>
            </c:numRef>
          </c:val>
          <c:extLst>
            <c:ext xmlns:c16="http://schemas.microsoft.com/office/drawing/2014/chart" uri="{C3380CC4-5D6E-409C-BE32-E72D297353CC}">
              <c16:uniqueId val="{00000001-7B61-4DB6-AB40-71DFDF4FDCA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c:v>
                </c:pt>
                <c:pt idx="1">
                  <c:v>-1.86</c:v>
                </c:pt>
                <c:pt idx="2">
                  <c:v>-0.5</c:v>
                </c:pt>
                <c:pt idx="3">
                  <c:v>-6.32</c:v>
                </c:pt>
                <c:pt idx="4">
                  <c:v>0.05</c:v>
                </c:pt>
              </c:numCache>
            </c:numRef>
          </c:val>
          <c:smooth val="0"/>
          <c:extLst>
            <c:ext xmlns:c16="http://schemas.microsoft.com/office/drawing/2014/chart" uri="{C3380CC4-5D6E-409C-BE32-E72D297353CC}">
              <c16:uniqueId val="{00000002-7B61-4DB6-AB40-71DFDF4FDCA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1.1200000000000001</c:v>
                </c:pt>
                <c:pt idx="2">
                  <c:v>#N/A</c:v>
                </c:pt>
                <c:pt idx="3">
                  <c:v>0.06</c:v>
                </c:pt>
                <c:pt idx="4">
                  <c:v>#N/A</c:v>
                </c:pt>
                <c:pt idx="5">
                  <c:v>0</c:v>
                </c:pt>
                <c:pt idx="6">
                  <c:v>#N/A</c:v>
                </c:pt>
                <c:pt idx="7">
                  <c:v>0</c:v>
                </c:pt>
                <c:pt idx="8">
                  <c:v>#N/A</c:v>
                </c:pt>
                <c:pt idx="9">
                  <c:v>0</c:v>
                </c:pt>
              </c:numCache>
            </c:numRef>
          </c:val>
          <c:extLst>
            <c:ext xmlns:c16="http://schemas.microsoft.com/office/drawing/2014/chart" uri="{C3380CC4-5D6E-409C-BE32-E72D297353CC}">
              <c16:uniqueId val="{00000000-8AB1-4823-A192-74B4E8F290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B1-4823-A192-74B4E8F29023}"/>
            </c:ext>
          </c:extLst>
        </c:ser>
        <c:ser>
          <c:idx val="2"/>
          <c:order val="2"/>
          <c:tx>
            <c:strRef>
              <c:f>データシート!$A$29</c:f>
              <c:strCache>
                <c:ptCount val="1"/>
                <c:pt idx="0">
                  <c:v>施設貸付事業特別会計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0.08</c:v>
                </c:pt>
                <c:pt idx="4">
                  <c:v>#N/A</c:v>
                </c:pt>
                <c:pt idx="5">
                  <c:v>0.14000000000000001</c:v>
                </c:pt>
                <c:pt idx="6">
                  <c:v>#N/A</c:v>
                </c:pt>
                <c:pt idx="7">
                  <c:v>0.23</c:v>
                </c:pt>
                <c:pt idx="8">
                  <c:v>#N/A</c:v>
                </c:pt>
                <c:pt idx="9">
                  <c:v>0</c:v>
                </c:pt>
              </c:numCache>
            </c:numRef>
          </c:val>
          <c:extLst>
            <c:ext xmlns:c16="http://schemas.microsoft.com/office/drawing/2014/chart" uri="{C3380CC4-5D6E-409C-BE32-E72D297353CC}">
              <c16:uniqueId val="{00000002-8AB1-4823-A192-74B4E8F29023}"/>
            </c:ext>
          </c:extLst>
        </c:ser>
        <c:ser>
          <c:idx val="3"/>
          <c:order val="3"/>
          <c:tx>
            <c:strRef>
              <c:f>データシート!$A$30</c:f>
              <c:strCache>
                <c:ptCount val="1"/>
                <c:pt idx="0">
                  <c:v>国民健康保険伊吹診療所特別会計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3-8AB1-4823-A192-74B4E8F29023}"/>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4-8AB1-4823-A192-74B4E8F2902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0.04</c:v>
                </c:pt>
                <c:pt idx="4">
                  <c:v>#N/A</c:v>
                </c:pt>
                <c:pt idx="5">
                  <c:v>0.02</c:v>
                </c:pt>
                <c:pt idx="6">
                  <c:v>#N/A</c:v>
                </c:pt>
                <c:pt idx="7">
                  <c:v>0.04</c:v>
                </c:pt>
                <c:pt idx="8">
                  <c:v>#N/A</c:v>
                </c:pt>
                <c:pt idx="9">
                  <c:v>0.04</c:v>
                </c:pt>
              </c:numCache>
            </c:numRef>
          </c:val>
          <c:extLst>
            <c:ext xmlns:c16="http://schemas.microsoft.com/office/drawing/2014/chart" uri="{C3380CC4-5D6E-409C-BE32-E72D297353CC}">
              <c16:uniqueId val="{00000005-8AB1-4823-A192-74B4E8F29023}"/>
            </c:ext>
          </c:extLst>
        </c:ser>
        <c:ser>
          <c:idx val="6"/>
          <c:order val="6"/>
          <c:tx>
            <c:strRef>
              <c:f>データシート!$A$33</c:f>
              <c:strCache>
                <c:ptCount val="1"/>
                <c:pt idx="0">
                  <c:v>粟井坂瀬山林特別会計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0.09</c:v>
                </c:pt>
                <c:pt idx="2">
                  <c:v>#N/A</c:v>
                </c:pt>
                <c:pt idx="3">
                  <c:v>0.1</c:v>
                </c:pt>
                <c:pt idx="4">
                  <c:v>#N/A</c:v>
                </c:pt>
                <c:pt idx="5">
                  <c:v>0.09</c:v>
                </c:pt>
                <c:pt idx="6">
                  <c:v>#N/A</c:v>
                </c:pt>
                <c:pt idx="7">
                  <c:v>0.09</c:v>
                </c:pt>
                <c:pt idx="8">
                  <c:v>#N/A</c:v>
                </c:pt>
                <c:pt idx="9">
                  <c:v>0.09</c:v>
                </c:pt>
              </c:numCache>
            </c:numRef>
          </c:val>
          <c:extLst>
            <c:ext xmlns:c16="http://schemas.microsoft.com/office/drawing/2014/chart" uri="{C3380CC4-5D6E-409C-BE32-E72D297353CC}">
              <c16:uniqueId val="{00000006-8AB1-4823-A192-74B4E8F2902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1.34</c:v>
                </c:pt>
                <c:pt idx="4">
                  <c:v>#N/A</c:v>
                </c:pt>
                <c:pt idx="5">
                  <c:v>1.34</c:v>
                </c:pt>
                <c:pt idx="6">
                  <c:v>#N/A</c:v>
                </c:pt>
                <c:pt idx="7">
                  <c:v>0.95</c:v>
                </c:pt>
                <c:pt idx="8">
                  <c:v>#N/A</c:v>
                </c:pt>
                <c:pt idx="9">
                  <c:v>0.59</c:v>
                </c:pt>
              </c:numCache>
            </c:numRef>
          </c:val>
          <c:extLst>
            <c:ext xmlns:c16="http://schemas.microsoft.com/office/drawing/2014/chart" uri="{C3380CC4-5D6E-409C-BE32-E72D297353CC}">
              <c16:uniqueId val="{00000007-8AB1-4823-A192-74B4E8F2902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1.86</c:v>
                </c:pt>
                <c:pt idx="4">
                  <c:v>#N/A</c:v>
                </c:pt>
                <c:pt idx="5">
                  <c:v>2.2000000000000002</c:v>
                </c:pt>
                <c:pt idx="6">
                  <c:v>#N/A</c:v>
                </c:pt>
                <c:pt idx="7">
                  <c:v>1.78</c:v>
                </c:pt>
                <c:pt idx="8">
                  <c:v>#N/A</c:v>
                </c:pt>
                <c:pt idx="9">
                  <c:v>1.68</c:v>
                </c:pt>
              </c:numCache>
            </c:numRef>
          </c:val>
          <c:extLst>
            <c:ext xmlns:c16="http://schemas.microsoft.com/office/drawing/2014/chart" uri="{C3380CC4-5D6E-409C-BE32-E72D297353CC}">
              <c16:uniqueId val="{00000008-8AB1-4823-A192-74B4E8F290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4.47</c:v>
                </c:pt>
                <c:pt idx="2">
                  <c:v>#N/A</c:v>
                </c:pt>
                <c:pt idx="3">
                  <c:v>6.88</c:v>
                </c:pt>
                <c:pt idx="4">
                  <c:v>#N/A</c:v>
                </c:pt>
                <c:pt idx="5">
                  <c:v>8.91</c:v>
                </c:pt>
                <c:pt idx="6">
                  <c:v>#N/A</c:v>
                </c:pt>
                <c:pt idx="7">
                  <c:v>5.18</c:v>
                </c:pt>
                <c:pt idx="8">
                  <c:v>#N/A</c:v>
                </c:pt>
                <c:pt idx="9">
                  <c:v>5.9</c:v>
                </c:pt>
              </c:numCache>
            </c:numRef>
          </c:val>
          <c:extLst>
            <c:ext xmlns:c16="http://schemas.microsoft.com/office/drawing/2014/chart" uri="{C3380CC4-5D6E-409C-BE32-E72D297353CC}">
              <c16:uniqueId val="{00000009-8AB1-4823-A192-74B4E8F2902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2805</c:v>
                </c:pt>
                <c:pt idx="5">
                  <c:v>2870</c:v>
                </c:pt>
                <c:pt idx="8">
                  <c:v>2873</c:v>
                </c:pt>
                <c:pt idx="11">
                  <c:v>2881</c:v>
                </c:pt>
                <c:pt idx="14">
                  <c:v>2827</c:v>
                </c:pt>
              </c:numCache>
            </c:numRef>
          </c:val>
          <c:extLst>
            <c:ext xmlns:c16="http://schemas.microsoft.com/office/drawing/2014/chart" uri="{C3380CC4-5D6E-409C-BE32-E72D297353CC}">
              <c16:uniqueId val="{00000000-6D37-474F-B244-DD481A0BFD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6D37-474F-B244-DD481A0BFD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10</c:v>
                </c:pt>
                <c:pt idx="6">
                  <c:v>4</c:v>
                </c:pt>
                <c:pt idx="9">
                  <c:v>29</c:v>
                </c:pt>
                <c:pt idx="12">
                  <c:v>25</c:v>
                </c:pt>
              </c:numCache>
            </c:numRef>
          </c:val>
          <c:extLst>
            <c:ext xmlns:c16="http://schemas.microsoft.com/office/drawing/2014/chart" uri="{C3380CC4-5D6E-409C-BE32-E72D297353CC}">
              <c16:uniqueId val="{00000002-6D37-474F-B244-DD481A0BFD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283</c:v>
                </c:pt>
                <c:pt idx="3">
                  <c:v>289</c:v>
                </c:pt>
                <c:pt idx="6">
                  <c:v>288</c:v>
                </c:pt>
                <c:pt idx="9">
                  <c:v>306</c:v>
                </c:pt>
                <c:pt idx="12">
                  <c:v>325</c:v>
                </c:pt>
              </c:numCache>
            </c:numRef>
          </c:val>
          <c:extLst>
            <c:ext xmlns:c16="http://schemas.microsoft.com/office/drawing/2014/chart" uri="{C3380CC4-5D6E-409C-BE32-E72D297353CC}">
              <c16:uniqueId val="{00000003-6D37-474F-B244-DD481A0BFD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455</c:v>
                </c:pt>
                <c:pt idx="3">
                  <c:v>448</c:v>
                </c:pt>
                <c:pt idx="6">
                  <c:v>433</c:v>
                </c:pt>
                <c:pt idx="9">
                  <c:v>418</c:v>
                </c:pt>
                <c:pt idx="12">
                  <c:v>467</c:v>
                </c:pt>
              </c:numCache>
            </c:numRef>
          </c:val>
          <c:extLst>
            <c:ext xmlns:c16="http://schemas.microsoft.com/office/drawing/2014/chart" uri="{C3380CC4-5D6E-409C-BE32-E72D297353CC}">
              <c16:uniqueId val="{00000004-6D37-474F-B244-DD481A0BFD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37-474F-B244-DD481A0BFD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37-474F-B244-DD481A0BFD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3347</c:v>
                </c:pt>
                <c:pt idx="3">
                  <c:v>3440</c:v>
                </c:pt>
                <c:pt idx="6">
                  <c:v>3450</c:v>
                </c:pt>
                <c:pt idx="9">
                  <c:v>3542</c:v>
                </c:pt>
                <c:pt idx="12">
                  <c:v>3379</c:v>
                </c:pt>
              </c:numCache>
            </c:numRef>
          </c:val>
          <c:extLst>
            <c:ext xmlns:c16="http://schemas.microsoft.com/office/drawing/2014/chart" uri="{C3380CC4-5D6E-409C-BE32-E72D297353CC}">
              <c16:uniqueId val="{00000007-6D37-474F-B244-DD481A0BFD1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1290</c:v>
                </c:pt>
                <c:pt idx="2">
                  <c:v>#N/A</c:v>
                </c:pt>
                <c:pt idx="3">
                  <c:v>#N/A</c:v>
                </c:pt>
                <c:pt idx="4">
                  <c:v>1317</c:v>
                </c:pt>
                <c:pt idx="5">
                  <c:v>#N/A</c:v>
                </c:pt>
                <c:pt idx="6">
                  <c:v>#N/A</c:v>
                </c:pt>
                <c:pt idx="7">
                  <c:v>1303</c:v>
                </c:pt>
                <c:pt idx="8">
                  <c:v>#N/A</c:v>
                </c:pt>
                <c:pt idx="9">
                  <c:v>#N/A</c:v>
                </c:pt>
                <c:pt idx="10">
                  <c:v>1414</c:v>
                </c:pt>
                <c:pt idx="11">
                  <c:v>#N/A</c:v>
                </c:pt>
                <c:pt idx="12">
                  <c:v>#N/A</c:v>
                </c:pt>
                <c:pt idx="13">
                  <c:v>1370</c:v>
                </c:pt>
                <c:pt idx="14">
                  <c:v>#N/A</c:v>
                </c:pt>
              </c:numCache>
            </c:numRef>
          </c:val>
          <c:smooth val="0"/>
          <c:extLst>
            <c:ext xmlns:c16="http://schemas.microsoft.com/office/drawing/2014/chart" uri="{C3380CC4-5D6E-409C-BE32-E72D297353CC}">
              <c16:uniqueId val="{00000008-6D37-474F-B244-DD481A0BFD1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31361</c:v>
                </c:pt>
                <c:pt idx="5">
                  <c:v>30568</c:v>
                </c:pt>
                <c:pt idx="8">
                  <c:v>29272</c:v>
                </c:pt>
                <c:pt idx="11">
                  <c:v>28849</c:v>
                </c:pt>
                <c:pt idx="14">
                  <c:v>27998</c:v>
                </c:pt>
              </c:numCache>
            </c:numRef>
          </c:val>
          <c:extLst>
            <c:ext xmlns:c16="http://schemas.microsoft.com/office/drawing/2014/chart" uri="{C3380CC4-5D6E-409C-BE32-E72D297353CC}">
              <c16:uniqueId val="{00000000-C078-4216-87A8-55CB4B7102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2595</c:v>
                </c:pt>
                <c:pt idx="5">
                  <c:v>2366</c:v>
                </c:pt>
                <c:pt idx="8">
                  <c:v>2258</c:v>
                </c:pt>
                <c:pt idx="11">
                  <c:v>2045</c:v>
                </c:pt>
                <c:pt idx="14">
                  <c:v>1763</c:v>
                </c:pt>
              </c:numCache>
            </c:numRef>
          </c:val>
          <c:extLst>
            <c:ext xmlns:c16="http://schemas.microsoft.com/office/drawing/2014/chart" uri="{C3380CC4-5D6E-409C-BE32-E72D297353CC}">
              <c16:uniqueId val="{00000001-C078-4216-87A8-55CB4B7102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5335</c:v>
                </c:pt>
                <c:pt idx="5">
                  <c:v>5595</c:v>
                </c:pt>
                <c:pt idx="8">
                  <c:v>6057</c:v>
                </c:pt>
                <c:pt idx="11">
                  <c:v>7099</c:v>
                </c:pt>
                <c:pt idx="14">
                  <c:v>7875</c:v>
                </c:pt>
              </c:numCache>
            </c:numRef>
          </c:val>
          <c:extLst>
            <c:ext xmlns:c16="http://schemas.microsoft.com/office/drawing/2014/chart" uri="{C3380CC4-5D6E-409C-BE32-E72D297353CC}">
              <c16:uniqueId val="{00000002-C078-4216-87A8-55CB4B7102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78-4216-87A8-55CB4B7102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78-4216-87A8-55CB4B7102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78-4216-87A8-55CB4B7102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2728</c:v>
                </c:pt>
                <c:pt idx="3">
                  <c:v>2704</c:v>
                </c:pt>
                <c:pt idx="6">
                  <c:v>2697</c:v>
                </c:pt>
                <c:pt idx="9">
                  <c:v>2722</c:v>
                </c:pt>
                <c:pt idx="12">
                  <c:v>2907</c:v>
                </c:pt>
              </c:numCache>
            </c:numRef>
          </c:val>
          <c:extLst>
            <c:ext xmlns:c16="http://schemas.microsoft.com/office/drawing/2014/chart" uri="{C3380CC4-5D6E-409C-BE32-E72D297353CC}">
              <c16:uniqueId val="{00000006-C078-4216-87A8-55CB4B7102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2528</c:v>
                </c:pt>
                <c:pt idx="3">
                  <c:v>2419</c:v>
                </c:pt>
                <c:pt idx="6">
                  <c:v>2266</c:v>
                </c:pt>
                <c:pt idx="9">
                  <c:v>2139</c:v>
                </c:pt>
                <c:pt idx="12">
                  <c:v>1861</c:v>
                </c:pt>
              </c:numCache>
            </c:numRef>
          </c:val>
          <c:extLst>
            <c:ext xmlns:c16="http://schemas.microsoft.com/office/drawing/2014/chart" uri="{C3380CC4-5D6E-409C-BE32-E72D297353CC}">
              <c16:uniqueId val="{00000007-C078-4216-87A8-55CB4B7102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6256</c:v>
                </c:pt>
                <c:pt idx="3">
                  <c:v>5820</c:v>
                </c:pt>
                <c:pt idx="6">
                  <c:v>5439</c:v>
                </c:pt>
                <c:pt idx="9">
                  <c:v>5083</c:v>
                </c:pt>
                <c:pt idx="12">
                  <c:v>4308</c:v>
                </c:pt>
              </c:numCache>
            </c:numRef>
          </c:val>
          <c:extLst>
            <c:ext xmlns:c16="http://schemas.microsoft.com/office/drawing/2014/chart" uri="{C3380CC4-5D6E-409C-BE32-E72D297353CC}">
              <c16:uniqueId val="{00000008-C078-4216-87A8-55CB4B7102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c:v>
                </c:pt>
                <c:pt idx="3">
                  <c:v>7</c:v>
                </c:pt>
                <c:pt idx="6">
                  <c:v>4</c:v>
                </c:pt>
                <c:pt idx="9">
                  <c:v>0</c:v>
                </c:pt>
                <c:pt idx="12">
                  <c:v>0</c:v>
                </c:pt>
              </c:numCache>
            </c:numRef>
          </c:val>
          <c:extLst>
            <c:ext xmlns:c16="http://schemas.microsoft.com/office/drawing/2014/chart" uri="{C3380CC4-5D6E-409C-BE32-E72D297353CC}">
              <c16:uniqueId val="{00000009-C078-4216-87A8-55CB4B7102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35904</c:v>
                </c:pt>
                <c:pt idx="3">
                  <c:v>34931</c:v>
                </c:pt>
                <c:pt idx="6">
                  <c:v>35287</c:v>
                </c:pt>
                <c:pt idx="9">
                  <c:v>33622</c:v>
                </c:pt>
                <c:pt idx="12">
                  <c:v>32938</c:v>
                </c:pt>
              </c:numCache>
            </c:numRef>
          </c:val>
          <c:extLst>
            <c:ext xmlns:c16="http://schemas.microsoft.com/office/drawing/2014/chart" uri="{C3380CC4-5D6E-409C-BE32-E72D297353CC}">
              <c16:uniqueId val="{0000000A-C078-4216-87A8-55CB4B71022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8143</c:v>
                </c:pt>
                <c:pt idx="2">
                  <c:v>#N/A</c:v>
                </c:pt>
                <c:pt idx="3">
                  <c:v>#N/A</c:v>
                </c:pt>
                <c:pt idx="4">
                  <c:v>7352</c:v>
                </c:pt>
                <c:pt idx="5">
                  <c:v>#N/A</c:v>
                </c:pt>
                <c:pt idx="6">
                  <c:v>#N/A</c:v>
                </c:pt>
                <c:pt idx="7">
                  <c:v>8106</c:v>
                </c:pt>
                <c:pt idx="8">
                  <c:v>#N/A</c:v>
                </c:pt>
                <c:pt idx="9">
                  <c:v>#N/A</c:v>
                </c:pt>
                <c:pt idx="10">
                  <c:v>5574</c:v>
                </c:pt>
                <c:pt idx="11">
                  <c:v>#N/A</c:v>
                </c:pt>
                <c:pt idx="12">
                  <c:v>#N/A</c:v>
                </c:pt>
                <c:pt idx="13">
                  <c:v>4379</c:v>
                </c:pt>
                <c:pt idx="14">
                  <c:v>#N/A</c:v>
                </c:pt>
              </c:numCache>
            </c:numRef>
          </c:val>
          <c:smooth val="0"/>
          <c:extLst>
            <c:ext xmlns:c16="http://schemas.microsoft.com/office/drawing/2014/chart" uri="{C3380CC4-5D6E-409C-BE32-E72D297353CC}">
              <c16:uniqueId val="{0000000B-C078-4216-87A8-55CB4B71022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2513</c:v>
                </c:pt>
                <c:pt idx="1">
                  <c:v>3115</c:v>
                </c:pt>
                <c:pt idx="2">
                  <c:v>3217</c:v>
                </c:pt>
              </c:numCache>
            </c:numRef>
          </c:val>
          <c:extLst>
            <c:ext xmlns:c16="http://schemas.microsoft.com/office/drawing/2014/chart" uri="{C3380CC4-5D6E-409C-BE32-E72D297353CC}">
              <c16:uniqueId val="{00000000-EFF2-4A44-ACDE-A70DD40572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529</c:v>
                </c:pt>
                <c:pt idx="1">
                  <c:v>529</c:v>
                </c:pt>
                <c:pt idx="2">
                  <c:v>609</c:v>
                </c:pt>
              </c:numCache>
            </c:numRef>
          </c:val>
          <c:extLst>
            <c:ext xmlns:c16="http://schemas.microsoft.com/office/drawing/2014/chart" uri="{C3380CC4-5D6E-409C-BE32-E72D297353CC}">
              <c16:uniqueId val="{00000001-EFF2-4A44-ACDE-A70DD40572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2864</c:v>
                </c:pt>
                <c:pt idx="1">
                  <c:v>2929</c:v>
                </c:pt>
                <c:pt idx="2">
                  <c:v>3236</c:v>
                </c:pt>
              </c:numCache>
            </c:numRef>
          </c:val>
          <c:extLst>
            <c:ext xmlns:c16="http://schemas.microsoft.com/office/drawing/2014/chart" uri="{C3380CC4-5D6E-409C-BE32-E72D297353CC}">
              <c16:uniqueId val="{00000002-EFF2-4A44-ACDE-A70DD40572E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037-4221-A960-4524B0887665}"/>
              </c:ext>
            </c:extLst>
          </c:dPt>
          <c:dPt>
            <c:idx val="1"/>
            <c:bubble3D val="0"/>
            <c:extLst>
              <c:ext xmlns:c16="http://schemas.microsoft.com/office/drawing/2014/chart" uri="{C3380CC4-5D6E-409C-BE32-E72D297353CC}">
                <c16:uniqueId val="{00000001-3037-4221-A960-4524B0887665}"/>
              </c:ext>
            </c:extLst>
          </c:dPt>
          <c:dPt>
            <c:idx val="2"/>
            <c:bubble3D val="0"/>
            <c:extLst>
              <c:ext xmlns:c16="http://schemas.microsoft.com/office/drawing/2014/chart" uri="{C3380CC4-5D6E-409C-BE32-E72D297353CC}">
                <c16:uniqueId val="{00000002-3037-4221-A960-4524B0887665}"/>
              </c:ext>
            </c:extLst>
          </c:dPt>
          <c:dPt>
            <c:idx val="3"/>
            <c:bubble3D val="0"/>
            <c:extLst>
              <c:ext xmlns:c16="http://schemas.microsoft.com/office/drawing/2014/chart" uri="{C3380CC4-5D6E-409C-BE32-E72D297353CC}">
                <c16:uniqueId val="{00000003-3037-4221-A960-4524B0887665}"/>
              </c:ext>
            </c:extLst>
          </c:dPt>
          <c:dPt>
            <c:idx val="4"/>
            <c:bubble3D val="0"/>
            <c:extLst>
              <c:ext xmlns:c16="http://schemas.microsoft.com/office/drawing/2014/chart" uri="{C3380CC4-5D6E-409C-BE32-E72D297353CC}">
                <c16:uniqueId val="{00000004-3037-4221-A960-4524B0887665}"/>
              </c:ext>
            </c:extLst>
          </c:dPt>
          <c:dPt>
            <c:idx val="8"/>
            <c:bubble3D val="0"/>
            <c:extLst>
              <c:ext xmlns:c16="http://schemas.microsoft.com/office/drawing/2014/chart" uri="{C3380CC4-5D6E-409C-BE32-E72D297353CC}">
                <c16:uniqueId val="{00000005-3037-4221-A960-4524B0887665}"/>
              </c:ext>
            </c:extLst>
          </c:dPt>
          <c:dPt>
            <c:idx val="16"/>
            <c:bubble3D val="0"/>
            <c:extLst>
              <c:ext xmlns:c16="http://schemas.microsoft.com/office/drawing/2014/chart" uri="{C3380CC4-5D6E-409C-BE32-E72D297353CC}">
                <c16:uniqueId val="{00000006-3037-4221-A960-4524B0887665}"/>
              </c:ext>
            </c:extLst>
          </c:dPt>
          <c:dPt>
            <c:idx val="24"/>
            <c:bubble3D val="0"/>
            <c:extLst>
              <c:ext xmlns:c16="http://schemas.microsoft.com/office/drawing/2014/chart" uri="{C3380CC4-5D6E-409C-BE32-E72D297353CC}">
                <c16:uniqueId val="{00000007-3037-4221-A960-4524B0887665}"/>
              </c:ext>
            </c:extLst>
          </c:dPt>
          <c:dPt>
            <c:idx val="32"/>
            <c:bubble3D val="0"/>
            <c:extLst>
              <c:ext xmlns:c16="http://schemas.microsoft.com/office/drawing/2014/chart" uri="{C3380CC4-5D6E-409C-BE32-E72D297353CC}">
                <c16:uniqueId val="{00000008-3037-4221-A960-4524B088766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037-4221-A960-4524B0887665}"/>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3037-4221-A960-4524B0887665}"/>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3037-4221-A960-4524B0887665}"/>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3037-4221-A960-4524B0887665}"/>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3037-4221-A960-4524B088766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037-4221-A960-4524B088766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037-4221-A960-4524B088766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037-4221-A960-4524B088766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037-4221-A960-4524B088766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54.3</c:v>
                </c:pt>
                <c:pt idx="16">
                  <c:v>53</c:v>
                </c:pt>
                <c:pt idx="24">
                  <c:v>53.4</c:v>
                </c:pt>
                <c:pt idx="32">
                  <c:v>53.3</c:v>
                </c:pt>
              </c:numCache>
            </c:numRef>
          </c:xVal>
          <c:yVal>
            <c:numRef>
              <c:f>公会計指標分析・財政指標組合せ分析表!$BP$51:$DC$51</c:f>
              <c:numCache>
                <c:formatCode>#,##0.0;"▲ "#,##0.0</c:formatCode>
                <c:ptCount val="40"/>
                <c:pt idx="0">
                  <c:v>61.8</c:v>
                </c:pt>
                <c:pt idx="8">
                  <c:v>54.5</c:v>
                </c:pt>
                <c:pt idx="16">
                  <c:v>58.1</c:v>
                </c:pt>
                <c:pt idx="24">
                  <c:v>41.1</c:v>
                </c:pt>
                <c:pt idx="32">
                  <c:v>32</c:v>
                </c:pt>
              </c:numCache>
            </c:numRef>
          </c:yVal>
          <c:smooth val="0"/>
          <c:extLst>
            <c:ext xmlns:c16="http://schemas.microsoft.com/office/drawing/2014/chart" uri="{C3380CC4-5D6E-409C-BE32-E72D297353CC}">
              <c16:uniqueId val="{00000009-3037-4221-A960-4524B08876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3037-4221-A960-4524B0887665}"/>
              </c:ext>
            </c:extLst>
          </c:dPt>
          <c:dPt>
            <c:idx val="1"/>
            <c:bubble3D val="0"/>
            <c:extLst>
              <c:ext xmlns:c16="http://schemas.microsoft.com/office/drawing/2014/chart" uri="{C3380CC4-5D6E-409C-BE32-E72D297353CC}">
                <c16:uniqueId val="{0000000B-3037-4221-A960-4524B0887665}"/>
              </c:ext>
            </c:extLst>
          </c:dPt>
          <c:dPt>
            <c:idx val="2"/>
            <c:bubble3D val="0"/>
            <c:extLst>
              <c:ext xmlns:c16="http://schemas.microsoft.com/office/drawing/2014/chart" uri="{C3380CC4-5D6E-409C-BE32-E72D297353CC}">
                <c16:uniqueId val="{0000000C-3037-4221-A960-4524B0887665}"/>
              </c:ext>
            </c:extLst>
          </c:dPt>
          <c:dPt>
            <c:idx val="3"/>
            <c:bubble3D val="0"/>
            <c:extLst>
              <c:ext xmlns:c16="http://schemas.microsoft.com/office/drawing/2014/chart" uri="{C3380CC4-5D6E-409C-BE32-E72D297353CC}">
                <c16:uniqueId val="{0000000D-3037-4221-A960-4524B0887665}"/>
              </c:ext>
            </c:extLst>
          </c:dPt>
          <c:dPt>
            <c:idx val="4"/>
            <c:bubble3D val="0"/>
            <c:extLst>
              <c:ext xmlns:c16="http://schemas.microsoft.com/office/drawing/2014/chart" uri="{C3380CC4-5D6E-409C-BE32-E72D297353CC}">
                <c16:uniqueId val="{0000000E-3037-4221-A960-4524B0887665}"/>
              </c:ext>
            </c:extLst>
          </c:dPt>
          <c:dPt>
            <c:idx val="8"/>
            <c:bubble3D val="0"/>
            <c:extLst>
              <c:ext xmlns:c16="http://schemas.microsoft.com/office/drawing/2014/chart" uri="{C3380CC4-5D6E-409C-BE32-E72D297353CC}">
                <c16:uniqueId val="{0000000F-3037-4221-A960-4524B0887665}"/>
              </c:ext>
            </c:extLst>
          </c:dPt>
          <c:dPt>
            <c:idx val="16"/>
            <c:bubble3D val="0"/>
            <c:extLst>
              <c:ext xmlns:c16="http://schemas.microsoft.com/office/drawing/2014/chart" uri="{C3380CC4-5D6E-409C-BE32-E72D297353CC}">
                <c16:uniqueId val="{00000010-3037-4221-A960-4524B0887665}"/>
              </c:ext>
            </c:extLst>
          </c:dPt>
          <c:dPt>
            <c:idx val="24"/>
            <c:bubble3D val="0"/>
            <c:extLst>
              <c:ext xmlns:c16="http://schemas.microsoft.com/office/drawing/2014/chart" uri="{C3380CC4-5D6E-409C-BE32-E72D297353CC}">
                <c16:uniqueId val="{00000011-3037-4221-A960-4524B0887665}"/>
              </c:ext>
            </c:extLst>
          </c:dPt>
          <c:dPt>
            <c:idx val="32"/>
            <c:bubble3D val="0"/>
            <c:extLst>
              <c:ext xmlns:c16="http://schemas.microsoft.com/office/drawing/2014/chart" uri="{C3380CC4-5D6E-409C-BE32-E72D297353CC}">
                <c16:uniqueId val="{00000012-3037-4221-A960-4524B0887665}"/>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037-4221-A960-4524B0887665}"/>
                </c:ext>
              </c:extLst>
            </c:dLbl>
            <c:dLbl>
              <c:idx val="1"/>
              <c:delete val="1"/>
              <c:extLst>
                <c:ext xmlns:c15="http://schemas.microsoft.com/office/drawing/2012/chart" uri="{CE6537A1-D6FC-4f65-9D91-7224C49458BB}"/>
                <c:ext xmlns:c16="http://schemas.microsoft.com/office/drawing/2014/chart" uri="{C3380CC4-5D6E-409C-BE32-E72D297353CC}">
                  <c16:uniqueId val="{0000000B-3037-4221-A960-4524B0887665}"/>
                </c:ext>
              </c:extLst>
            </c:dLbl>
            <c:dLbl>
              <c:idx val="2"/>
              <c:delete val="1"/>
              <c:extLst>
                <c:ext xmlns:c15="http://schemas.microsoft.com/office/drawing/2012/chart" uri="{CE6537A1-D6FC-4f65-9D91-7224C49458BB}"/>
                <c:ext xmlns:c16="http://schemas.microsoft.com/office/drawing/2014/chart" uri="{C3380CC4-5D6E-409C-BE32-E72D297353CC}">
                  <c16:uniqueId val="{0000000C-3037-4221-A960-4524B0887665}"/>
                </c:ext>
              </c:extLst>
            </c:dLbl>
            <c:dLbl>
              <c:idx val="3"/>
              <c:delete val="1"/>
              <c:extLst>
                <c:ext xmlns:c15="http://schemas.microsoft.com/office/drawing/2012/chart" uri="{CE6537A1-D6FC-4f65-9D91-7224C49458BB}"/>
                <c:ext xmlns:c16="http://schemas.microsoft.com/office/drawing/2014/chart" uri="{C3380CC4-5D6E-409C-BE32-E72D297353CC}">
                  <c16:uniqueId val="{0000000D-3037-4221-A960-4524B0887665}"/>
                </c:ext>
              </c:extLst>
            </c:dLbl>
            <c:dLbl>
              <c:idx val="4"/>
              <c:delete val="1"/>
              <c:extLst>
                <c:ext xmlns:c15="http://schemas.microsoft.com/office/drawing/2012/chart" uri="{CE6537A1-D6FC-4f65-9D91-7224C49458BB}"/>
                <c:ext xmlns:c16="http://schemas.microsoft.com/office/drawing/2014/chart" uri="{C3380CC4-5D6E-409C-BE32-E72D297353CC}">
                  <c16:uniqueId val="{0000000E-3037-4221-A960-4524B0887665}"/>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037-4221-A960-4524B0887665}"/>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037-4221-A960-4524B0887665}"/>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037-4221-A960-4524B0887665}"/>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037-4221-A960-4524B088766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62.3</c:v>
                </c:pt>
                <c:pt idx="24">
                  <c:v>63.7</c:v>
                </c:pt>
                <c:pt idx="32">
                  <c:v>63.6</c:v>
                </c:pt>
              </c:numCache>
            </c:numRef>
          </c:xVal>
          <c:yVal>
            <c:numRef>
              <c:f>公会計指標分析・財政指標組合せ分析表!$BP$55:$DC$55</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3037-4221-A960-4524B0887665}"/>
            </c:ext>
          </c:extLst>
        </c:ser>
        <c:dLbls>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460930247798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93C-42F1-8EA1-BAE4877E0680}"/>
              </c:ext>
            </c:extLst>
          </c:dPt>
          <c:dPt>
            <c:idx val="1"/>
            <c:bubble3D val="0"/>
            <c:extLst>
              <c:ext xmlns:c16="http://schemas.microsoft.com/office/drawing/2014/chart" uri="{C3380CC4-5D6E-409C-BE32-E72D297353CC}">
                <c16:uniqueId val="{00000001-293C-42F1-8EA1-BAE4877E0680}"/>
              </c:ext>
            </c:extLst>
          </c:dPt>
          <c:dPt>
            <c:idx val="2"/>
            <c:bubble3D val="0"/>
            <c:extLst>
              <c:ext xmlns:c16="http://schemas.microsoft.com/office/drawing/2014/chart" uri="{C3380CC4-5D6E-409C-BE32-E72D297353CC}">
                <c16:uniqueId val="{00000002-293C-42F1-8EA1-BAE4877E0680}"/>
              </c:ext>
            </c:extLst>
          </c:dPt>
          <c:dPt>
            <c:idx val="3"/>
            <c:bubble3D val="0"/>
            <c:extLst>
              <c:ext xmlns:c16="http://schemas.microsoft.com/office/drawing/2014/chart" uri="{C3380CC4-5D6E-409C-BE32-E72D297353CC}">
                <c16:uniqueId val="{00000003-293C-42F1-8EA1-BAE4877E0680}"/>
              </c:ext>
            </c:extLst>
          </c:dPt>
          <c:dPt>
            <c:idx val="4"/>
            <c:bubble3D val="0"/>
            <c:extLst>
              <c:ext xmlns:c16="http://schemas.microsoft.com/office/drawing/2014/chart" uri="{C3380CC4-5D6E-409C-BE32-E72D297353CC}">
                <c16:uniqueId val="{00000004-293C-42F1-8EA1-BAE4877E0680}"/>
              </c:ext>
            </c:extLst>
          </c:dPt>
          <c:dPt>
            <c:idx val="8"/>
            <c:bubble3D val="0"/>
            <c:extLst>
              <c:ext xmlns:c16="http://schemas.microsoft.com/office/drawing/2014/chart" uri="{C3380CC4-5D6E-409C-BE32-E72D297353CC}">
                <c16:uniqueId val="{00000005-293C-42F1-8EA1-BAE4877E0680}"/>
              </c:ext>
            </c:extLst>
          </c:dPt>
          <c:dPt>
            <c:idx val="16"/>
            <c:bubble3D val="0"/>
            <c:extLst>
              <c:ext xmlns:c16="http://schemas.microsoft.com/office/drawing/2014/chart" uri="{C3380CC4-5D6E-409C-BE32-E72D297353CC}">
                <c16:uniqueId val="{00000006-293C-42F1-8EA1-BAE4877E0680}"/>
              </c:ext>
            </c:extLst>
          </c:dPt>
          <c:dPt>
            <c:idx val="24"/>
            <c:bubble3D val="0"/>
            <c:extLst>
              <c:ext xmlns:c16="http://schemas.microsoft.com/office/drawing/2014/chart" uri="{C3380CC4-5D6E-409C-BE32-E72D297353CC}">
                <c16:uniqueId val="{00000007-293C-42F1-8EA1-BAE4877E0680}"/>
              </c:ext>
            </c:extLst>
          </c:dPt>
          <c:dPt>
            <c:idx val="32"/>
            <c:bubble3D val="0"/>
            <c:extLst>
              <c:ext xmlns:c16="http://schemas.microsoft.com/office/drawing/2014/chart" uri="{C3380CC4-5D6E-409C-BE32-E72D297353CC}">
                <c16:uniqueId val="{00000008-293C-42F1-8EA1-BAE4877E068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93C-42F1-8EA1-BAE4877E0680}"/>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93C-42F1-8EA1-BAE4877E0680}"/>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93C-42F1-8EA1-BAE4877E0680}"/>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93C-42F1-8EA1-BAE4877E0680}"/>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93C-42F1-8EA1-BAE4877E068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93C-42F1-8EA1-BAE4877E068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93C-42F1-8EA1-BAE4877E068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93C-42F1-8EA1-BAE4877E068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93C-42F1-8EA1-BAE4877E068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9.6</c:v>
                </c:pt>
                <c:pt idx="16">
                  <c:v>9.6</c:v>
                </c:pt>
                <c:pt idx="24">
                  <c:v>9.8000000000000007</c:v>
                </c:pt>
                <c:pt idx="32">
                  <c:v>9.9</c:v>
                </c:pt>
              </c:numCache>
            </c:numRef>
          </c:xVal>
          <c:yVal>
            <c:numRef>
              <c:f>公会計指標分析・財政指標組合せ分析表!$BP$73:$DC$73</c:f>
              <c:numCache>
                <c:formatCode>#,##0.0;"▲ "#,##0.0</c:formatCode>
                <c:ptCount val="40"/>
                <c:pt idx="0">
                  <c:v>61.8</c:v>
                </c:pt>
                <c:pt idx="8">
                  <c:v>54.5</c:v>
                </c:pt>
                <c:pt idx="16">
                  <c:v>58.1</c:v>
                </c:pt>
                <c:pt idx="24">
                  <c:v>41.1</c:v>
                </c:pt>
                <c:pt idx="32">
                  <c:v>32</c:v>
                </c:pt>
              </c:numCache>
            </c:numRef>
          </c:yVal>
          <c:smooth val="0"/>
          <c:extLst>
            <c:ext xmlns:c16="http://schemas.microsoft.com/office/drawing/2014/chart" uri="{C3380CC4-5D6E-409C-BE32-E72D297353CC}">
              <c16:uniqueId val="{00000009-293C-42F1-8EA1-BAE4877E06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293C-42F1-8EA1-BAE4877E0680}"/>
              </c:ext>
            </c:extLst>
          </c:dPt>
          <c:dPt>
            <c:idx val="1"/>
            <c:bubble3D val="0"/>
            <c:extLst>
              <c:ext xmlns:c16="http://schemas.microsoft.com/office/drawing/2014/chart" uri="{C3380CC4-5D6E-409C-BE32-E72D297353CC}">
                <c16:uniqueId val="{0000000B-293C-42F1-8EA1-BAE4877E0680}"/>
              </c:ext>
            </c:extLst>
          </c:dPt>
          <c:dPt>
            <c:idx val="2"/>
            <c:bubble3D val="0"/>
            <c:extLst>
              <c:ext xmlns:c16="http://schemas.microsoft.com/office/drawing/2014/chart" uri="{C3380CC4-5D6E-409C-BE32-E72D297353CC}">
                <c16:uniqueId val="{0000000C-293C-42F1-8EA1-BAE4877E0680}"/>
              </c:ext>
            </c:extLst>
          </c:dPt>
          <c:dPt>
            <c:idx val="3"/>
            <c:bubble3D val="0"/>
            <c:extLst>
              <c:ext xmlns:c16="http://schemas.microsoft.com/office/drawing/2014/chart" uri="{C3380CC4-5D6E-409C-BE32-E72D297353CC}">
                <c16:uniqueId val="{0000000D-293C-42F1-8EA1-BAE4877E0680}"/>
              </c:ext>
            </c:extLst>
          </c:dPt>
          <c:dPt>
            <c:idx val="4"/>
            <c:bubble3D val="0"/>
            <c:extLst>
              <c:ext xmlns:c16="http://schemas.microsoft.com/office/drawing/2014/chart" uri="{C3380CC4-5D6E-409C-BE32-E72D297353CC}">
                <c16:uniqueId val="{0000000E-293C-42F1-8EA1-BAE4877E0680}"/>
              </c:ext>
            </c:extLst>
          </c:dPt>
          <c:dPt>
            <c:idx val="8"/>
            <c:bubble3D val="0"/>
            <c:extLst>
              <c:ext xmlns:c16="http://schemas.microsoft.com/office/drawing/2014/chart" uri="{C3380CC4-5D6E-409C-BE32-E72D297353CC}">
                <c16:uniqueId val="{0000000F-293C-42F1-8EA1-BAE4877E0680}"/>
              </c:ext>
            </c:extLst>
          </c:dPt>
          <c:dPt>
            <c:idx val="16"/>
            <c:bubble3D val="0"/>
            <c:extLst>
              <c:ext xmlns:c16="http://schemas.microsoft.com/office/drawing/2014/chart" uri="{C3380CC4-5D6E-409C-BE32-E72D297353CC}">
                <c16:uniqueId val="{00000010-293C-42F1-8EA1-BAE4877E0680}"/>
              </c:ext>
            </c:extLst>
          </c:dPt>
          <c:dPt>
            <c:idx val="24"/>
            <c:bubble3D val="0"/>
            <c:extLst>
              <c:ext xmlns:c16="http://schemas.microsoft.com/office/drawing/2014/chart" uri="{C3380CC4-5D6E-409C-BE32-E72D297353CC}">
                <c16:uniqueId val="{00000011-293C-42F1-8EA1-BAE4877E0680}"/>
              </c:ext>
            </c:extLst>
          </c:dPt>
          <c:dPt>
            <c:idx val="32"/>
            <c:bubble3D val="0"/>
            <c:extLst>
              <c:ext xmlns:c16="http://schemas.microsoft.com/office/drawing/2014/chart" uri="{C3380CC4-5D6E-409C-BE32-E72D297353CC}">
                <c16:uniqueId val="{00000012-293C-42F1-8EA1-BAE4877E0680}"/>
              </c:ext>
            </c:extLst>
          </c:dPt>
          <c:dLbls>
            <c:dLbl>
              <c:idx val="0"/>
              <c:layout>
                <c:manualLayout>
                  <c:x val="-3.6429687715380722E-2"/>
                  <c:y val="-5.440397915757647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93C-42F1-8EA1-BAE4877E0680}"/>
                </c:ext>
              </c:extLst>
            </c:dLbl>
            <c:dLbl>
              <c:idx val="1"/>
              <c:delete val="1"/>
              <c:extLst>
                <c:ext xmlns:c15="http://schemas.microsoft.com/office/drawing/2012/chart" uri="{CE6537A1-D6FC-4f65-9D91-7224C49458BB}"/>
                <c:ext xmlns:c16="http://schemas.microsoft.com/office/drawing/2014/chart" uri="{C3380CC4-5D6E-409C-BE32-E72D297353CC}">
                  <c16:uniqueId val="{0000000B-293C-42F1-8EA1-BAE4877E0680}"/>
                </c:ext>
              </c:extLst>
            </c:dLbl>
            <c:dLbl>
              <c:idx val="2"/>
              <c:delete val="1"/>
              <c:extLst>
                <c:ext xmlns:c15="http://schemas.microsoft.com/office/drawing/2012/chart" uri="{CE6537A1-D6FC-4f65-9D91-7224C49458BB}"/>
                <c:ext xmlns:c16="http://schemas.microsoft.com/office/drawing/2014/chart" uri="{C3380CC4-5D6E-409C-BE32-E72D297353CC}">
                  <c16:uniqueId val="{0000000C-293C-42F1-8EA1-BAE4877E0680}"/>
                </c:ext>
              </c:extLst>
            </c:dLbl>
            <c:dLbl>
              <c:idx val="3"/>
              <c:delete val="1"/>
              <c:extLst>
                <c:ext xmlns:c15="http://schemas.microsoft.com/office/drawing/2012/chart" uri="{CE6537A1-D6FC-4f65-9D91-7224C49458BB}"/>
                <c:ext xmlns:c16="http://schemas.microsoft.com/office/drawing/2014/chart" uri="{C3380CC4-5D6E-409C-BE32-E72D297353CC}">
                  <c16:uniqueId val="{0000000D-293C-42F1-8EA1-BAE4877E0680}"/>
                </c:ext>
              </c:extLst>
            </c:dLbl>
            <c:dLbl>
              <c:idx val="4"/>
              <c:delete val="1"/>
              <c:extLst>
                <c:ext xmlns:c15="http://schemas.microsoft.com/office/drawing/2012/chart" uri="{CE6537A1-D6FC-4f65-9D91-7224C49458BB}"/>
                <c:ext xmlns:c16="http://schemas.microsoft.com/office/drawing/2014/chart" uri="{C3380CC4-5D6E-409C-BE32-E72D297353CC}">
                  <c16:uniqueId val="{0000000E-293C-42F1-8EA1-BAE4877E0680}"/>
                </c:ext>
              </c:extLst>
            </c:dLbl>
            <c:dLbl>
              <c:idx val="8"/>
              <c:layout>
                <c:manualLayout>
                  <c:x val="-2.6710997734770581E-2"/>
                  <c:y val="-5.139813700461741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93C-42F1-8EA1-BAE4877E0680}"/>
                </c:ext>
              </c:extLst>
            </c:dLbl>
            <c:dLbl>
              <c:idx val="16"/>
              <c:layout>
                <c:manualLayout>
                  <c:x val="-3.1570342725075584E-2"/>
                  <c:y val="-8.1447996344972656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93C-42F1-8EA1-BAE4877E0680}"/>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93C-42F1-8EA1-BAE4877E0680}"/>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93C-42F1-8EA1-BAE4877E068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6.9</c:v>
                </c:pt>
                <c:pt idx="24">
                  <c:v>6.8</c:v>
                </c:pt>
                <c:pt idx="32">
                  <c:v>8.4</c:v>
                </c:pt>
              </c:numCache>
            </c:numRef>
          </c:xVal>
          <c:yVal>
            <c:numRef>
              <c:f>公会計指標分析・財政指標組合せ分析表!$BP$77:$DC$77</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293C-42F1-8EA1-BAE4877E0680}"/>
            </c:ext>
          </c:extLst>
        </c:ser>
        <c:dLbls>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6309044431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元利償還金は、令和４年度にピークを迎え、令和５年度は163百万円減少した。</a:t>
          </a:r>
          <a:endParaRPr kumimoji="1" lang="en-US" altLang="ja-JP" sz="1200">
            <a:latin typeface="ＭＳ ゴシック"/>
            <a:ea typeface="ＭＳ ゴシック"/>
          </a:endParaRPr>
        </a:p>
        <a:p>
          <a:r>
            <a:rPr kumimoji="1" lang="ja-JP" altLang="en-US" sz="1200">
              <a:latin typeface="ＭＳ ゴシック"/>
              <a:ea typeface="ＭＳ ゴシック"/>
            </a:rPr>
            <a:t>　令和２年度に発行した臨時財政対策債や運動公園施設設備改修事業の元金償還が開始したが、退職手当債（平成19年度借入債）や観音寺小学校建設事業（平成24年度借入債）の元利償還が完了したことが前年度から減少した要因として挙げられる。</a:t>
          </a:r>
          <a:endParaRPr kumimoji="1" lang="en-US" altLang="ja-JP" sz="1200">
            <a:latin typeface="ＭＳ ゴシック"/>
            <a:ea typeface="ＭＳ ゴシック"/>
          </a:endParaRPr>
        </a:p>
        <a:p>
          <a:r>
            <a:rPr kumimoji="1" lang="ja-JP" altLang="en-US" sz="1200">
              <a:latin typeface="ＭＳ ゴシック"/>
              <a:ea typeface="ＭＳ ゴシック"/>
            </a:rPr>
            <a:t>　算入公債費等は、前年度より54百万円減少しており、今後も交付税措置の面で有利な起債の重点的な活用しつつ、投資的経費の見直し等を行うことで、高止まりが予想される公債費の削減、健全な財政運営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前年度と比較して684百万円減少した。豊浜認定こども園建設事業等により新規発行額は前年度より増加したが、競輪場施設除却事業の繰上償還等が要因となり現在高は減少した。</a:t>
          </a:r>
          <a:endParaRPr kumimoji="1" lang="en-US" altLang="ja-JP" sz="1400">
            <a:latin typeface="ＭＳ ゴシック"/>
            <a:ea typeface="ＭＳ ゴシック"/>
          </a:endParaRPr>
        </a:p>
        <a:p>
          <a:r>
            <a:rPr kumimoji="1" lang="ja-JP" altLang="en-US" sz="1400">
              <a:latin typeface="ＭＳ ゴシック"/>
              <a:ea typeface="ＭＳ ゴシック"/>
            </a:rPr>
            <a:t>　充当可能基金は、財政調整基金への積立て増加、ふるさと納税額が増加したことによる基金積立の増加等により前年度と比べ776百万円増加した。</a:t>
          </a:r>
          <a:endParaRPr kumimoji="1" lang="en-US" altLang="ja-JP" sz="1400">
            <a:latin typeface="ＭＳ ゴシック"/>
            <a:ea typeface="ＭＳ ゴシック"/>
          </a:endParaRPr>
        </a:p>
        <a:p>
          <a:r>
            <a:rPr kumimoji="1" lang="ja-JP" altLang="en-US" sz="1400">
              <a:latin typeface="ＭＳ ゴシック"/>
              <a:ea typeface="ＭＳ ゴシック"/>
            </a:rPr>
            <a:t>　基準財政需要額算入見込額は851百万円の減少となっており、合併特例債の現在高減少に伴って、償還費の算入見込額が減少している。</a:t>
          </a:r>
        </a:p>
        <a:p>
          <a:r>
            <a:rPr kumimoji="1" lang="ja-JP" altLang="en-US" sz="1400">
              <a:latin typeface="ＭＳ ゴシック"/>
              <a:ea typeface="ＭＳ ゴシック"/>
            </a:rPr>
            <a:t>　今後も引き続き、事業の取捨選択を図り、市債発行に際しては交付税措置の有利なもの選択する等、適正な執行に努める。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香川県観音寺市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令和５年度の基金残高は、普通会計で7,062百万円となっており、前年度から489百万円の増加となっている。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要因としては、合併振興基金が160百万円、文化振興基金が19百万円減少した一方、財政調整基金が102百万円、減債基金が80百万円、がんばれ観音寺応援基金が487百万円増加したことによる。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今後も人口減少による市税や地方交付税の減少が見込まれ、また、公債費の高止まりが当面続くことから、毎年数億円の取崩しが避けて通れない状況である。一定額の財政調整基金を堅持するため、自主財源の新規確保や事業の見直し等に努めるほか、その他特定目的基金も有効に活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・がんばれ観音寺応援基金：未来に向けてまちづくりに励む観音寺市を応援していただける個人又は団体からの寄附金を財源として、個性豊かで元気あふれるさとづくりに資するため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・合併振興基金：市民の連帯の強化及び地域振興を図るため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・学校施設整備基金：学校施設整備事業の必要な財源を確保するため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・施設等整備基金：観音寺市の施設等の維持管理、修繕、改修、取壊しその他の整備に要する経費の財源に充てるため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・文化振興基金：地域文化の振興を図るため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・がんばれ観音寺応援基金：寄附金の増加に伴い積立金が増加し、残高は前年度比487百万円増加した。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・合併振興基金：市民会館維持管理費や自治会活動支援事業等の各事業に活用するための取崩しで、残高は前年度比160百万円減少した。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・文化振興基金：音楽フェスティバル開催事業や市民会館活用促進事業等に活用するための取崩しで、残高は前年度比19百万円減少した。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・その他特定目的基金全体：事業の見直しを図りつつも財政状況に応じて繰入れを行う一方で、老朽化していく公共施設の更新や長寿命化等の後年度事業のために積立を行うなど計画的な運用に努める。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令和５年度末の基金残高は3</a:t>
          </a:r>
          <a:r>
            <a:rPr kumimoji="1" lang="en-US" altLang="ja-JP" sz="1300">
              <a:solidFill>
                <a:schemeClr val="dk1"/>
              </a:solidFill>
              <a:effectLst/>
              <a:latin typeface="ＭＳ ゴシック"/>
              <a:ea typeface="ＭＳ ゴシック"/>
              <a:cs typeface="+mn-cs"/>
            </a:rPr>
            <a:t>,217</a:t>
          </a:r>
          <a:r>
            <a:rPr kumimoji="1" lang="ja-JP" altLang="en-US" sz="1300">
              <a:solidFill>
                <a:schemeClr val="dk1"/>
              </a:solidFill>
              <a:effectLst/>
              <a:latin typeface="ＭＳ ゴシック"/>
              <a:ea typeface="ＭＳ ゴシック"/>
              <a:cs typeface="+mn-cs"/>
            </a:rPr>
            <a:t>百万円となっており、前年度から102百万円の増加となっている。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歳入において</a:t>
          </a:r>
          <a:r>
            <a:rPr kumimoji="1" lang="ja-JP" altLang="en-US" sz="1300">
              <a:latin typeface="ＭＳ ゴシック"/>
              <a:ea typeface="ＭＳ ゴシック"/>
            </a:rPr>
            <a:t>競輪場跡地の売払等による財産収入</a:t>
          </a:r>
          <a:r>
            <a:rPr kumimoji="1" lang="ja-JP" altLang="en-US" sz="1300">
              <a:solidFill>
                <a:schemeClr val="dk1"/>
              </a:solidFill>
              <a:effectLst/>
              <a:latin typeface="ＭＳ ゴシック"/>
              <a:ea typeface="ＭＳ ゴシック"/>
              <a:cs typeface="+mn-cs"/>
            </a:rPr>
            <a:t>で711百万円、寄附金で543百万円の増加等が影響し基金残高は増加した。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大幅な税収増加は見込めないことに加え、公債費が高止まりを続けることが想定されることから、歳入の面で、新規での自主財源確保に向けて検討を進めていく必要がある。加えて、特定目的基金や交付税措置が有利な地方債を活用するなどし、現在の残高と同程度の規模の残高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令和５年度については、普通交付税再算定により追加交付された臨時財政対策債償還基金費分として80百万円を積立てた。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普通交付税の再算定分を積立てした臨時財政対策債償還基金費分については、適切なタイミングで取崩しを行って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臨時財政対策債償還費に充てるほか、財政調整基金の残高を維持するため、財政状況に応じて積立てや取崩しを行う。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522D0890-AD57-4CFF-8F80-DB131D637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D343DA53-6A42-4094-AE08-790ECB1BC1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5D66EF0E-BBF7-4C3B-A147-3E7BC96E2C98}"/>
            </a:ext>
          </a:extLst>
        </xdr:cNvPr>
        <xdr:cNvSpPr/>
      </xdr:nvSpPr>
      <xdr:spPr>
        <a:xfrm>
          <a:off x="355600" y="64135"/>
          <a:ext cx="1140142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9B2C4F01-CE40-4F6B-8D84-441F70F71046}"/>
            </a:ext>
          </a:extLst>
        </xdr:cNvPr>
        <xdr:cNvSpPr/>
      </xdr:nvSpPr>
      <xdr:spPr>
        <a:xfrm>
          <a:off x="15351125" y="163830"/>
          <a:ext cx="3549650" cy="1638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9CA220DB-B07B-4806-B0C2-979C2ADAB6CD}"/>
            </a:ext>
          </a:extLst>
        </xdr:cNvPr>
        <xdr:cNvSpPr/>
      </xdr:nvSpPr>
      <xdr:spPr>
        <a:xfrm>
          <a:off x="15357475" y="164465"/>
          <a:ext cx="352425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D9B92C85-48F5-4DE9-B2D3-DEEEB47CBDA1}"/>
            </a:ext>
          </a:extLst>
        </xdr:cNvPr>
        <xdr:cNvSpPr/>
      </xdr:nvSpPr>
      <xdr:spPr>
        <a:xfrm>
          <a:off x="15382875" y="164465"/>
          <a:ext cx="3467100" cy="14414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B30E485C-8D46-470F-BFE1-AFBC9FFA26B2}"/>
            </a:ext>
          </a:extLst>
        </xdr:cNvPr>
        <xdr:cNvSpPr/>
      </xdr:nvSpPr>
      <xdr:spPr>
        <a:xfrm>
          <a:off x="12823825" y="163830"/>
          <a:ext cx="2393950" cy="1638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A7D559B3-2264-4EE8-89B5-FD2EDFBE4866}"/>
            </a:ext>
          </a:extLst>
        </xdr:cNvPr>
        <xdr:cNvSpPr/>
      </xdr:nvSpPr>
      <xdr:spPr>
        <a:xfrm>
          <a:off x="12849225" y="164465"/>
          <a:ext cx="234950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583C2197-76BA-4C47-BDCE-EF0BED11B72D}"/>
            </a:ext>
          </a:extLst>
        </xdr:cNvPr>
        <xdr:cNvSpPr/>
      </xdr:nvSpPr>
      <xdr:spPr>
        <a:xfrm>
          <a:off x="12874625" y="164465"/>
          <a:ext cx="2311400" cy="15684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B5855CF-9D4B-4CB7-A5C9-ECFFA43FBD14}"/>
            </a:ext>
          </a:extLst>
        </xdr:cNvPr>
        <xdr:cNvSpPr/>
      </xdr:nvSpPr>
      <xdr:spPr>
        <a:xfrm>
          <a:off x="444500" y="353060"/>
          <a:ext cx="9083675" cy="1567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6442EE-3EEE-4722-B613-3E461412B08C}"/>
            </a:ext>
          </a:extLst>
        </xdr:cNvPr>
        <xdr:cNvSpPr/>
      </xdr:nvSpPr>
      <xdr:spPr>
        <a:xfrm>
          <a:off x="568325" y="384810"/>
          <a:ext cx="1244600" cy="150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34BC895-6B13-41F8-A909-F579EE5076D4}"/>
            </a:ext>
          </a:extLst>
        </xdr:cNvPr>
        <xdr:cNvSpPr/>
      </xdr:nvSpPr>
      <xdr:spPr>
        <a:xfrm>
          <a:off x="1768475" y="384810"/>
          <a:ext cx="1200150" cy="150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C92B4AA-30BC-42C1-AFDC-BFDADF00412D}"/>
            </a:ext>
          </a:extLst>
        </xdr:cNvPr>
        <xdr:cNvSpPr/>
      </xdr:nvSpPr>
      <xdr:spPr>
        <a:xfrm>
          <a:off x="2968625" y="384810"/>
          <a:ext cx="1371600" cy="150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ACA155D-474F-4362-AE89-FD05D08F9FC6}"/>
            </a:ext>
          </a:extLst>
        </xdr:cNvPr>
        <xdr:cNvSpPr/>
      </xdr:nvSpPr>
      <xdr:spPr>
        <a:xfrm>
          <a:off x="4340225" y="403860"/>
          <a:ext cx="1822450" cy="755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7CD1689-5CD2-4714-9C43-D4915D97DBB2}"/>
            </a:ext>
          </a:extLst>
        </xdr:cNvPr>
        <xdr:cNvSpPr/>
      </xdr:nvSpPr>
      <xdr:spPr>
        <a:xfrm>
          <a:off x="6162675" y="403860"/>
          <a:ext cx="1136650" cy="755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C8C3D7B-7E2A-4845-99E2-04225303B15B}"/>
            </a:ext>
          </a:extLst>
        </xdr:cNvPr>
        <xdr:cNvSpPr/>
      </xdr:nvSpPr>
      <xdr:spPr>
        <a:xfrm>
          <a:off x="7362825" y="416560"/>
          <a:ext cx="577850" cy="755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2E742E3-A96F-4237-AE1D-AADE15576CCE}"/>
            </a:ext>
          </a:extLst>
        </xdr:cNvPr>
        <xdr:cNvSpPr/>
      </xdr:nvSpPr>
      <xdr:spPr>
        <a:xfrm>
          <a:off x="4340225" y="1000125"/>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2502114-217D-49C3-9107-8D92A0D8668C}"/>
            </a:ext>
          </a:extLst>
        </xdr:cNvPr>
        <xdr:cNvSpPr/>
      </xdr:nvSpPr>
      <xdr:spPr>
        <a:xfrm>
          <a:off x="6226175" y="1000125"/>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AED7E65-CC50-4AE4-BF4D-30A24E235AB1}"/>
            </a:ext>
          </a:extLst>
        </xdr:cNvPr>
        <xdr:cNvSpPr/>
      </xdr:nvSpPr>
      <xdr:spPr>
        <a:xfrm>
          <a:off x="9985375" y="353060"/>
          <a:ext cx="1371600" cy="10788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C84F9CD-0299-4C1A-B5FB-D405F3ADB5A9}"/>
            </a:ext>
          </a:extLst>
        </xdr:cNvPr>
        <xdr:cNvSpPr/>
      </xdr:nvSpPr>
      <xdr:spPr>
        <a:xfrm>
          <a:off x="10213975" y="416560"/>
          <a:ext cx="1200150" cy="946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1E277F9-A994-4D1D-851B-A600367A3BFF}"/>
            </a:ext>
          </a:extLst>
        </xdr:cNvPr>
        <xdr:cNvSpPr/>
      </xdr:nvSpPr>
      <xdr:spPr>
        <a:xfrm>
          <a:off x="10213975" y="524510"/>
          <a:ext cx="1200150"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28E3F6-0E07-4E15-AEE9-B58A2F92F770}"/>
            </a:ext>
          </a:extLst>
        </xdr:cNvPr>
        <xdr:cNvSpPr/>
      </xdr:nvSpPr>
      <xdr:spPr>
        <a:xfrm>
          <a:off x="10213975" y="854710"/>
          <a:ext cx="13208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B98BED9-5015-4047-8EB4-24D26527372E}"/>
            </a:ext>
          </a:extLst>
        </xdr:cNvPr>
        <xdr:cNvCxnSpPr/>
      </xdr:nvCxnSpPr>
      <xdr:spPr>
        <a:xfrm flipH="1">
          <a:off x="10048875" y="49276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1CDC045D-B14C-4418-BDB7-F5F9E9F047F7}"/>
            </a:ext>
          </a:extLst>
        </xdr:cNvPr>
        <xdr:cNvSpPr/>
      </xdr:nvSpPr>
      <xdr:spPr>
        <a:xfrm>
          <a:off x="10102850" y="467360"/>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AB045D0-DF8A-4A7E-B44E-CCEE80CBB9DF}"/>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036E220-ACE0-4D0A-84FC-6A58DCE14DF2}"/>
            </a:ext>
          </a:extLst>
        </xdr:cNvPr>
        <xdr:cNvCxnSpPr/>
      </xdr:nvCxnSpPr>
      <xdr:spPr>
        <a:xfrm>
          <a:off x="10147300" y="8547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68C5982-5804-4F20-8190-E72153C59723}"/>
            </a:ext>
          </a:extLst>
        </xdr:cNvPr>
        <xdr:cNvCxnSpPr/>
      </xdr:nvCxnSpPr>
      <xdr:spPr>
        <a:xfrm>
          <a:off x="10067925" y="85471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8DD84C5-576B-4036-8628-BE6A959B5F51}"/>
            </a:ext>
          </a:extLst>
        </xdr:cNvPr>
        <xdr:cNvCxnSpPr/>
      </xdr:nvCxnSpPr>
      <xdr:spPr>
        <a:xfrm flipV="1">
          <a:off x="10147300" y="10858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35F3AEE-9D27-41EE-A53A-51DE242E87FB}"/>
            </a:ext>
          </a:extLst>
        </xdr:cNvPr>
        <xdr:cNvCxnSpPr/>
      </xdr:nvCxnSpPr>
      <xdr:spPr>
        <a:xfrm>
          <a:off x="10067925" y="122237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FD857C92-98F8-4EB6-A4A6-B307EB335C76}"/>
            </a:ext>
          </a:extLst>
        </xdr:cNvPr>
        <xdr:cNvSpPr txBox="1"/>
      </xdr:nvSpPr>
      <xdr:spPr>
        <a:xfrm>
          <a:off x="419100" y="20161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2A8E19B4-64E4-472A-98CC-14DDE6938D59}"/>
            </a:ext>
          </a:extLst>
        </xdr:cNvPr>
        <xdr:cNvSpPr txBox="1"/>
      </xdr:nvSpPr>
      <xdr:spPr>
        <a:xfrm>
          <a:off x="419100" y="22510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C2717954-0A6E-4CF2-93FE-22FC307CD8FC}"/>
            </a:ext>
          </a:extLst>
        </xdr:cNvPr>
        <xdr:cNvSpPr txBox="1"/>
      </xdr:nvSpPr>
      <xdr:spPr>
        <a:xfrm>
          <a:off x="419100" y="24796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AD27A2DD-B9A5-48D6-8052-E6BA603441DB}"/>
            </a:ext>
          </a:extLst>
        </xdr:cNvPr>
        <xdr:cNvSpPr txBox="1"/>
      </xdr:nvSpPr>
      <xdr:spPr>
        <a:xfrm>
          <a:off x="419100" y="271462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4635"/>
    <xdr:sp macro="" textlink="">
      <xdr:nvSpPr>
        <xdr:cNvPr id="35" name="テキスト ボックス 34">
          <a:extLst>
            <a:ext uri="{FF2B5EF4-FFF2-40B4-BE49-F238E27FC236}">
              <a16:creationId xmlns:a16="http://schemas.microsoft.com/office/drawing/2014/main" id="{B542EBDA-4E0B-4518-BCC5-CF0C313CF4C9}"/>
            </a:ext>
          </a:extLst>
        </xdr:cNvPr>
        <xdr:cNvSpPr txBox="1"/>
      </xdr:nvSpPr>
      <xdr:spPr>
        <a:xfrm>
          <a:off x="419100" y="295021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58DBCCA-B74D-4234-86EC-B1E0A5DDB487}"/>
            </a:ext>
          </a:extLst>
        </xdr:cNvPr>
        <xdr:cNvSpPr/>
      </xdr:nvSpPr>
      <xdr:spPr>
        <a:xfrm>
          <a:off x="1152525" y="3451225"/>
          <a:ext cx="3822700" cy="2101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DA731827-D67B-4243-971A-22BED88192A7}"/>
            </a:ext>
          </a:extLst>
        </xdr:cNvPr>
        <xdr:cNvSpPr/>
      </xdr:nvSpPr>
      <xdr:spPr>
        <a:xfrm>
          <a:off x="1811655" y="3713480"/>
          <a:ext cx="155194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EEA8AAC0-08BB-4DE1-ACC2-74CA0DD2202B}"/>
            </a:ext>
          </a:extLst>
        </xdr:cNvPr>
        <xdr:cNvSpPr/>
      </xdr:nvSpPr>
      <xdr:spPr>
        <a:xfrm>
          <a:off x="3462020" y="3696970"/>
          <a:ext cx="75946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ED9EB8C-0EF7-466C-9164-D16F0B6A7016}"/>
            </a:ext>
          </a:extLst>
        </xdr:cNvPr>
        <xdr:cNvSpPr/>
      </xdr:nvSpPr>
      <xdr:spPr>
        <a:xfrm>
          <a:off x="4924425" y="3524885"/>
          <a:ext cx="1371600" cy="1993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13C1456-1A0C-47F0-8241-23AFCF2ECBE0}"/>
            </a:ext>
          </a:extLst>
        </xdr:cNvPr>
        <xdr:cNvSpPr/>
      </xdr:nvSpPr>
      <xdr:spPr>
        <a:xfrm>
          <a:off x="4924425" y="366141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99240E6-C2F6-4D64-B8AD-5F38995D37E0}"/>
            </a:ext>
          </a:extLst>
        </xdr:cNvPr>
        <xdr:cNvSpPr/>
      </xdr:nvSpPr>
      <xdr:spPr>
        <a:xfrm>
          <a:off x="6296025" y="3524885"/>
          <a:ext cx="1371600" cy="1993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0E15A8F-078F-4381-A14D-6F15588617C7}"/>
            </a:ext>
          </a:extLst>
        </xdr:cNvPr>
        <xdr:cNvSpPr/>
      </xdr:nvSpPr>
      <xdr:spPr>
        <a:xfrm>
          <a:off x="6296025" y="366141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6ABE745-CC39-4FDE-94A4-CF5179FD45C7}"/>
            </a:ext>
          </a:extLst>
        </xdr:cNvPr>
        <xdr:cNvSpPr/>
      </xdr:nvSpPr>
      <xdr:spPr>
        <a:xfrm>
          <a:off x="7794625" y="3524885"/>
          <a:ext cx="1371600" cy="1993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B7BF6E1-ED11-46F6-800D-49FFD4C4954E}"/>
            </a:ext>
          </a:extLst>
        </xdr:cNvPr>
        <xdr:cNvSpPr/>
      </xdr:nvSpPr>
      <xdr:spPr>
        <a:xfrm>
          <a:off x="7794625" y="366141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DC4BAEC-7120-4C7D-A68A-1459530CDDF8}"/>
            </a:ext>
          </a:extLst>
        </xdr:cNvPr>
        <xdr:cNvSpPr/>
      </xdr:nvSpPr>
      <xdr:spPr>
        <a:xfrm>
          <a:off x="1152525" y="4029075"/>
          <a:ext cx="382270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D744B2F-EF12-4233-BDFF-536085AA858C}"/>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20F1828-5D13-4F6F-ADE6-BD88749B3A3A}"/>
            </a:ext>
          </a:extLst>
        </xdr:cNvPr>
        <xdr:cNvSpPr/>
      </xdr:nvSpPr>
      <xdr:spPr>
        <a:xfrm>
          <a:off x="5222875" y="409257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F1802DD-8D46-47E2-9D02-66AAE821EF8E}"/>
            </a:ext>
          </a:extLst>
        </xdr:cNvPr>
        <xdr:cNvSpPr txBox="1"/>
      </xdr:nvSpPr>
      <xdr:spPr>
        <a:xfrm>
          <a:off x="5280025" y="430847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豊浜こども園や生活環境課事務所等の建設により建物を新たに取得したことなどから、有形固定資産減価償却率は前年度に比べ</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％減少し、類似団体内平均値に比べて低くなっている。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今後は施設の建替えや改修のみならず、除却や建物の集約化を推進することで、引き続き適正な水準を維持していきたい。</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F51ECF59-1683-449D-B648-28961B38C008}"/>
            </a:ext>
          </a:extLst>
        </xdr:cNvPr>
        <xdr:cNvSpPr txBox="1"/>
      </xdr:nvSpPr>
      <xdr:spPr>
        <a:xfrm>
          <a:off x="1127125" y="384492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14C5267-6BBB-4A80-9A0D-082D71ADADDE}"/>
            </a:ext>
          </a:extLst>
        </xdr:cNvPr>
        <xdr:cNvCxnSpPr/>
      </xdr:nvCxnSpPr>
      <xdr:spPr>
        <a:xfrm>
          <a:off x="1152525" y="61055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4965" cy="220980"/>
    <xdr:sp macro="" textlink="">
      <xdr:nvSpPr>
        <xdr:cNvPr id="51" name="テキスト ボックス 50">
          <a:extLst>
            <a:ext uri="{FF2B5EF4-FFF2-40B4-BE49-F238E27FC236}">
              <a16:creationId xmlns:a16="http://schemas.microsoft.com/office/drawing/2014/main" id="{70CE3B4A-C9E1-4452-A3CC-91E881B29603}"/>
            </a:ext>
          </a:extLst>
        </xdr:cNvPr>
        <xdr:cNvSpPr txBox="1"/>
      </xdr:nvSpPr>
      <xdr:spPr>
        <a:xfrm>
          <a:off x="786765" y="601853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FB1F7B7-4236-4549-8F0F-60F52F4E9F6E}"/>
            </a:ext>
          </a:extLst>
        </xdr:cNvPr>
        <xdr:cNvCxnSpPr/>
      </xdr:nvCxnSpPr>
      <xdr:spPr>
        <a:xfrm>
          <a:off x="1152525" y="56927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4965" cy="220980"/>
    <xdr:sp macro="" textlink="">
      <xdr:nvSpPr>
        <xdr:cNvPr id="53" name="テキスト ボックス 52">
          <a:extLst>
            <a:ext uri="{FF2B5EF4-FFF2-40B4-BE49-F238E27FC236}">
              <a16:creationId xmlns:a16="http://schemas.microsoft.com/office/drawing/2014/main" id="{B61E2FA1-86F6-4FA2-B50B-99D209D6F8DB}"/>
            </a:ext>
          </a:extLst>
        </xdr:cNvPr>
        <xdr:cNvSpPr txBox="1"/>
      </xdr:nvSpPr>
      <xdr:spPr>
        <a:xfrm>
          <a:off x="786765" y="560514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61C8D44-2E64-4CC6-9605-89803DFACA59}"/>
            </a:ext>
          </a:extLst>
        </xdr:cNvPr>
        <xdr:cNvCxnSpPr/>
      </xdr:nvCxnSpPr>
      <xdr:spPr>
        <a:xfrm>
          <a:off x="1152525" y="52800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4965" cy="224155"/>
    <xdr:sp macro="" textlink="">
      <xdr:nvSpPr>
        <xdr:cNvPr id="55" name="テキスト ボックス 54">
          <a:extLst>
            <a:ext uri="{FF2B5EF4-FFF2-40B4-BE49-F238E27FC236}">
              <a16:creationId xmlns:a16="http://schemas.microsoft.com/office/drawing/2014/main" id="{C3D5DB2A-9206-4765-8614-CD95E2A451E8}"/>
            </a:ext>
          </a:extLst>
        </xdr:cNvPr>
        <xdr:cNvSpPr txBox="1"/>
      </xdr:nvSpPr>
      <xdr:spPr>
        <a:xfrm>
          <a:off x="786765" y="5186045"/>
          <a:ext cx="3549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8E527F57-6FE7-48B2-A8B1-A9E1483800D1}"/>
            </a:ext>
          </a:extLst>
        </xdr:cNvPr>
        <xdr:cNvCxnSpPr/>
      </xdr:nvCxnSpPr>
      <xdr:spPr>
        <a:xfrm>
          <a:off x="1152525" y="48609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4965" cy="225425"/>
    <xdr:sp macro="" textlink="">
      <xdr:nvSpPr>
        <xdr:cNvPr id="57" name="テキスト ボックス 56">
          <a:extLst>
            <a:ext uri="{FF2B5EF4-FFF2-40B4-BE49-F238E27FC236}">
              <a16:creationId xmlns:a16="http://schemas.microsoft.com/office/drawing/2014/main" id="{60E57460-4C30-422D-9B06-713C9263DE78}"/>
            </a:ext>
          </a:extLst>
        </xdr:cNvPr>
        <xdr:cNvSpPr txBox="1"/>
      </xdr:nvSpPr>
      <xdr:spPr>
        <a:xfrm>
          <a:off x="786765" y="4773295"/>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8D63482-CF43-4C13-AAA0-CD6CF8D7DE3F}"/>
            </a:ext>
          </a:extLst>
        </xdr:cNvPr>
        <xdr:cNvCxnSpPr/>
      </xdr:nvCxnSpPr>
      <xdr:spPr>
        <a:xfrm>
          <a:off x="1152525" y="44481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4965" cy="225425"/>
    <xdr:sp macro="" textlink="">
      <xdr:nvSpPr>
        <xdr:cNvPr id="59" name="テキスト ボックス 58">
          <a:extLst>
            <a:ext uri="{FF2B5EF4-FFF2-40B4-BE49-F238E27FC236}">
              <a16:creationId xmlns:a16="http://schemas.microsoft.com/office/drawing/2014/main" id="{2C0063B3-869A-4E29-B505-E42FD0A8AD23}"/>
            </a:ext>
          </a:extLst>
        </xdr:cNvPr>
        <xdr:cNvSpPr txBox="1"/>
      </xdr:nvSpPr>
      <xdr:spPr>
        <a:xfrm>
          <a:off x="786765" y="4354195"/>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D044A55-D356-4977-A1DC-7821C0A90C61}"/>
            </a:ext>
          </a:extLst>
        </xdr:cNvPr>
        <xdr:cNvCxnSpPr/>
      </xdr:nvCxnSpPr>
      <xdr:spPr>
        <a:xfrm>
          <a:off x="1152525" y="40290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965" cy="220980"/>
    <xdr:sp macro="" textlink="">
      <xdr:nvSpPr>
        <xdr:cNvPr id="61" name="テキスト ボックス 60">
          <a:extLst>
            <a:ext uri="{FF2B5EF4-FFF2-40B4-BE49-F238E27FC236}">
              <a16:creationId xmlns:a16="http://schemas.microsoft.com/office/drawing/2014/main" id="{72A04F88-E4EB-4DB1-BD2E-CE68B88B5D04}"/>
            </a:ext>
          </a:extLst>
        </xdr:cNvPr>
        <xdr:cNvSpPr txBox="1"/>
      </xdr:nvSpPr>
      <xdr:spPr>
        <a:xfrm>
          <a:off x="786765" y="394144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E618EBB-F5E0-40B3-A3B0-DC925B8F090C}"/>
            </a:ext>
          </a:extLst>
        </xdr:cNvPr>
        <xdr:cNvSpPr/>
      </xdr:nvSpPr>
      <xdr:spPr>
        <a:xfrm>
          <a:off x="1152525" y="4029075"/>
          <a:ext cx="382270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84455</xdr:rowOff>
    </xdr:from>
    <xdr:to>
      <xdr:col>23</xdr:col>
      <xdr:colOff>85090</xdr:colOff>
      <xdr:row>34</xdr:row>
      <xdr:rowOff>113665</xdr:rowOff>
    </xdr:to>
    <xdr:cxnSp macro="">
      <xdr:nvCxnSpPr>
        <xdr:cNvPr id="63" name="直線コネクタ 62">
          <a:extLst>
            <a:ext uri="{FF2B5EF4-FFF2-40B4-BE49-F238E27FC236}">
              <a16:creationId xmlns:a16="http://schemas.microsoft.com/office/drawing/2014/main" id="{5966335D-A9DD-4927-B0D9-6F00F2ADB4F9}"/>
            </a:ext>
          </a:extLst>
        </xdr:cNvPr>
        <xdr:cNvCxnSpPr/>
      </xdr:nvCxnSpPr>
      <xdr:spPr>
        <a:xfrm flipV="1">
          <a:off x="4300220" y="4707255"/>
          <a:ext cx="1270" cy="1019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117475</xdr:rowOff>
    </xdr:from>
    <xdr:ext cx="400685" cy="259080"/>
    <xdr:sp macro="" textlink="">
      <xdr:nvSpPr>
        <xdr:cNvPr id="64" name="有形固定資産減価償却率最小値テキスト">
          <a:extLst>
            <a:ext uri="{FF2B5EF4-FFF2-40B4-BE49-F238E27FC236}">
              <a16:creationId xmlns:a16="http://schemas.microsoft.com/office/drawing/2014/main" id="{38A93FA4-69A9-4FA9-A455-10A63C528985}"/>
            </a:ext>
          </a:extLst>
        </xdr:cNvPr>
        <xdr:cNvSpPr txBox="1"/>
      </xdr:nvSpPr>
      <xdr:spPr>
        <a:xfrm>
          <a:off x="4352925" y="57308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113665</xdr:rowOff>
    </xdr:from>
    <xdr:to>
      <xdr:col>23</xdr:col>
      <xdr:colOff>174625</xdr:colOff>
      <xdr:row>34</xdr:row>
      <xdr:rowOff>113665</xdr:rowOff>
    </xdr:to>
    <xdr:cxnSp macro="">
      <xdr:nvCxnSpPr>
        <xdr:cNvPr id="65" name="直線コネクタ 64">
          <a:extLst>
            <a:ext uri="{FF2B5EF4-FFF2-40B4-BE49-F238E27FC236}">
              <a16:creationId xmlns:a16="http://schemas.microsoft.com/office/drawing/2014/main" id="{87BB1EFC-18D9-4129-A4ED-495F0BC464BB}"/>
            </a:ext>
          </a:extLst>
        </xdr:cNvPr>
        <xdr:cNvCxnSpPr/>
      </xdr:nvCxnSpPr>
      <xdr:spPr>
        <a:xfrm>
          <a:off x="4213225" y="572706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31115</xdr:rowOff>
    </xdr:from>
    <xdr:ext cx="400685" cy="254635"/>
    <xdr:sp macro="" textlink="">
      <xdr:nvSpPr>
        <xdr:cNvPr id="66" name="有形固定資産減価償却率最大値テキスト">
          <a:extLst>
            <a:ext uri="{FF2B5EF4-FFF2-40B4-BE49-F238E27FC236}">
              <a16:creationId xmlns:a16="http://schemas.microsoft.com/office/drawing/2014/main" id="{79EFD571-CBE6-48AD-96BF-8A2CF0EA7F84}"/>
            </a:ext>
          </a:extLst>
        </xdr:cNvPr>
        <xdr:cNvSpPr txBox="1"/>
      </xdr:nvSpPr>
      <xdr:spPr>
        <a:xfrm>
          <a:off x="4352925" y="44888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dr:col>22</xdr:col>
      <xdr:colOff>187325</xdr:colOff>
      <xdr:row>28</xdr:row>
      <xdr:rowOff>84455</xdr:rowOff>
    </xdr:from>
    <xdr:to>
      <xdr:col>23</xdr:col>
      <xdr:colOff>174625</xdr:colOff>
      <xdr:row>28</xdr:row>
      <xdr:rowOff>84455</xdr:rowOff>
    </xdr:to>
    <xdr:cxnSp macro="">
      <xdr:nvCxnSpPr>
        <xdr:cNvPr id="67" name="直線コネクタ 66">
          <a:extLst>
            <a:ext uri="{FF2B5EF4-FFF2-40B4-BE49-F238E27FC236}">
              <a16:creationId xmlns:a16="http://schemas.microsoft.com/office/drawing/2014/main" id="{D5DC5D3A-7EC0-4134-BBAE-EB1CA1A632E9}"/>
            </a:ext>
          </a:extLst>
        </xdr:cNvPr>
        <xdr:cNvCxnSpPr/>
      </xdr:nvCxnSpPr>
      <xdr:spPr>
        <a:xfrm>
          <a:off x="4213225" y="470725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73660</xdr:rowOff>
    </xdr:from>
    <xdr:ext cx="400685" cy="259080"/>
    <xdr:sp macro="" textlink="">
      <xdr:nvSpPr>
        <xdr:cNvPr id="68" name="有形固定資産減価償却率平均値テキスト">
          <a:extLst>
            <a:ext uri="{FF2B5EF4-FFF2-40B4-BE49-F238E27FC236}">
              <a16:creationId xmlns:a16="http://schemas.microsoft.com/office/drawing/2014/main" id="{756069E8-0F24-40CD-93B1-CBFAF43EC17A}"/>
            </a:ext>
          </a:extLst>
        </xdr:cNvPr>
        <xdr:cNvSpPr txBox="1"/>
      </xdr:nvSpPr>
      <xdr:spPr>
        <a:xfrm>
          <a:off x="4352925" y="5356860"/>
          <a:ext cx="4006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95250</xdr:rowOff>
    </xdr:from>
    <xdr:to>
      <xdr:col>23</xdr:col>
      <xdr:colOff>136525</xdr:colOff>
      <xdr:row>33</xdr:row>
      <xdr:rowOff>25400</xdr:rowOff>
    </xdr:to>
    <xdr:sp macro="" textlink="">
      <xdr:nvSpPr>
        <xdr:cNvPr id="69" name="フローチャート: 判断 68">
          <a:extLst>
            <a:ext uri="{FF2B5EF4-FFF2-40B4-BE49-F238E27FC236}">
              <a16:creationId xmlns:a16="http://schemas.microsoft.com/office/drawing/2014/main" id="{3305D2B5-F712-476A-A229-B508E1B23303}"/>
            </a:ext>
          </a:extLst>
        </xdr:cNvPr>
        <xdr:cNvSpPr/>
      </xdr:nvSpPr>
      <xdr:spPr>
        <a:xfrm>
          <a:off x="4251325" y="5378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99695</xdr:rowOff>
    </xdr:from>
    <xdr:to>
      <xdr:col>19</xdr:col>
      <xdr:colOff>187325</xdr:colOff>
      <xdr:row>33</xdr:row>
      <xdr:rowOff>29845</xdr:rowOff>
    </xdr:to>
    <xdr:sp macro="" textlink="">
      <xdr:nvSpPr>
        <xdr:cNvPr id="70" name="フローチャート: 判断 69">
          <a:extLst>
            <a:ext uri="{FF2B5EF4-FFF2-40B4-BE49-F238E27FC236}">
              <a16:creationId xmlns:a16="http://schemas.microsoft.com/office/drawing/2014/main" id="{377DBCCF-5956-4ED0-96D1-7A6BF2FB7962}"/>
            </a:ext>
          </a:extLst>
        </xdr:cNvPr>
        <xdr:cNvSpPr/>
      </xdr:nvSpPr>
      <xdr:spPr>
        <a:xfrm>
          <a:off x="3616325" y="53828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38735</xdr:rowOff>
    </xdr:from>
    <xdr:to>
      <xdr:col>15</xdr:col>
      <xdr:colOff>187325</xdr:colOff>
      <xdr:row>32</xdr:row>
      <xdr:rowOff>140335</xdr:rowOff>
    </xdr:to>
    <xdr:sp macro="" textlink="">
      <xdr:nvSpPr>
        <xdr:cNvPr id="71" name="フローチャート: 判断 70">
          <a:extLst>
            <a:ext uri="{FF2B5EF4-FFF2-40B4-BE49-F238E27FC236}">
              <a16:creationId xmlns:a16="http://schemas.microsoft.com/office/drawing/2014/main" id="{BD2C6AA5-F27F-4B64-ADF7-C1EF7A7D8F0E}"/>
            </a:ext>
          </a:extLst>
        </xdr:cNvPr>
        <xdr:cNvSpPr/>
      </xdr:nvSpPr>
      <xdr:spPr>
        <a:xfrm>
          <a:off x="2930525" y="5321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72390</xdr:rowOff>
    </xdr:from>
    <xdr:to>
      <xdr:col>11</xdr:col>
      <xdr:colOff>187325</xdr:colOff>
      <xdr:row>32</xdr:row>
      <xdr:rowOff>2540</xdr:rowOff>
    </xdr:to>
    <xdr:sp macro="" textlink="">
      <xdr:nvSpPr>
        <xdr:cNvPr id="72" name="フローチャート: 判断 71">
          <a:extLst>
            <a:ext uri="{FF2B5EF4-FFF2-40B4-BE49-F238E27FC236}">
              <a16:creationId xmlns:a16="http://schemas.microsoft.com/office/drawing/2014/main" id="{76019E88-AE9D-4622-B785-8F669620CA9C}"/>
            </a:ext>
          </a:extLst>
        </xdr:cNvPr>
        <xdr:cNvSpPr/>
      </xdr:nvSpPr>
      <xdr:spPr>
        <a:xfrm>
          <a:off x="2244725" y="51904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41910</xdr:rowOff>
    </xdr:from>
    <xdr:to>
      <xdr:col>7</xdr:col>
      <xdr:colOff>187325</xdr:colOff>
      <xdr:row>31</xdr:row>
      <xdr:rowOff>143510</xdr:rowOff>
    </xdr:to>
    <xdr:sp macro="" textlink="">
      <xdr:nvSpPr>
        <xdr:cNvPr id="73" name="フローチャート: 判断 72">
          <a:extLst>
            <a:ext uri="{FF2B5EF4-FFF2-40B4-BE49-F238E27FC236}">
              <a16:creationId xmlns:a16="http://schemas.microsoft.com/office/drawing/2014/main" id="{C0F8C019-0E51-4D74-AEC1-D0FE6D27E76C}"/>
            </a:ext>
          </a:extLst>
        </xdr:cNvPr>
        <xdr:cNvSpPr/>
      </xdr:nvSpPr>
      <xdr:spPr>
        <a:xfrm>
          <a:off x="1558925" y="5160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980"/>
    <xdr:sp macro="" textlink="">
      <xdr:nvSpPr>
        <xdr:cNvPr id="74" name="テキスト ボックス 73">
          <a:extLst>
            <a:ext uri="{FF2B5EF4-FFF2-40B4-BE49-F238E27FC236}">
              <a16:creationId xmlns:a16="http://schemas.microsoft.com/office/drawing/2014/main" id="{515E37F1-80B8-45CB-9B52-03EC25855614}"/>
            </a:ext>
          </a:extLst>
        </xdr:cNvPr>
        <xdr:cNvSpPr txBox="1"/>
      </xdr:nvSpPr>
      <xdr:spPr>
        <a:xfrm>
          <a:off x="4143375" y="6151245"/>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7555" cy="220980"/>
    <xdr:sp macro="" textlink="">
      <xdr:nvSpPr>
        <xdr:cNvPr id="75" name="テキスト ボックス 74">
          <a:extLst>
            <a:ext uri="{FF2B5EF4-FFF2-40B4-BE49-F238E27FC236}">
              <a16:creationId xmlns:a16="http://schemas.microsoft.com/office/drawing/2014/main" id="{40581DE0-F43C-4E96-8FDA-87000EF28298}"/>
            </a:ext>
          </a:extLst>
        </xdr:cNvPr>
        <xdr:cNvSpPr txBox="1"/>
      </xdr:nvSpPr>
      <xdr:spPr>
        <a:xfrm>
          <a:off x="350837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7555" cy="220980"/>
    <xdr:sp macro="" textlink="">
      <xdr:nvSpPr>
        <xdr:cNvPr id="76" name="テキスト ボックス 75">
          <a:extLst>
            <a:ext uri="{FF2B5EF4-FFF2-40B4-BE49-F238E27FC236}">
              <a16:creationId xmlns:a16="http://schemas.microsoft.com/office/drawing/2014/main" id="{6F9C36EA-7E6B-492A-B86B-A4874B7CECAE}"/>
            </a:ext>
          </a:extLst>
        </xdr:cNvPr>
        <xdr:cNvSpPr txBox="1"/>
      </xdr:nvSpPr>
      <xdr:spPr>
        <a:xfrm>
          <a:off x="282257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7555" cy="220980"/>
    <xdr:sp macro="" textlink="">
      <xdr:nvSpPr>
        <xdr:cNvPr id="77" name="テキスト ボックス 76">
          <a:extLst>
            <a:ext uri="{FF2B5EF4-FFF2-40B4-BE49-F238E27FC236}">
              <a16:creationId xmlns:a16="http://schemas.microsoft.com/office/drawing/2014/main" id="{5FA61C65-50BA-48DD-838F-AC493CEBF6C7}"/>
            </a:ext>
          </a:extLst>
        </xdr:cNvPr>
        <xdr:cNvSpPr txBox="1"/>
      </xdr:nvSpPr>
      <xdr:spPr>
        <a:xfrm>
          <a:off x="213677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7555" cy="220980"/>
    <xdr:sp macro="" textlink="">
      <xdr:nvSpPr>
        <xdr:cNvPr id="78" name="テキスト ボックス 77">
          <a:extLst>
            <a:ext uri="{FF2B5EF4-FFF2-40B4-BE49-F238E27FC236}">
              <a16:creationId xmlns:a16="http://schemas.microsoft.com/office/drawing/2014/main" id="{4654DE00-A8B4-4476-B23D-E480698E3196}"/>
            </a:ext>
          </a:extLst>
        </xdr:cNvPr>
        <xdr:cNvSpPr txBox="1"/>
      </xdr:nvSpPr>
      <xdr:spPr>
        <a:xfrm>
          <a:off x="145097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164465</xdr:rowOff>
    </xdr:from>
    <xdr:to>
      <xdr:col>23</xdr:col>
      <xdr:colOff>136525</xdr:colOff>
      <xdr:row>30</xdr:row>
      <xdr:rowOff>94615</xdr:rowOff>
    </xdr:to>
    <xdr:sp macro="" textlink="">
      <xdr:nvSpPr>
        <xdr:cNvPr id="79" name="楕円 78">
          <a:extLst>
            <a:ext uri="{FF2B5EF4-FFF2-40B4-BE49-F238E27FC236}">
              <a16:creationId xmlns:a16="http://schemas.microsoft.com/office/drawing/2014/main" id="{D560E913-358F-4584-8B51-4B4580D24FCC}"/>
            </a:ext>
          </a:extLst>
        </xdr:cNvPr>
        <xdr:cNvSpPr/>
      </xdr:nvSpPr>
      <xdr:spPr>
        <a:xfrm>
          <a:off x="4251325" y="495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15875</xdr:rowOff>
    </xdr:from>
    <xdr:ext cx="400685" cy="259080"/>
    <xdr:sp macro="" textlink="">
      <xdr:nvSpPr>
        <xdr:cNvPr id="80" name="有形固定資産減価償却率該当値テキスト">
          <a:extLst>
            <a:ext uri="{FF2B5EF4-FFF2-40B4-BE49-F238E27FC236}">
              <a16:creationId xmlns:a16="http://schemas.microsoft.com/office/drawing/2014/main" id="{C9328395-5749-4472-8462-96A23EBC482D}"/>
            </a:ext>
          </a:extLst>
        </xdr:cNvPr>
        <xdr:cNvSpPr txBox="1"/>
      </xdr:nvSpPr>
      <xdr:spPr>
        <a:xfrm>
          <a:off x="4352925" y="48037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168910</xdr:rowOff>
    </xdr:from>
    <xdr:to>
      <xdr:col>19</xdr:col>
      <xdr:colOff>187325</xdr:colOff>
      <xdr:row>30</xdr:row>
      <xdr:rowOff>99060</xdr:rowOff>
    </xdr:to>
    <xdr:sp macro="" textlink="">
      <xdr:nvSpPr>
        <xdr:cNvPr id="81" name="楕円 80">
          <a:extLst>
            <a:ext uri="{FF2B5EF4-FFF2-40B4-BE49-F238E27FC236}">
              <a16:creationId xmlns:a16="http://schemas.microsoft.com/office/drawing/2014/main" id="{B6A6B3CB-4C8F-4B4A-AA17-B26A151412D0}"/>
            </a:ext>
          </a:extLst>
        </xdr:cNvPr>
        <xdr:cNvSpPr/>
      </xdr:nvSpPr>
      <xdr:spPr>
        <a:xfrm>
          <a:off x="3616325" y="4950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43815</xdr:rowOff>
    </xdr:from>
    <xdr:to>
      <xdr:col>23</xdr:col>
      <xdr:colOff>85725</xdr:colOff>
      <xdr:row>30</xdr:row>
      <xdr:rowOff>48260</xdr:rowOff>
    </xdr:to>
    <xdr:cxnSp macro="">
      <xdr:nvCxnSpPr>
        <xdr:cNvPr id="82" name="直線コネクタ 81">
          <a:extLst>
            <a:ext uri="{FF2B5EF4-FFF2-40B4-BE49-F238E27FC236}">
              <a16:creationId xmlns:a16="http://schemas.microsoft.com/office/drawing/2014/main" id="{39DE16EA-EA70-413A-9D9D-88B36EBA726B}"/>
            </a:ext>
          </a:extLst>
        </xdr:cNvPr>
        <xdr:cNvCxnSpPr/>
      </xdr:nvCxnSpPr>
      <xdr:spPr>
        <a:xfrm flipV="1">
          <a:off x="3667125" y="4996815"/>
          <a:ext cx="635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3" name="楕円 82">
          <a:extLst>
            <a:ext uri="{FF2B5EF4-FFF2-40B4-BE49-F238E27FC236}">
              <a16:creationId xmlns:a16="http://schemas.microsoft.com/office/drawing/2014/main" id="{72848536-6997-4AAF-8975-D9C37DFAD832}"/>
            </a:ext>
          </a:extLst>
        </xdr:cNvPr>
        <xdr:cNvSpPr/>
      </xdr:nvSpPr>
      <xdr:spPr>
        <a:xfrm>
          <a:off x="2930525" y="4939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48260</xdr:rowOff>
    </xdr:to>
    <xdr:cxnSp macro="">
      <xdr:nvCxnSpPr>
        <xdr:cNvPr id="84" name="直線コネクタ 83">
          <a:extLst>
            <a:ext uri="{FF2B5EF4-FFF2-40B4-BE49-F238E27FC236}">
              <a16:creationId xmlns:a16="http://schemas.microsoft.com/office/drawing/2014/main" id="{4970A876-4B45-41FA-A93E-B870E5EA7DB6}"/>
            </a:ext>
          </a:extLst>
        </xdr:cNvPr>
        <xdr:cNvCxnSpPr/>
      </xdr:nvCxnSpPr>
      <xdr:spPr>
        <a:xfrm>
          <a:off x="2981325" y="4984115"/>
          <a:ext cx="685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36195</xdr:rowOff>
    </xdr:from>
    <xdr:to>
      <xdr:col>11</xdr:col>
      <xdr:colOff>187325</xdr:colOff>
      <xdr:row>30</xdr:row>
      <xdr:rowOff>137795</xdr:rowOff>
    </xdr:to>
    <xdr:sp macro="" textlink="">
      <xdr:nvSpPr>
        <xdr:cNvPr id="85" name="楕円 84">
          <a:extLst>
            <a:ext uri="{FF2B5EF4-FFF2-40B4-BE49-F238E27FC236}">
              <a16:creationId xmlns:a16="http://schemas.microsoft.com/office/drawing/2014/main" id="{A3801290-EEA2-4394-9AC8-31C73D639B67}"/>
            </a:ext>
          </a:extLst>
        </xdr:cNvPr>
        <xdr:cNvSpPr/>
      </xdr:nvSpPr>
      <xdr:spPr>
        <a:xfrm>
          <a:off x="2244725" y="4989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86995</xdr:rowOff>
    </xdr:to>
    <xdr:cxnSp macro="">
      <xdr:nvCxnSpPr>
        <xdr:cNvPr id="86" name="直線コネクタ 85">
          <a:extLst>
            <a:ext uri="{FF2B5EF4-FFF2-40B4-BE49-F238E27FC236}">
              <a16:creationId xmlns:a16="http://schemas.microsoft.com/office/drawing/2014/main" id="{F6B821F7-B649-4CB4-9F55-22747FD2FF58}"/>
            </a:ext>
          </a:extLst>
        </xdr:cNvPr>
        <xdr:cNvCxnSpPr/>
      </xdr:nvCxnSpPr>
      <xdr:spPr>
        <a:xfrm flipV="1">
          <a:off x="2295525" y="4984115"/>
          <a:ext cx="6858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156210</xdr:rowOff>
    </xdr:from>
    <xdr:to>
      <xdr:col>7</xdr:col>
      <xdr:colOff>187325</xdr:colOff>
      <xdr:row>30</xdr:row>
      <xdr:rowOff>86360</xdr:rowOff>
    </xdr:to>
    <xdr:sp macro="" textlink="">
      <xdr:nvSpPr>
        <xdr:cNvPr id="87" name="楕円 86">
          <a:extLst>
            <a:ext uri="{FF2B5EF4-FFF2-40B4-BE49-F238E27FC236}">
              <a16:creationId xmlns:a16="http://schemas.microsoft.com/office/drawing/2014/main" id="{934C85D3-EB02-4578-9B3F-450F1420B956}"/>
            </a:ext>
          </a:extLst>
        </xdr:cNvPr>
        <xdr:cNvSpPr/>
      </xdr:nvSpPr>
      <xdr:spPr>
        <a:xfrm>
          <a:off x="1558925" y="4944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35560</xdr:rowOff>
    </xdr:from>
    <xdr:to>
      <xdr:col>11</xdr:col>
      <xdr:colOff>136525</xdr:colOff>
      <xdr:row>30</xdr:row>
      <xdr:rowOff>86995</xdr:rowOff>
    </xdr:to>
    <xdr:cxnSp macro="">
      <xdr:nvCxnSpPr>
        <xdr:cNvPr id="88" name="直線コネクタ 87">
          <a:extLst>
            <a:ext uri="{FF2B5EF4-FFF2-40B4-BE49-F238E27FC236}">
              <a16:creationId xmlns:a16="http://schemas.microsoft.com/office/drawing/2014/main" id="{749975C3-6049-46A6-A04A-004767B170EB}"/>
            </a:ext>
          </a:extLst>
        </xdr:cNvPr>
        <xdr:cNvCxnSpPr/>
      </xdr:nvCxnSpPr>
      <xdr:spPr>
        <a:xfrm>
          <a:off x="1609725" y="4988560"/>
          <a:ext cx="685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33</xdr:row>
      <xdr:rowOff>20955</xdr:rowOff>
    </xdr:from>
    <xdr:ext cx="400685" cy="254635"/>
    <xdr:sp macro="" textlink="">
      <xdr:nvSpPr>
        <xdr:cNvPr id="89" name="n_1aveValue有形固定資産減価償却率">
          <a:extLst>
            <a:ext uri="{FF2B5EF4-FFF2-40B4-BE49-F238E27FC236}">
              <a16:creationId xmlns:a16="http://schemas.microsoft.com/office/drawing/2014/main" id="{95BB2834-1CF7-4064-9F28-6EC026C973BD}"/>
            </a:ext>
          </a:extLst>
        </xdr:cNvPr>
        <xdr:cNvSpPr txBox="1"/>
      </xdr:nvSpPr>
      <xdr:spPr>
        <a:xfrm>
          <a:off x="3470910" y="54692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132080</xdr:rowOff>
    </xdr:from>
    <xdr:ext cx="400685" cy="254635"/>
    <xdr:sp macro="" textlink="">
      <xdr:nvSpPr>
        <xdr:cNvPr id="90" name="n_2aveValue有形固定資産減価償却率">
          <a:extLst>
            <a:ext uri="{FF2B5EF4-FFF2-40B4-BE49-F238E27FC236}">
              <a16:creationId xmlns:a16="http://schemas.microsoft.com/office/drawing/2014/main" id="{13D8746C-A296-4360-A94B-EB28873468A5}"/>
            </a:ext>
          </a:extLst>
        </xdr:cNvPr>
        <xdr:cNvSpPr txBox="1"/>
      </xdr:nvSpPr>
      <xdr:spPr>
        <a:xfrm>
          <a:off x="2797810" y="54152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165100</xdr:rowOff>
    </xdr:from>
    <xdr:ext cx="400685" cy="259080"/>
    <xdr:sp macro="" textlink="">
      <xdr:nvSpPr>
        <xdr:cNvPr id="91" name="n_3aveValue有形固定資産減価償却率">
          <a:extLst>
            <a:ext uri="{FF2B5EF4-FFF2-40B4-BE49-F238E27FC236}">
              <a16:creationId xmlns:a16="http://schemas.microsoft.com/office/drawing/2014/main" id="{324D1728-A3F1-4A49-B098-B4C63D0DD40C}"/>
            </a:ext>
          </a:extLst>
        </xdr:cNvPr>
        <xdr:cNvSpPr txBox="1"/>
      </xdr:nvSpPr>
      <xdr:spPr>
        <a:xfrm>
          <a:off x="2112010" y="52832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134620</xdr:rowOff>
    </xdr:from>
    <xdr:ext cx="400685" cy="254635"/>
    <xdr:sp macro="" textlink="">
      <xdr:nvSpPr>
        <xdr:cNvPr id="92" name="n_4aveValue有形固定資産減価償却率">
          <a:extLst>
            <a:ext uri="{FF2B5EF4-FFF2-40B4-BE49-F238E27FC236}">
              <a16:creationId xmlns:a16="http://schemas.microsoft.com/office/drawing/2014/main" id="{77198628-C200-4F29-A772-B86C61315E14}"/>
            </a:ext>
          </a:extLst>
        </xdr:cNvPr>
        <xdr:cNvSpPr txBox="1"/>
      </xdr:nvSpPr>
      <xdr:spPr>
        <a:xfrm>
          <a:off x="1426210" y="52527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115570</xdr:rowOff>
    </xdr:from>
    <xdr:ext cx="400685" cy="259080"/>
    <xdr:sp macro="" textlink="">
      <xdr:nvSpPr>
        <xdr:cNvPr id="93" name="n_1mainValue有形固定資産減価償却率">
          <a:extLst>
            <a:ext uri="{FF2B5EF4-FFF2-40B4-BE49-F238E27FC236}">
              <a16:creationId xmlns:a16="http://schemas.microsoft.com/office/drawing/2014/main" id="{5805D0EC-C7B2-436F-AF44-ECD828FF2C47}"/>
            </a:ext>
          </a:extLst>
        </xdr:cNvPr>
        <xdr:cNvSpPr txBox="1"/>
      </xdr:nvSpPr>
      <xdr:spPr>
        <a:xfrm>
          <a:off x="3470910" y="47383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98425</xdr:rowOff>
    </xdr:from>
    <xdr:ext cx="400685" cy="254635"/>
    <xdr:sp macro="" textlink="">
      <xdr:nvSpPr>
        <xdr:cNvPr id="94" name="n_2mainValue有形固定資産減価償却率">
          <a:extLst>
            <a:ext uri="{FF2B5EF4-FFF2-40B4-BE49-F238E27FC236}">
              <a16:creationId xmlns:a16="http://schemas.microsoft.com/office/drawing/2014/main" id="{7C995945-FB89-42C4-840A-70B5E8C75804}"/>
            </a:ext>
          </a:extLst>
        </xdr:cNvPr>
        <xdr:cNvSpPr txBox="1"/>
      </xdr:nvSpPr>
      <xdr:spPr>
        <a:xfrm>
          <a:off x="2797810" y="47212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154940</xdr:rowOff>
    </xdr:from>
    <xdr:ext cx="400685" cy="254635"/>
    <xdr:sp macro="" textlink="">
      <xdr:nvSpPr>
        <xdr:cNvPr id="95" name="n_3mainValue有形固定資産減価償却率">
          <a:extLst>
            <a:ext uri="{FF2B5EF4-FFF2-40B4-BE49-F238E27FC236}">
              <a16:creationId xmlns:a16="http://schemas.microsoft.com/office/drawing/2014/main" id="{8FAE9A70-538F-4CF7-ABE7-5C7751E43BA8}"/>
            </a:ext>
          </a:extLst>
        </xdr:cNvPr>
        <xdr:cNvSpPr txBox="1"/>
      </xdr:nvSpPr>
      <xdr:spPr>
        <a:xfrm>
          <a:off x="2112010" y="47777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102870</xdr:rowOff>
    </xdr:from>
    <xdr:ext cx="400685" cy="259080"/>
    <xdr:sp macro="" textlink="">
      <xdr:nvSpPr>
        <xdr:cNvPr id="96" name="n_4mainValue有形固定資産減価償却率">
          <a:extLst>
            <a:ext uri="{FF2B5EF4-FFF2-40B4-BE49-F238E27FC236}">
              <a16:creationId xmlns:a16="http://schemas.microsoft.com/office/drawing/2014/main" id="{22592A51-1996-4F22-9C3E-9BFB52D4613C}"/>
            </a:ext>
          </a:extLst>
        </xdr:cNvPr>
        <xdr:cNvSpPr txBox="1"/>
      </xdr:nvSpPr>
      <xdr:spPr>
        <a:xfrm>
          <a:off x="1426210" y="47256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AF3F7ACA-96D3-420B-8AE9-667D60B7D615}"/>
            </a:ext>
          </a:extLst>
        </xdr:cNvPr>
        <xdr:cNvSpPr/>
      </xdr:nvSpPr>
      <xdr:spPr>
        <a:xfrm>
          <a:off x="10194925" y="3451225"/>
          <a:ext cx="3803650" cy="2101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FA579F28-1F2C-464D-9D65-B8EBC3274AF8}"/>
            </a:ext>
          </a:extLst>
        </xdr:cNvPr>
        <xdr:cNvSpPr/>
      </xdr:nvSpPr>
      <xdr:spPr>
        <a:xfrm>
          <a:off x="11150600" y="3713480"/>
          <a:ext cx="93980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38F704AD-BD04-4152-B483-37EEA8AD7CB0}"/>
            </a:ext>
          </a:extLst>
        </xdr:cNvPr>
        <xdr:cNvSpPr/>
      </xdr:nvSpPr>
      <xdr:spPr>
        <a:xfrm>
          <a:off x="12443460" y="3696970"/>
          <a:ext cx="86233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BF536D13-B1FC-4517-B161-1EF41D390F82}"/>
            </a:ext>
          </a:extLst>
        </xdr:cNvPr>
        <xdr:cNvSpPr/>
      </xdr:nvSpPr>
      <xdr:spPr>
        <a:xfrm>
          <a:off x="13966825" y="3524885"/>
          <a:ext cx="1371600" cy="1993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9722F858-2876-4D7C-873C-CC630FDD39AE}"/>
            </a:ext>
          </a:extLst>
        </xdr:cNvPr>
        <xdr:cNvSpPr/>
      </xdr:nvSpPr>
      <xdr:spPr>
        <a:xfrm>
          <a:off x="13966825" y="366141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BF44552-6858-4DC0-9BB1-EDEB93A3BB47}"/>
            </a:ext>
          </a:extLst>
        </xdr:cNvPr>
        <xdr:cNvSpPr/>
      </xdr:nvSpPr>
      <xdr:spPr>
        <a:xfrm>
          <a:off x="15338425" y="3524885"/>
          <a:ext cx="1371600" cy="1993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B989D71-5F36-4A7E-9CD7-898A3BFC16DA}"/>
            </a:ext>
          </a:extLst>
        </xdr:cNvPr>
        <xdr:cNvSpPr/>
      </xdr:nvSpPr>
      <xdr:spPr>
        <a:xfrm>
          <a:off x="15338425" y="366141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1B1AB7D-9313-48A4-B8B4-231F26DB6EDC}"/>
            </a:ext>
          </a:extLst>
        </xdr:cNvPr>
        <xdr:cNvSpPr/>
      </xdr:nvSpPr>
      <xdr:spPr>
        <a:xfrm>
          <a:off x="16817975" y="3524885"/>
          <a:ext cx="1371600" cy="1993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1A9900E-4D83-4F6D-9F73-634CCCA50855}"/>
            </a:ext>
          </a:extLst>
        </xdr:cNvPr>
        <xdr:cNvSpPr/>
      </xdr:nvSpPr>
      <xdr:spPr>
        <a:xfrm>
          <a:off x="16817975" y="366141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58061C5-BFEC-4DC2-9B7F-0CF971B829C1}"/>
            </a:ext>
          </a:extLst>
        </xdr:cNvPr>
        <xdr:cNvSpPr/>
      </xdr:nvSpPr>
      <xdr:spPr>
        <a:xfrm>
          <a:off x="10194925" y="4029075"/>
          <a:ext cx="380365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BAEBF12-F96E-4731-9EA4-E93F8F1EF32C}"/>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D7B40F5-B1DE-448C-8CF2-CBE38C487143}"/>
            </a:ext>
          </a:extLst>
        </xdr:cNvPr>
        <xdr:cNvSpPr/>
      </xdr:nvSpPr>
      <xdr:spPr>
        <a:xfrm>
          <a:off x="14246225" y="409257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E743418A-8F77-4682-B0B7-4E826792BF1F}"/>
            </a:ext>
          </a:extLst>
        </xdr:cNvPr>
        <xdr:cNvSpPr txBox="1"/>
      </xdr:nvSpPr>
      <xdr:spPr>
        <a:xfrm>
          <a:off x="14322425" y="430847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令和5年度は前年度から</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35.2</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％減少し、類似団体内平均値よりも低い数値となっている。要因としては、地方債現在高や公営企業債等繰入見込額の減少により将来負担額が減少したことが挙げられる。</a:t>
          </a:r>
        </a:p>
        <a:p>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令和6年度以降、スマートインターチェンジ整備事業や道の駅建設事業、新学校給食センター建設事業等の複数の大型建設事業に伴う地方債の借り入れにより、実質債務が増加ないし高止まりする見込みである。ふるさと納税による寄付金を原資とした「がんばれ観音寺応援基金」等、償還財源の確保に努め、数値上昇の抑制を図りたい。</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3FCD6628-F317-47A3-97F4-626ED777DB41}"/>
            </a:ext>
          </a:extLst>
        </xdr:cNvPr>
        <xdr:cNvSpPr txBox="1"/>
      </xdr:nvSpPr>
      <xdr:spPr>
        <a:xfrm>
          <a:off x="10156825" y="384492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3E30CC2-5D5B-46C2-8430-A6068BE69221}"/>
            </a:ext>
          </a:extLst>
        </xdr:cNvPr>
        <xdr:cNvCxnSpPr/>
      </xdr:nvCxnSpPr>
      <xdr:spPr>
        <a:xfrm>
          <a:off x="10194925" y="610552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980"/>
    <xdr:sp macro="" textlink="">
      <xdr:nvSpPr>
        <xdr:cNvPr id="112" name="テキスト ボックス 111">
          <a:extLst>
            <a:ext uri="{FF2B5EF4-FFF2-40B4-BE49-F238E27FC236}">
              <a16:creationId xmlns:a16="http://schemas.microsoft.com/office/drawing/2014/main" id="{6CCE14AE-2D6B-4B23-B72B-29696860B32D}"/>
            </a:ext>
          </a:extLst>
        </xdr:cNvPr>
        <xdr:cNvSpPr txBox="1"/>
      </xdr:nvSpPr>
      <xdr:spPr>
        <a:xfrm>
          <a:off x="9699625" y="6018530"/>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a:extLst>
            <a:ext uri="{FF2B5EF4-FFF2-40B4-BE49-F238E27FC236}">
              <a16:creationId xmlns:a16="http://schemas.microsoft.com/office/drawing/2014/main" id="{0C46A5DE-CFD7-4ACE-AF53-069FBB5E4460}"/>
            </a:ext>
          </a:extLst>
        </xdr:cNvPr>
        <xdr:cNvCxnSpPr/>
      </xdr:nvCxnSpPr>
      <xdr:spPr>
        <a:xfrm>
          <a:off x="10194925" y="580961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109220</xdr:rowOff>
    </xdr:from>
    <xdr:ext cx="406400" cy="220980"/>
    <xdr:sp macro="" textlink="">
      <xdr:nvSpPr>
        <xdr:cNvPr id="114" name="テキスト ボックス 113">
          <a:extLst>
            <a:ext uri="{FF2B5EF4-FFF2-40B4-BE49-F238E27FC236}">
              <a16:creationId xmlns:a16="http://schemas.microsoft.com/office/drawing/2014/main" id="{5F78E3CD-F875-4ED7-B274-69046B9D75D0}"/>
            </a:ext>
          </a:extLst>
        </xdr:cNvPr>
        <xdr:cNvSpPr txBox="1"/>
      </xdr:nvSpPr>
      <xdr:spPr>
        <a:xfrm>
          <a:off x="9758680" y="572262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a:extLst>
            <a:ext uri="{FF2B5EF4-FFF2-40B4-BE49-F238E27FC236}">
              <a16:creationId xmlns:a16="http://schemas.microsoft.com/office/drawing/2014/main" id="{BF6133AA-4EC2-47A6-B7F0-C4AD1F2B6D11}"/>
            </a:ext>
          </a:extLst>
        </xdr:cNvPr>
        <xdr:cNvCxnSpPr/>
      </xdr:nvCxnSpPr>
      <xdr:spPr>
        <a:xfrm>
          <a:off x="10194925" y="551434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6400" cy="220980"/>
    <xdr:sp macro="" textlink="">
      <xdr:nvSpPr>
        <xdr:cNvPr id="116" name="テキスト ボックス 115">
          <a:extLst>
            <a:ext uri="{FF2B5EF4-FFF2-40B4-BE49-F238E27FC236}">
              <a16:creationId xmlns:a16="http://schemas.microsoft.com/office/drawing/2014/main" id="{A812E66B-FF3D-47A0-BF99-A1B424EB5CD7}"/>
            </a:ext>
          </a:extLst>
        </xdr:cNvPr>
        <xdr:cNvSpPr txBox="1"/>
      </xdr:nvSpPr>
      <xdr:spPr>
        <a:xfrm>
          <a:off x="9758680" y="542671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a:extLst>
            <a:ext uri="{FF2B5EF4-FFF2-40B4-BE49-F238E27FC236}">
              <a16:creationId xmlns:a16="http://schemas.microsoft.com/office/drawing/2014/main" id="{F6206BFA-1ED5-47AA-BC6B-4CA4BB60BED3}"/>
            </a:ext>
          </a:extLst>
        </xdr:cNvPr>
        <xdr:cNvCxnSpPr/>
      </xdr:nvCxnSpPr>
      <xdr:spPr>
        <a:xfrm>
          <a:off x="10194925" y="52184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6400" cy="220980"/>
    <xdr:sp macro="" textlink="">
      <xdr:nvSpPr>
        <xdr:cNvPr id="118" name="テキスト ボックス 117">
          <a:extLst>
            <a:ext uri="{FF2B5EF4-FFF2-40B4-BE49-F238E27FC236}">
              <a16:creationId xmlns:a16="http://schemas.microsoft.com/office/drawing/2014/main" id="{033AF05B-3DDB-4CD0-9A8A-70795574306C}"/>
            </a:ext>
          </a:extLst>
        </xdr:cNvPr>
        <xdr:cNvSpPr txBox="1"/>
      </xdr:nvSpPr>
      <xdr:spPr>
        <a:xfrm>
          <a:off x="9758680" y="512445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a:extLst>
            <a:ext uri="{FF2B5EF4-FFF2-40B4-BE49-F238E27FC236}">
              <a16:creationId xmlns:a16="http://schemas.microsoft.com/office/drawing/2014/main" id="{D113B167-A180-4F4E-A70B-26BDC9976ED4}"/>
            </a:ext>
          </a:extLst>
        </xdr:cNvPr>
        <xdr:cNvCxnSpPr/>
      </xdr:nvCxnSpPr>
      <xdr:spPr>
        <a:xfrm>
          <a:off x="10194925" y="492252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6400" cy="220980"/>
    <xdr:sp macro="" textlink="">
      <xdr:nvSpPr>
        <xdr:cNvPr id="120" name="テキスト ボックス 119">
          <a:extLst>
            <a:ext uri="{FF2B5EF4-FFF2-40B4-BE49-F238E27FC236}">
              <a16:creationId xmlns:a16="http://schemas.microsoft.com/office/drawing/2014/main" id="{F76D6C4E-10C3-440D-97C1-E649046DC9F4}"/>
            </a:ext>
          </a:extLst>
        </xdr:cNvPr>
        <xdr:cNvSpPr txBox="1"/>
      </xdr:nvSpPr>
      <xdr:spPr>
        <a:xfrm>
          <a:off x="9758680" y="482854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a:extLst>
            <a:ext uri="{FF2B5EF4-FFF2-40B4-BE49-F238E27FC236}">
              <a16:creationId xmlns:a16="http://schemas.microsoft.com/office/drawing/2014/main" id="{A5BD94D8-D0CC-40EA-ACB9-A080B43C42ED}"/>
            </a:ext>
          </a:extLst>
        </xdr:cNvPr>
        <xdr:cNvCxnSpPr/>
      </xdr:nvCxnSpPr>
      <xdr:spPr>
        <a:xfrm>
          <a:off x="10194925" y="462026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6400" cy="220980"/>
    <xdr:sp macro="" textlink="">
      <xdr:nvSpPr>
        <xdr:cNvPr id="122" name="テキスト ボックス 121">
          <a:extLst>
            <a:ext uri="{FF2B5EF4-FFF2-40B4-BE49-F238E27FC236}">
              <a16:creationId xmlns:a16="http://schemas.microsoft.com/office/drawing/2014/main" id="{628E0E21-595E-48C2-8061-E11D9B6BE000}"/>
            </a:ext>
          </a:extLst>
        </xdr:cNvPr>
        <xdr:cNvSpPr txBox="1"/>
      </xdr:nvSpPr>
      <xdr:spPr>
        <a:xfrm>
          <a:off x="9758680" y="453326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a:extLst>
            <a:ext uri="{FF2B5EF4-FFF2-40B4-BE49-F238E27FC236}">
              <a16:creationId xmlns:a16="http://schemas.microsoft.com/office/drawing/2014/main" id="{8F321F75-7FA3-4C6E-AC10-F6655DDE56F4}"/>
            </a:ext>
          </a:extLst>
        </xdr:cNvPr>
        <xdr:cNvCxnSpPr/>
      </xdr:nvCxnSpPr>
      <xdr:spPr>
        <a:xfrm>
          <a:off x="10194925" y="43249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109855</xdr:rowOff>
    </xdr:from>
    <xdr:ext cx="406400" cy="220980"/>
    <xdr:sp macro="" textlink="">
      <xdr:nvSpPr>
        <xdr:cNvPr id="124" name="テキスト ボックス 123">
          <a:extLst>
            <a:ext uri="{FF2B5EF4-FFF2-40B4-BE49-F238E27FC236}">
              <a16:creationId xmlns:a16="http://schemas.microsoft.com/office/drawing/2014/main" id="{CC8654BB-5FB9-4F30-A6B4-1307743EAE4C}"/>
            </a:ext>
          </a:extLst>
        </xdr:cNvPr>
        <xdr:cNvSpPr txBox="1"/>
      </xdr:nvSpPr>
      <xdr:spPr>
        <a:xfrm>
          <a:off x="9758680" y="423735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3F6B344-5908-441D-83C5-0A146E15ED47}"/>
            </a:ext>
          </a:extLst>
        </xdr:cNvPr>
        <xdr:cNvCxnSpPr/>
      </xdr:nvCxnSpPr>
      <xdr:spPr>
        <a:xfrm>
          <a:off x="10194925" y="402907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23</xdr:row>
      <xdr:rowOff>144145</xdr:rowOff>
    </xdr:from>
    <xdr:ext cx="406400" cy="220980"/>
    <xdr:sp macro="" textlink="">
      <xdr:nvSpPr>
        <xdr:cNvPr id="126" name="テキスト ボックス 125">
          <a:extLst>
            <a:ext uri="{FF2B5EF4-FFF2-40B4-BE49-F238E27FC236}">
              <a16:creationId xmlns:a16="http://schemas.microsoft.com/office/drawing/2014/main" id="{A5BEEEEF-D291-47BD-AB44-E630950B88A5}"/>
            </a:ext>
          </a:extLst>
        </xdr:cNvPr>
        <xdr:cNvSpPr txBox="1"/>
      </xdr:nvSpPr>
      <xdr:spPr>
        <a:xfrm>
          <a:off x="9758680" y="394144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42ACD768-BEDD-44E1-AA18-BD14889BAE25}"/>
            </a:ext>
          </a:extLst>
        </xdr:cNvPr>
        <xdr:cNvSpPr/>
      </xdr:nvSpPr>
      <xdr:spPr>
        <a:xfrm>
          <a:off x="10194925" y="4029075"/>
          <a:ext cx="380365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149860</xdr:rowOff>
    </xdr:from>
    <xdr:to>
      <xdr:col>76</xdr:col>
      <xdr:colOff>21590</xdr:colOff>
      <xdr:row>34</xdr:row>
      <xdr:rowOff>52070</xdr:rowOff>
    </xdr:to>
    <xdr:cxnSp macro="">
      <xdr:nvCxnSpPr>
        <xdr:cNvPr id="128" name="直線コネクタ 127">
          <a:extLst>
            <a:ext uri="{FF2B5EF4-FFF2-40B4-BE49-F238E27FC236}">
              <a16:creationId xmlns:a16="http://schemas.microsoft.com/office/drawing/2014/main" id="{045E305A-A046-4C12-B2EB-2EA873301D87}"/>
            </a:ext>
          </a:extLst>
        </xdr:cNvPr>
        <xdr:cNvCxnSpPr/>
      </xdr:nvCxnSpPr>
      <xdr:spPr>
        <a:xfrm flipV="1">
          <a:off x="13323570" y="4277360"/>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55245</xdr:rowOff>
    </xdr:from>
    <xdr:ext cx="465455" cy="254635"/>
    <xdr:sp macro="" textlink="">
      <xdr:nvSpPr>
        <xdr:cNvPr id="129" name="債務償還比率最小値テキスト">
          <a:extLst>
            <a:ext uri="{FF2B5EF4-FFF2-40B4-BE49-F238E27FC236}">
              <a16:creationId xmlns:a16="http://schemas.microsoft.com/office/drawing/2014/main" id="{7147B13F-2BB8-4FB6-8922-7D7F7039ED8C}"/>
            </a:ext>
          </a:extLst>
        </xdr:cNvPr>
        <xdr:cNvSpPr txBox="1"/>
      </xdr:nvSpPr>
      <xdr:spPr>
        <a:xfrm>
          <a:off x="13376275" y="56686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850.9</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52070</xdr:rowOff>
    </xdr:from>
    <xdr:to>
      <xdr:col>76</xdr:col>
      <xdr:colOff>111125</xdr:colOff>
      <xdr:row>34</xdr:row>
      <xdr:rowOff>52070</xdr:rowOff>
    </xdr:to>
    <xdr:cxnSp macro="">
      <xdr:nvCxnSpPr>
        <xdr:cNvPr id="130" name="直線コネクタ 129">
          <a:extLst>
            <a:ext uri="{FF2B5EF4-FFF2-40B4-BE49-F238E27FC236}">
              <a16:creationId xmlns:a16="http://schemas.microsoft.com/office/drawing/2014/main" id="{1D0751E0-469F-46D6-926E-C58D5711F6FE}"/>
            </a:ext>
          </a:extLst>
        </xdr:cNvPr>
        <xdr:cNvCxnSpPr/>
      </xdr:nvCxnSpPr>
      <xdr:spPr>
        <a:xfrm>
          <a:off x="13255625" y="5665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96520</xdr:rowOff>
    </xdr:from>
    <xdr:ext cx="465455" cy="259080"/>
    <xdr:sp macro="" textlink="">
      <xdr:nvSpPr>
        <xdr:cNvPr id="131" name="債務償還比率最大値テキスト">
          <a:extLst>
            <a:ext uri="{FF2B5EF4-FFF2-40B4-BE49-F238E27FC236}">
              <a16:creationId xmlns:a16="http://schemas.microsoft.com/office/drawing/2014/main" id="{C75201E5-427D-413B-B57F-E6BEBA5E1A22}"/>
            </a:ext>
          </a:extLst>
        </xdr:cNvPr>
        <xdr:cNvSpPr txBox="1"/>
      </xdr:nvSpPr>
      <xdr:spPr>
        <a:xfrm>
          <a:off x="13376275" y="4058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382.5</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149860</xdr:rowOff>
    </xdr:from>
    <xdr:to>
      <xdr:col>76</xdr:col>
      <xdr:colOff>111125</xdr:colOff>
      <xdr:row>25</xdr:row>
      <xdr:rowOff>149860</xdr:rowOff>
    </xdr:to>
    <xdr:cxnSp macro="">
      <xdr:nvCxnSpPr>
        <xdr:cNvPr id="132" name="直線コネクタ 131">
          <a:extLst>
            <a:ext uri="{FF2B5EF4-FFF2-40B4-BE49-F238E27FC236}">
              <a16:creationId xmlns:a16="http://schemas.microsoft.com/office/drawing/2014/main" id="{88A89338-7875-4D00-AC68-8CCF9DC41783}"/>
            </a:ext>
          </a:extLst>
        </xdr:cNvPr>
        <xdr:cNvCxnSpPr/>
      </xdr:nvCxnSpPr>
      <xdr:spPr>
        <a:xfrm>
          <a:off x="13255625" y="4277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158115</xdr:rowOff>
    </xdr:from>
    <xdr:ext cx="465455" cy="254635"/>
    <xdr:sp macro="" textlink="">
      <xdr:nvSpPr>
        <xdr:cNvPr id="133" name="債務償還比率平均値テキスト">
          <a:extLst>
            <a:ext uri="{FF2B5EF4-FFF2-40B4-BE49-F238E27FC236}">
              <a16:creationId xmlns:a16="http://schemas.microsoft.com/office/drawing/2014/main" id="{F34A634D-347D-4318-A8D6-7FD65675834D}"/>
            </a:ext>
          </a:extLst>
        </xdr:cNvPr>
        <xdr:cNvSpPr txBox="1"/>
      </xdr:nvSpPr>
      <xdr:spPr>
        <a:xfrm>
          <a:off x="13376275" y="5111115"/>
          <a:ext cx="4654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8255</xdr:rowOff>
    </xdr:from>
    <xdr:to>
      <xdr:col>76</xdr:col>
      <xdr:colOff>73025</xdr:colOff>
      <xdr:row>31</xdr:row>
      <xdr:rowOff>109855</xdr:rowOff>
    </xdr:to>
    <xdr:sp macro="" textlink="">
      <xdr:nvSpPr>
        <xdr:cNvPr id="134" name="フローチャート: 判断 133">
          <a:extLst>
            <a:ext uri="{FF2B5EF4-FFF2-40B4-BE49-F238E27FC236}">
              <a16:creationId xmlns:a16="http://schemas.microsoft.com/office/drawing/2014/main" id="{E306515F-364A-46D0-B2B7-310F8A3A0FB7}"/>
            </a:ext>
          </a:extLst>
        </xdr:cNvPr>
        <xdr:cNvSpPr/>
      </xdr:nvSpPr>
      <xdr:spPr>
        <a:xfrm>
          <a:off x="13293725" y="5126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27940</xdr:rowOff>
    </xdr:from>
    <xdr:to>
      <xdr:col>72</xdr:col>
      <xdr:colOff>123825</xdr:colOff>
      <xdr:row>29</xdr:row>
      <xdr:rowOff>129540</xdr:rowOff>
    </xdr:to>
    <xdr:sp macro="" textlink="">
      <xdr:nvSpPr>
        <xdr:cNvPr id="135" name="フローチャート: 判断 134">
          <a:extLst>
            <a:ext uri="{FF2B5EF4-FFF2-40B4-BE49-F238E27FC236}">
              <a16:creationId xmlns:a16="http://schemas.microsoft.com/office/drawing/2014/main" id="{F5B33CBA-ED7E-4510-A327-D7D1671B5FD4}"/>
            </a:ext>
          </a:extLst>
        </xdr:cNvPr>
        <xdr:cNvSpPr/>
      </xdr:nvSpPr>
      <xdr:spPr>
        <a:xfrm>
          <a:off x="12639675" y="48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96520</xdr:rowOff>
    </xdr:from>
    <xdr:to>
      <xdr:col>68</xdr:col>
      <xdr:colOff>123825</xdr:colOff>
      <xdr:row>30</xdr:row>
      <xdr:rowOff>26670</xdr:rowOff>
    </xdr:to>
    <xdr:sp macro="" textlink="">
      <xdr:nvSpPr>
        <xdr:cNvPr id="136" name="フローチャート: 判断 135">
          <a:extLst>
            <a:ext uri="{FF2B5EF4-FFF2-40B4-BE49-F238E27FC236}">
              <a16:creationId xmlns:a16="http://schemas.microsoft.com/office/drawing/2014/main" id="{4883DA3E-9B6B-4EC6-BA4B-FC9182C979D0}"/>
            </a:ext>
          </a:extLst>
        </xdr:cNvPr>
        <xdr:cNvSpPr/>
      </xdr:nvSpPr>
      <xdr:spPr>
        <a:xfrm>
          <a:off x="11953875" y="4884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56515</xdr:rowOff>
    </xdr:from>
    <xdr:to>
      <xdr:col>64</xdr:col>
      <xdr:colOff>123825</xdr:colOff>
      <xdr:row>31</xdr:row>
      <xdr:rowOff>158115</xdr:rowOff>
    </xdr:to>
    <xdr:sp macro="" textlink="">
      <xdr:nvSpPr>
        <xdr:cNvPr id="137" name="フローチャート: 判断 136">
          <a:extLst>
            <a:ext uri="{FF2B5EF4-FFF2-40B4-BE49-F238E27FC236}">
              <a16:creationId xmlns:a16="http://schemas.microsoft.com/office/drawing/2014/main" id="{EFC7E8FE-A0FE-4E24-84F0-3FD92A1DD21D}"/>
            </a:ext>
          </a:extLst>
        </xdr:cNvPr>
        <xdr:cNvSpPr/>
      </xdr:nvSpPr>
      <xdr:spPr>
        <a:xfrm>
          <a:off x="11268075" y="517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22860</xdr:rowOff>
    </xdr:from>
    <xdr:to>
      <xdr:col>60</xdr:col>
      <xdr:colOff>123825</xdr:colOff>
      <xdr:row>31</xdr:row>
      <xdr:rowOff>124460</xdr:rowOff>
    </xdr:to>
    <xdr:sp macro="" textlink="">
      <xdr:nvSpPr>
        <xdr:cNvPr id="138" name="フローチャート: 判断 137">
          <a:extLst>
            <a:ext uri="{FF2B5EF4-FFF2-40B4-BE49-F238E27FC236}">
              <a16:creationId xmlns:a16="http://schemas.microsoft.com/office/drawing/2014/main" id="{345756C7-6BF1-460E-9F9F-14DC790CB2E3}"/>
            </a:ext>
          </a:extLst>
        </xdr:cNvPr>
        <xdr:cNvSpPr/>
      </xdr:nvSpPr>
      <xdr:spPr>
        <a:xfrm>
          <a:off x="10582275" y="514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980"/>
    <xdr:sp macro="" textlink="">
      <xdr:nvSpPr>
        <xdr:cNvPr id="139" name="テキスト ボックス 138">
          <a:extLst>
            <a:ext uri="{FF2B5EF4-FFF2-40B4-BE49-F238E27FC236}">
              <a16:creationId xmlns:a16="http://schemas.microsoft.com/office/drawing/2014/main" id="{CF88F5DE-5010-41FB-A007-A8632448A84C}"/>
            </a:ext>
          </a:extLst>
        </xdr:cNvPr>
        <xdr:cNvSpPr txBox="1"/>
      </xdr:nvSpPr>
      <xdr:spPr>
        <a:xfrm>
          <a:off x="13166725" y="6151245"/>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7555" cy="220980"/>
    <xdr:sp macro="" textlink="">
      <xdr:nvSpPr>
        <xdr:cNvPr id="140" name="テキスト ボックス 139">
          <a:extLst>
            <a:ext uri="{FF2B5EF4-FFF2-40B4-BE49-F238E27FC236}">
              <a16:creationId xmlns:a16="http://schemas.microsoft.com/office/drawing/2014/main" id="{167C4A33-8201-487F-BAD6-8B6D4B042125}"/>
            </a:ext>
          </a:extLst>
        </xdr:cNvPr>
        <xdr:cNvSpPr txBox="1"/>
      </xdr:nvSpPr>
      <xdr:spPr>
        <a:xfrm>
          <a:off x="1253172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7555" cy="220980"/>
    <xdr:sp macro="" textlink="">
      <xdr:nvSpPr>
        <xdr:cNvPr id="141" name="テキスト ボックス 140">
          <a:extLst>
            <a:ext uri="{FF2B5EF4-FFF2-40B4-BE49-F238E27FC236}">
              <a16:creationId xmlns:a16="http://schemas.microsoft.com/office/drawing/2014/main" id="{28ED8756-1EF9-47BE-A406-48463C9D243A}"/>
            </a:ext>
          </a:extLst>
        </xdr:cNvPr>
        <xdr:cNvSpPr txBox="1"/>
      </xdr:nvSpPr>
      <xdr:spPr>
        <a:xfrm>
          <a:off x="1184592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7555" cy="220980"/>
    <xdr:sp macro="" textlink="">
      <xdr:nvSpPr>
        <xdr:cNvPr id="142" name="テキスト ボックス 141">
          <a:extLst>
            <a:ext uri="{FF2B5EF4-FFF2-40B4-BE49-F238E27FC236}">
              <a16:creationId xmlns:a16="http://schemas.microsoft.com/office/drawing/2014/main" id="{5C201448-143B-495A-9EBE-7DDE2FCB72D4}"/>
            </a:ext>
          </a:extLst>
        </xdr:cNvPr>
        <xdr:cNvSpPr txBox="1"/>
      </xdr:nvSpPr>
      <xdr:spPr>
        <a:xfrm>
          <a:off x="1116012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7555" cy="220980"/>
    <xdr:sp macro="" textlink="">
      <xdr:nvSpPr>
        <xdr:cNvPr id="143" name="テキスト ボックス 142">
          <a:extLst>
            <a:ext uri="{FF2B5EF4-FFF2-40B4-BE49-F238E27FC236}">
              <a16:creationId xmlns:a16="http://schemas.microsoft.com/office/drawing/2014/main" id="{171FF246-8CC2-4F57-96AE-61BC844D6939}"/>
            </a:ext>
          </a:extLst>
        </xdr:cNvPr>
        <xdr:cNvSpPr txBox="1"/>
      </xdr:nvSpPr>
      <xdr:spPr>
        <a:xfrm>
          <a:off x="10474325" y="6151245"/>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94615</xdr:rowOff>
    </xdr:from>
    <xdr:to>
      <xdr:col>76</xdr:col>
      <xdr:colOff>73025</xdr:colOff>
      <xdr:row>30</xdr:row>
      <xdr:rowOff>24765</xdr:rowOff>
    </xdr:to>
    <xdr:sp macro="" textlink="">
      <xdr:nvSpPr>
        <xdr:cNvPr id="144" name="楕円 143">
          <a:extLst>
            <a:ext uri="{FF2B5EF4-FFF2-40B4-BE49-F238E27FC236}">
              <a16:creationId xmlns:a16="http://schemas.microsoft.com/office/drawing/2014/main" id="{7A99AE64-E784-4D2E-9FCC-2E69D102B7CE}"/>
            </a:ext>
          </a:extLst>
        </xdr:cNvPr>
        <xdr:cNvSpPr/>
      </xdr:nvSpPr>
      <xdr:spPr>
        <a:xfrm>
          <a:off x="13293725" y="48825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117475</xdr:rowOff>
    </xdr:from>
    <xdr:ext cx="465455" cy="259080"/>
    <xdr:sp macro="" textlink="">
      <xdr:nvSpPr>
        <xdr:cNvPr id="145" name="債務償還比率該当値テキスト">
          <a:extLst>
            <a:ext uri="{FF2B5EF4-FFF2-40B4-BE49-F238E27FC236}">
              <a16:creationId xmlns:a16="http://schemas.microsoft.com/office/drawing/2014/main" id="{45833A94-3426-42E6-B1DF-752220399E02}"/>
            </a:ext>
          </a:extLst>
        </xdr:cNvPr>
        <xdr:cNvSpPr txBox="1"/>
      </xdr:nvSpPr>
      <xdr:spPr>
        <a:xfrm>
          <a:off x="13376275" y="4740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31750</xdr:rowOff>
    </xdr:from>
    <xdr:to>
      <xdr:col>72</xdr:col>
      <xdr:colOff>123825</xdr:colOff>
      <xdr:row>30</xdr:row>
      <xdr:rowOff>133350</xdr:rowOff>
    </xdr:to>
    <xdr:sp macro="" textlink="">
      <xdr:nvSpPr>
        <xdr:cNvPr id="146" name="楕円 145">
          <a:extLst>
            <a:ext uri="{FF2B5EF4-FFF2-40B4-BE49-F238E27FC236}">
              <a16:creationId xmlns:a16="http://schemas.microsoft.com/office/drawing/2014/main" id="{513A30B6-F1E7-45DE-A8F2-24A88D89E590}"/>
            </a:ext>
          </a:extLst>
        </xdr:cNvPr>
        <xdr:cNvSpPr/>
      </xdr:nvSpPr>
      <xdr:spPr>
        <a:xfrm>
          <a:off x="12639675" y="49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145415</xdr:rowOff>
    </xdr:from>
    <xdr:to>
      <xdr:col>76</xdr:col>
      <xdr:colOff>22225</xdr:colOff>
      <xdr:row>30</xdr:row>
      <xdr:rowOff>82550</xdr:rowOff>
    </xdr:to>
    <xdr:cxnSp macro="">
      <xdr:nvCxnSpPr>
        <xdr:cNvPr id="147" name="直線コネクタ 146">
          <a:extLst>
            <a:ext uri="{FF2B5EF4-FFF2-40B4-BE49-F238E27FC236}">
              <a16:creationId xmlns:a16="http://schemas.microsoft.com/office/drawing/2014/main" id="{FF310BD3-63B9-4BA7-A849-42815C48A290}"/>
            </a:ext>
          </a:extLst>
        </xdr:cNvPr>
        <xdr:cNvCxnSpPr/>
      </xdr:nvCxnSpPr>
      <xdr:spPr>
        <a:xfrm flipV="1">
          <a:off x="12690475" y="4933315"/>
          <a:ext cx="635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99695</xdr:rowOff>
    </xdr:from>
    <xdr:to>
      <xdr:col>68</xdr:col>
      <xdr:colOff>123825</xdr:colOff>
      <xdr:row>30</xdr:row>
      <xdr:rowOff>29845</xdr:rowOff>
    </xdr:to>
    <xdr:sp macro="" textlink="">
      <xdr:nvSpPr>
        <xdr:cNvPr id="148" name="楕円 147">
          <a:extLst>
            <a:ext uri="{FF2B5EF4-FFF2-40B4-BE49-F238E27FC236}">
              <a16:creationId xmlns:a16="http://schemas.microsoft.com/office/drawing/2014/main" id="{91284692-21BD-487E-8CB4-51A06CA32699}"/>
            </a:ext>
          </a:extLst>
        </xdr:cNvPr>
        <xdr:cNvSpPr/>
      </xdr:nvSpPr>
      <xdr:spPr>
        <a:xfrm>
          <a:off x="11953875" y="4887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150495</xdr:rowOff>
    </xdr:from>
    <xdr:to>
      <xdr:col>72</xdr:col>
      <xdr:colOff>73025</xdr:colOff>
      <xdr:row>30</xdr:row>
      <xdr:rowOff>82550</xdr:rowOff>
    </xdr:to>
    <xdr:cxnSp macro="">
      <xdr:nvCxnSpPr>
        <xdr:cNvPr id="149" name="直線コネクタ 148">
          <a:extLst>
            <a:ext uri="{FF2B5EF4-FFF2-40B4-BE49-F238E27FC236}">
              <a16:creationId xmlns:a16="http://schemas.microsoft.com/office/drawing/2014/main" id="{97BFA8B1-9627-4476-BD0C-5235F70CA4A3}"/>
            </a:ext>
          </a:extLst>
        </xdr:cNvPr>
        <xdr:cNvCxnSpPr/>
      </xdr:nvCxnSpPr>
      <xdr:spPr>
        <a:xfrm>
          <a:off x="12004675" y="4938395"/>
          <a:ext cx="6858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158115</xdr:rowOff>
    </xdr:from>
    <xdr:to>
      <xdr:col>64</xdr:col>
      <xdr:colOff>123825</xdr:colOff>
      <xdr:row>31</xdr:row>
      <xdr:rowOff>88265</xdr:rowOff>
    </xdr:to>
    <xdr:sp macro="" textlink="">
      <xdr:nvSpPr>
        <xdr:cNvPr id="150" name="楕円 149">
          <a:extLst>
            <a:ext uri="{FF2B5EF4-FFF2-40B4-BE49-F238E27FC236}">
              <a16:creationId xmlns:a16="http://schemas.microsoft.com/office/drawing/2014/main" id="{979A989F-D192-4134-954E-FF81446CB676}"/>
            </a:ext>
          </a:extLst>
        </xdr:cNvPr>
        <xdr:cNvSpPr/>
      </xdr:nvSpPr>
      <xdr:spPr>
        <a:xfrm>
          <a:off x="11268075" y="5111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150495</xdr:rowOff>
    </xdr:from>
    <xdr:to>
      <xdr:col>68</xdr:col>
      <xdr:colOff>73025</xdr:colOff>
      <xdr:row>31</xdr:row>
      <xdr:rowOff>37465</xdr:rowOff>
    </xdr:to>
    <xdr:cxnSp macro="">
      <xdr:nvCxnSpPr>
        <xdr:cNvPr id="151" name="直線コネクタ 150">
          <a:extLst>
            <a:ext uri="{FF2B5EF4-FFF2-40B4-BE49-F238E27FC236}">
              <a16:creationId xmlns:a16="http://schemas.microsoft.com/office/drawing/2014/main" id="{7A51074A-65A7-4E8C-A91A-1BF3925AA8C2}"/>
            </a:ext>
          </a:extLst>
        </xdr:cNvPr>
        <xdr:cNvCxnSpPr/>
      </xdr:nvCxnSpPr>
      <xdr:spPr>
        <a:xfrm flipV="1">
          <a:off x="11318875" y="4938395"/>
          <a:ext cx="6858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160655</xdr:rowOff>
    </xdr:from>
    <xdr:to>
      <xdr:col>60</xdr:col>
      <xdr:colOff>123825</xdr:colOff>
      <xdr:row>33</xdr:row>
      <xdr:rowOff>90805</xdr:rowOff>
    </xdr:to>
    <xdr:sp macro="" textlink="">
      <xdr:nvSpPr>
        <xdr:cNvPr id="152" name="楕円 151">
          <a:extLst>
            <a:ext uri="{FF2B5EF4-FFF2-40B4-BE49-F238E27FC236}">
              <a16:creationId xmlns:a16="http://schemas.microsoft.com/office/drawing/2014/main" id="{49F4DF0C-28CA-4317-960F-A8B000146FE6}"/>
            </a:ext>
          </a:extLst>
        </xdr:cNvPr>
        <xdr:cNvSpPr/>
      </xdr:nvSpPr>
      <xdr:spPr>
        <a:xfrm>
          <a:off x="10582275" y="5443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37465</xdr:rowOff>
    </xdr:from>
    <xdr:to>
      <xdr:col>64</xdr:col>
      <xdr:colOff>73025</xdr:colOff>
      <xdr:row>33</xdr:row>
      <xdr:rowOff>40640</xdr:rowOff>
    </xdr:to>
    <xdr:cxnSp macro="">
      <xdr:nvCxnSpPr>
        <xdr:cNvPr id="153" name="直線コネクタ 152">
          <a:extLst>
            <a:ext uri="{FF2B5EF4-FFF2-40B4-BE49-F238E27FC236}">
              <a16:creationId xmlns:a16="http://schemas.microsoft.com/office/drawing/2014/main" id="{D4A5A503-A3C6-49C4-B568-636EA6379550}"/>
            </a:ext>
          </a:extLst>
        </xdr:cNvPr>
        <xdr:cNvCxnSpPr/>
      </xdr:nvCxnSpPr>
      <xdr:spPr>
        <a:xfrm flipV="1">
          <a:off x="10633075" y="5155565"/>
          <a:ext cx="68580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146050</xdr:rowOff>
    </xdr:from>
    <xdr:ext cx="465455" cy="254635"/>
    <xdr:sp macro="" textlink="">
      <xdr:nvSpPr>
        <xdr:cNvPr id="154" name="n_1aveValue債務償還比率">
          <a:extLst>
            <a:ext uri="{FF2B5EF4-FFF2-40B4-BE49-F238E27FC236}">
              <a16:creationId xmlns:a16="http://schemas.microsoft.com/office/drawing/2014/main" id="{0292B14E-6AC3-4941-B39F-9DC5795CF8B8}"/>
            </a:ext>
          </a:extLst>
        </xdr:cNvPr>
        <xdr:cNvSpPr txBox="1"/>
      </xdr:nvSpPr>
      <xdr:spPr>
        <a:xfrm>
          <a:off x="12461875" y="46037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43180</xdr:rowOff>
    </xdr:from>
    <xdr:ext cx="465455" cy="254635"/>
    <xdr:sp macro="" textlink="">
      <xdr:nvSpPr>
        <xdr:cNvPr id="155" name="n_2aveValue債務償還比率">
          <a:extLst>
            <a:ext uri="{FF2B5EF4-FFF2-40B4-BE49-F238E27FC236}">
              <a16:creationId xmlns:a16="http://schemas.microsoft.com/office/drawing/2014/main" id="{D13A5406-1F8B-4FED-B31C-043A78EAA825}"/>
            </a:ext>
          </a:extLst>
        </xdr:cNvPr>
        <xdr:cNvSpPr txBox="1"/>
      </xdr:nvSpPr>
      <xdr:spPr>
        <a:xfrm>
          <a:off x="11788775" y="46659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149225</xdr:rowOff>
    </xdr:from>
    <xdr:ext cx="465455" cy="259080"/>
    <xdr:sp macro="" textlink="">
      <xdr:nvSpPr>
        <xdr:cNvPr id="156" name="n_3aveValue債務償還比率">
          <a:extLst>
            <a:ext uri="{FF2B5EF4-FFF2-40B4-BE49-F238E27FC236}">
              <a16:creationId xmlns:a16="http://schemas.microsoft.com/office/drawing/2014/main" id="{3EF32F63-BE1A-46A0-BEFD-EE9DC3102CAF}"/>
            </a:ext>
          </a:extLst>
        </xdr:cNvPr>
        <xdr:cNvSpPr txBox="1"/>
      </xdr:nvSpPr>
      <xdr:spPr>
        <a:xfrm>
          <a:off x="11102975" y="5267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140970</xdr:rowOff>
    </xdr:from>
    <xdr:ext cx="465455" cy="259080"/>
    <xdr:sp macro="" textlink="">
      <xdr:nvSpPr>
        <xdr:cNvPr id="157" name="n_4aveValue債務償還比率">
          <a:extLst>
            <a:ext uri="{FF2B5EF4-FFF2-40B4-BE49-F238E27FC236}">
              <a16:creationId xmlns:a16="http://schemas.microsoft.com/office/drawing/2014/main" id="{AC5B2164-EF20-4276-AA1E-B9F4D5D98A51}"/>
            </a:ext>
          </a:extLst>
        </xdr:cNvPr>
        <xdr:cNvSpPr txBox="1"/>
      </xdr:nvSpPr>
      <xdr:spPr>
        <a:xfrm>
          <a:off x="10417175" y="49288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124460</xdr:rowOff>
    </xdr:from>
    <xdr:ext cx="465455" cy="259080"/>
    <xdr:sp macro="" textlink="">
      <xdr:nvSpPr>
        <xdr:cNvPr id="158" name="n_1mainValue債務償還比率">
          <a:extLst>
            <a:ext uri="{FF2B5EF4-FFF2-40B4-BE49-F238E27FC236}">
              <a16:creationId xmlns:a16="http://schemas.microsoft.com/office/drawing/2014/main" id="{D6984A0D-9D89-4FD3-B04C-E45BC2965E4D}"/>
            </a:ext>
          </a:extLst>
        </xdr:cNvPr>
        <xdr:cNvSpPr txBox="1"/>
      </xdr:nvSpPr>
      <xdr:spPr>
        <a:xfrm>
          <a:off x="12461875" y="5077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20955</xdr:rowOff>
    </xdr:from>
    <xdr:ext cx="465455" cy="254635"/>
    <xdr:sp macro="" textlink="">
      <xdr:nvSpPr>
        <xdr:cNvPr id="159" name="n_2mainValue債務償還比率">
          <a:extLst>
            <a:ext uri="{FF2B5EF4-FFF2-40B4-BE49-F238E27FC236}">
              <a16:creationId xmlns:a16="http://schemas.microsoft.com/office/drawing/2014/main" id="{06D0F4E3-B579-41EB-9CE4-D442750C7080}"/>
            </a:ext>
          </a:extLst>
        </xdr:cNvPr>
        <xdr:cNvSpPr txBox="1"/>
      </xdr:nvSpPr>
      <xdr:spPr>
        <a:xfrm>
          <a:off x="11788775" y="49739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104775</xdr:rowOff>
    </xdr:from>
    <xdr:ext cx="465455" cy="259080"/>
    <xdr:sp macro="" textlink="">
      <xdr:nvSpPr>
        <xdr:cNvPr id="160" name="n_3mainValue債務償還比率">
          <a:extLst>
            <a:ext uri="{FF2B5EF4-FFF2-40B4-BE49-F238E27FC236}">
              <a16:creationId xmlns:a16="http://schemas.microsoft.com/office/drawing/2014/main" id="{19C43359-154B-47F2-8B3E-8CA60A161DBA}"/>
            </a:ext>
          </a:extLst>
        </xdr:cNvPr>
        <xdr:cNvSpPr txBox="1"/>
      </xdr:nvSpPr>
      <xdr:spPr>
        <a:xfrm>
          <a:off x="11102975" y="4892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81915</xdr:rowOff>
    </xdr:from>
    <xdr:ext cx="465455" cy="259080"/>
    <xdr:sp macro="" textlink="">
      <xdr:nvSpPr>
        <xdr:cNvPr id="161" name="n_4mainValue債務償還比率">
          <a:extLst>
            <a:ext uri="{FF2B5EF4-FFF2-40B4-BE49-F238E27FC236}">
              <a16:creationId xmlns:a16="http://schemas.microsoft.com/office/drawing/2014/main" id="{5BE03C1D-E9FE-497E-8239-64D1BF1F1651}"/>
            </a:ext>
          </a:extLst>
        </xdr:cNvPr>
        <xdr:cNvSpPr txBox="1"/>
      </xdr:nvSpPr>
      <xdr:spPr>
        <a:xfrm>
          <a:off x="10417175" y="55302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5A1E6C12-EDC8-43BD-8D19-9157578D57AE}"/>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3" name="正方形/長方形 162">
          <a:extLst>
            <a:ext uri="{FF2B5EF4-FFF2-40B4-BE49-F238E27FC236}">
              <a16:creationId xmlns:a16="http://schemas.microsoft.com/office/drawing/2014/main" id="{CC65659E-1C53-4CB0-B9FA-02CDC4D5B050}"/>
            </a:ext>
          </a:extLst>
        </xdr:cNvPr>
        <xdr:cNvSpPr/>
      </xdr:nvSpPr>
      <xdr:spPr>
        <a:xfrm>
          <a:off x="1152525" y="1054481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4" name="テキスト ボックス 163">
          <a:extLst>
            <a:ext uri="{FF2B5EF4-FFF2-40B4-BE49-F238E27FC236}">
              <a16:creationId xmlns:a16="http://schemas.microsoft.com/office/drawing/2014/main" id="{A9F04BF4-E109-47C0-9BF6-C907E9581716}"/>
            </a:ext>
          </a:extLst>
        </xdr:cNvPr>
        <xdr:cNvSpPr txBox="1"/>
      </xdr:nvSpPr>
      <xdr:spPr>
        <a:xfrm>
          <a:off x="835025" y="71628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760" cy="238125"/>
    <xdr:sp macro="" textlink="">
      <xdr:nvSpPr>
        <xdr:cNvPr id="165" name="テキスト ボックス 164">
          <a:extLst>
            <a:ext uri="{FF2B5EF4-FFF2-40B4-BE49-F238E27FC236}">
              <a16:creationId xmlns:a16="http://schemas.microsoft.com/office/drawing/2014/main" id="{EC645EF3-3D1A-4A9F-9E10-CD9FF06D6548}"/>
            </a:ext>
          </a:extLst>
        </xdr:cNvPr>
        <xdr:cNvSpPr txBox="1"/>
      </xdr:nvSpPr>
      <xdr:spPr>
        <a:xfrm>
          <a:off x="6296025" y="973455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6" name="テキスト ボックス 165">
          <a:extLst>
            <a:ext uri="{FF2B5EF4-FFF2-40B4-BE49-F238E27FC236}">
              <a16:creationId xmlns:a16="http://schemas.microsoft.com/office/drawing/2014/main" id="{13A5148A-E13A-497E-AB34-FF477423065B}"/>
            </a:ext>
          </a:extLst>
        </xdr:cNvPr>
        <xdr:cNvSpPr txBox="1"/>
      </xdr:nvSpPr>
      <xdr:spPr>
        <a:xfrm>
          <a:off x="835025" y="1076071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760" cy="241300"/>
    <xdr:sp macro="" textlink="">
      <xdr:nvSpPr>
        <xdr:cNvPr id="167" name="テキスト ボックス 166">
          <a:extLst>
            <a:ext uri="{FF2B5EF4-FFF2-40B4-BE49-F238E27FC236}">
              <a16:creationId xmlns:a16="http://schemas.microsoft.com/office/drawing/2014/main" id="{0AE63232-E765-4CB0-B810-5B3241B0F524}"/>
            </a:ext>
          </a:extLst>
        </xdr:cNvPr>
        <xdr:cNvSpPr txBox="1"/>
      </xdr:nvSpPr>
      <xdr:spPr>
        <a:xfrm>
          <a:off x="6296025" y="13414375"/>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186243-CE98-4D5A-828F-5C8D57BE92D6}"/>
            </a:ext>
          </a:extLst>
        </xdr:cNvPr>
        <xdr:cNvSpPr/>
      </xdr:nvSpPr>
      <xdr:spPr>
        <a:xfrm>
          <a:off x="577850" y="127000"/>
          <a:ext cx="1142365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F3317F-84A4-4E2B-BC1A-DE265A1C08F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195B16-0B1B-4C1D-B76D-07841B535AF5}"/>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A43394-CE01-4C2D-A196-B25D869BEDBF}"/>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9F3522-A0A5-412F-A632-80997CDBF5DF}"/>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BB8B2C-4DF9-41AF-A2F7-7ECEF1C24023}"/>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4E765A-6FBB-4F2C-8C81-382D5211DD78}"/>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EEBF47-DAC7-4E59-BEB5-6D9B8851CB49}"/>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1CB6CB-8AC5-4056-A5C3-1034ADBE9C45}"/>
            </a:ext>
          </a:extLst>
        </xdr:cNvPr>
        <xdr:cNvSpPr/>
      </xdr:nvSpPr>
      <xdr:spPr>
        <a:xfrm>
          <a:off x="812800" y="88900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035BE4-93B2-49C8-B2A9-75D9198883FD}"/>
            </a:ext>
          </a:extLst>
        </xdr:cNvPr>
        <xdr:cNvSpPr/>
      </xdr:nvSpPr>
      <xdr:spPr>
        <a:xfrm>
          <a:off x="2012950" y="88900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7443FC-8018-4C0A-9FB4-96749CD91341}"/>
            </a:ext>
          </a:extLst>
        </xdr:cNvPr>
        <xdr:cNvSpPr/>
      </xdr:nvSpPr>
      <xdr:spPr>
        <a:xfrm>
          <a:off x="3213100" y="88900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CB60D3-11E0-42D7-B8A9-FC966AD64750}"/>
            </a:ext>
          </a:extLst>
        </xdr:cNvPr>
        <xdr:cNvSpPr/>
      </xdr:nvSpPr>
      <xdr:spPr>
        <a:xfrm>
          <a:off x="4584700" y="90805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29DF16-A9B0-4034-B090-3445BB56FD30}"/>
            </a:ext>
          </a:extLst>
        </xdr:cNvPr>
        <xdr:cNvSpPr/>
      </xdr:nvSpPr>
      <xdr:spPr>
        <a:xfrm>
          <a:off x="6407150" y="90805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30B65B-0DE6-48AC-A124-C353D4B04402}"/>
            </a:ext>
          </a:extLst>
        </xdr:cNvPr>
        <xdr:cNvSpPr/>
      </xdr:nvSpPr>
      <xdr:spPr>
        <a:xfrm>
          <a:off x="7607300" y="92075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B0BF7E-65F5-4EB9-B063-62A2F4B732A4}"/>
            </a:ext>
          </a:extLst>
        </xdr:cNvPr>
        <xdr:cNvSpPr/>
      </xdr:nvSpPr>
      <xdr:spPr>
        <a:xfrm>
          <a:off x="4584700" y="165100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B7432F-B3A8-4EA1-AE7A-8D957EFB6241}"/>
            </a:ext>
          </a:extLst>
        </xdr:cNvPr>
        <xdr:cNvSpPr/>
      </xdr:nvSpPr>
      <xdr:spPr>
        <a:xfrm>
          <a:off x="6470650" y="1651000"/>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1D67E6-2F4B-44C6-994F-816E5607BD2E}"/>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12F94E-8635-49F4-A3FC-3C69C877EC51}"/>
            </a:ext>
          </a:extLst>
        </xdr:cNvPr>
        <xdr:cNvSpPr/>
      </xdr:nvSpPr>
      <xdr:spPr>
        <a:xfrm>
          <a:off x="10210800" y="92075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3396B9-8323-458C-BE92-CD8E59866955}"/>
            </a:ext>
          </a:extLst>
        </xdr:cNvPr>
        <xdr:cNvSpPr/>
      </xdr:nvSpPr>
      <xdr:spPr>
        <a:xfrm>
          <a:off x="10210800" y="11747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7EF49A-DD0E-4080-847A-88DFA507004D}"/>
            </a:ext>
          </a:extLst>
        </xdr:cNvPr>
        <xdr:cNvSpPr/>
      </xdr:nvSpPr>
      <xdr:spPr>
        <a:xfrm>
          <a:off x="10210800" y="149225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A44825-0828-44E9-81E3-D085265C0676}"/>
            </a:ext>
          </a:extLst>
        </xdr:cNvPr>
        <xdr:cNvCxnSpPr/>
      </xdr:nvCxnSpPr>
      <xdr:spPr>
        <a:xfrm flipH="1">
          <a:off x="10052050" y="10033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3E8587-9E63-4300-8B09-0FA712DB5BBB}"/>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FC78E7-B4FB-406B-B9DB-D1A6D62EF26D}"/>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8153CA-50B9-4F7F-99CC-8CEEDABE79E6}"/>
            </a:ext>
          </a:extLst>
        </xdr:cNvPr>
        <xdr:cNvCxnSpPr/>
      </xdr:nvCxnSpPr>
      <xdr:spPr>
        <a:xfrm>
          <a:off x="10131425" y="14732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7F0969-B3B8-45BA-856E-E6C77A452BEE}"/>
            </a:ext>
          </a:extLst>
        </xdr:cNvPr>
        <xdr:cNvCxnSpPr/>
      </xdr:nvCxnSpPr>
      <xdr:spPr>
        <a:xfrm>
          <a:off x="10071100" y="14732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15B5D7-FE40-4D62-B955-4D53F6CAC2B6}"/>
            </a:ext>
          </a:extLst>
        </xdr:cNvPr>
        <xdr:cNvCxnSpPr/>
      </xdr:nvCxnSpPr>
      <xdr:spPr>
        <a:xfrm flipV="1">
          <a:off x="10131425" y="16986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5AB2CD-724F-49E1-80F1-91D58154F7D6}"/>
            </a:ext>
          </a:extLst>
        </xdr:cNvPr>
        <xdr:cNvCxnSpPr/>
      </xdr:nvCxnSpPr>
      <xdr:spPr>
        <a:xfrm>
          <a:off x="10071100" y="18351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46145896-15A1-467D-8A1B-F5A5BA8E4399}"/>
            </a:ext>
          </a:extLst>
        </xdr:cNvPr>
        <xdr:cNvSpPr txBox="1"/>
      </xdr:nvSpPr>
      <xdr:spPr>
        <a:xfrm>
          <a:off x="641350" y="26924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2D7315A8-CBED-4500-BA6A-6E22DC8872BA}"/>
            </a:ext>
          </a:extLst>
        </xdr:cNvPr>
        <xdr:cNvSpPr txBox="1"/>
      </xdr:nvSpPr>
      <xdr:spPr>
        <a:xfrm>
          <a:off x="641350" y="29972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55F56229-3A1F-46FD-BFAA-C15C62A023E7}"/>
            </a:ext>
          </a:extLst>
        </xdr:cNvPr>
        <xdr:cNvSpPr txBox="1"/>
      </xdr:nvSpPr>
      <xdr:spPr>
        <a:xfrm>
          <a:off x="641350" y="3302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F5CEEF9C-F8EF-408A-B41D-FA230A753458}"/>
            </a:ext>
          </a:extLst>
        </xdr:cNvPr>
        <xdr:cNvSpPr txBox="1"/>
      </xdr:nvSpPr>
      <xdr:spPr>
        <a:xfrm>
          <a:off x="641350" y="361315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EEBB4D-99B4-47C7-AE03-07B888D39675}"/>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A97DFC-EC49-44F2-A8F5-B816C8B254DF}"/>
            </a:ext>
          </a:extLst>
        </xdr:cNvPr>
        <xdr:cNvSpPr/>
      </xdr:nvSpPr>
      <xdr:spPr>
        <a:xfrm>
          <a:off x="8128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6AB350-A81D-47EE-B4AC-3A5D6515E447}"/>
            </a:ext>
          </a:extLst>
        </xdr:cNvPr>
        <xdr:cNvSpPr/>
      </xdr:nvSpPr>
      <xdr:spPr>
        <a:xfrm>
          <a:off x="8128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9832CA9-8DAC-4BB9-B946-A92E12CF2A67}"/>
            </a:ext>
          </a:extLst>
        </xdr:cNvPr>
        <xdr:cNvSpPr/>
      </xdr:nvSpPr>
      <xdr:spPr>
        <a:xfrm>
          <a:off x="17145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AD1231-1E74-4300-A2C2-ACFE9C697B5F}"/>
            </a:ext>
          </a:extLst>
        </xdr:cNvPr>
        <xdr:cNvSpPr/>
      </xdr:nvSpPr>
      <xdr:spPr>
        <a:xfrm>
          <a:off x="17145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8B9FAE-FF59-48B1-946E-6DA93D7B20BC}"/>
            </a:ext>
          </a:extLst>
        </xdr:cNvPr>
        <xdr:cNvSpPr/>
      </xdr:nvSpPr>
      <xdr:spPr>
        <a:xfrm>
          <a:off x="27432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9B6333-36C2-4747-9ECC-1641FD00C9FB}"/>
            </a:ext>
          </a:extLst>
        </xdr:cNvPr>
        <xdr:cNvSpPr/>
      </xdr:nvSpPr>
      <xdr:spPr>
        <a:xfrm>
          <a:off x="27432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B1C05E-D8B8-4AE0-9280-AEAF33901751}"/>
            </a:ext>
          </a:extLst>
        </xdr:cNvPr>
        <xdr:cNvSpPr/>
      </xdr:nvSpPr>
      <xdr:spPr>
        <a:xfrm>
          <a:off x="685800" y="51371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4D72F0E0-DB4C-46B5-B2E7-B90D7E219F92}"/>
            </a:ext>
          </a:extLst>
        </xdr:cNvPr>
        <xdr:cNvSpPr txBox="1"/>
      </xdr:nvSpPr>
      <xdr:spPr>
        <a:xfrm>
          <a:off x="666750" y="4953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B40F55-B407-4C95-B9C7-C79C6ED075E8}"/>
            </a:ext>
          </a:extLst>
        </xdr:cNvPr>
        <xdr:cNvCxnSpPr/>
      </xdr:nvCxnSpPr>
      <xdr:spPr>
        <a:xfrm>
          <a:off x="685800" y="7340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3" name="テキスト ボックス 42">
          <a:extLst>
            <a:ext uri="{FF2B5EF4-FFF2-40B4-BE49-F238E27FC236}">
              <a16:creationId xmlns:a16="http://schemas.microsoft.com/office/drawing/2014/main" id="{132FB73F-D74E-4013-B637-266D9DE9D63F}"/>
            </a:ext>
          </a:extLst>
        </xdr:cNvPr>
        <xdr:cNvSpPr txBox="1"/>
      </xdr:nvSpPr>
      <xdr:spPr>
        <a:xfrm>
          <a:off x="339725" y="7204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12210498-E6B2-44D2-A3A8-3170D733BE48}"/>
            </a:ext>
          </a:extLst>
        </xdr:cNvPr>
        <xdr:cNvCxnSpPr/>
      </xdr:nvCxnSpPr>
      <xdr:spPr>
        <a:xfrm>
          <a:off x="685800" y="70269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121920</xdr:rowOff>
    </xdr:from>
    <xdr:ext cx="403225" cy="254635"/>
    <xdr:sp macro="" textlink="">
      <xdr:nvSpPr>
        <xdr:cNvPr id="45" name="テキスト ボックス 44">
          <a:extLst>
            <a:ext uri="{FF2B5EF4-FFF2-40B4-BE49-F238E27FC236}">
              <a16:creationId xmlns:a16="http://schemas.microsoft.com/office/drawing/2014/main" id="{B9AADD00-16E0-4CC7-AE0C-12783BAED38B}"/>
            </a:ext>
          </a:extLst>
        </xdr:cNvPr>
        <xdr:cNvSpPr txBox="1"/>
      </xdr:nvSpPr>
      <xdr:spPr>
        <a:xfrm>
          <a:off x="339725" y="689102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80C845A-67C9-4F51-A2E1-4F046614FAD6}"/>
            </a:ext>
          </a:extLst>
        </xdr:cNvPr>
        <xdr:cNvCxnSpPr/>
      </xdr:nvCxnSpPr>
      <xdr:spPr>
        <a:xfrm>
          <a:off x="685800" y="67132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AC55B5F4-F183-4B11-8108-D00E34970AF5}"/>
            </a:ext>
          </a:extLst>
        </xdr:cNvPr>
        <xdr:cNvSpPr txBox="1"/>
      </xdr:nvSpPr>
      <xdr:spPr>
        <a:xfrm>
          <a:off x="339725" y="6576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B9A59ED1-A2EC-4685-8B29-2A2567518EAD}"/>
            </a:ext>
          </a:extLst>
        </xdr:cNvPr>
        <xdr:cNvCxnSpPr/>
      </xdr:nvCxnSpPr>
      <xdr:spPr>
        <a:xfrm>
          <a:off x="6858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4635"/>
    <xdr:sp macro="" textlink="">
      <xdr:nvSpPr>
        <xdr:cNvPr id="49" name="テキスト ボックス 48">
          <a:extLst>
            <a:ext uri="{FF2B5EF4-FFF2-40B4-BE49-F238E27FC236}">
              <a16:creationId xmlns:a16="http://schemas.microsoft.com/office/drawing/2014/main" id="{58247FC9-8B47-4491-AF0F-5FD48FFF83A0}"/>
            </a:ext>
          </a:extLst>
        </xdr:cNvPr>
        <xdr:cNvSpPr txBox="1"/>
      </xdr:nvSpPr>
      <xdr:spPr>
        <a:xfrm>
          <a:off x="339725" y="626364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312081B6-9816-4405-A61E-91C30F819271}"/>
            </a:ext>
          </a:extLst>
        </xdr:cNvPr>
        <xdr:cNvCxnSpPr/>
      </xdr:nvCxnSpPr>
      <xdr:spPr>
        <a:xfrm>
          <a:off x="685800" y="6085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C50FB2A0-12B4-494C-B5D6-0EDC3EA47EA6}"/>
            </a:ext>
          </a:extLst>
        </xdr:cNvPr>
        <xdr:cNvSpPr txBox="1"/>
      </xdr:nvSpPr>
      <xdr:spPr>
        <a:xfrm>
          <a:off x="339725" y="59429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245DDBB9-0E5C-4881-BC31-066581F7362E}"/>
            </a:ext>
          </a:extLst>
        </xdr:cNvPr>
        <xdr:cNvCxnSpPr/>
      </xdr:nvCxnSpPr>
      <xdr:spPr>
        <a:xfrm>
          <a:off x="685800" y="5771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AAFA7055-4CEF-4AC5-8204-FD16523BA05E}"/>
            </a:ext>
          </a:extLst>
        </xdr:cNvPr>
        <xdr:cNvSpPr txBox="1"/>
      </xdr:nvSpPr>
      <xdr:spPr>
        <a:xfrm>
          <a:off x="339725" y="5629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792FCC32-979F-4E03-8A3B-DA86F2840B88}"/>
            </a:ext>
          </a:extLst>
        </xdr:cNvPr>
        <xdr:cNvCxnSpPr/>
      </xdr:nvCxnSpPr>
      <xdr:spPr>
        <a:xfrm>
          <a:off x="685800" y="54508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31750</xdr:rowOff>
    </xdr:from>
    <xdr:ext cx="403225" cy="254635"/>
    <xdr:sp macro="" textlink="">
      <xdr:nvSpPr>
        <xdr:cNvPr id="55" name="テキスト ボックス 54">
          <a:extLst>
            <a:ext uri="{FF2B5EF4-FFF2-40B4-BE49-F238E27FC236}">
              <a16:creationId xmlns:a16="http://schemas.microsoft.com/office/drawing/2014/main" id="{225753FD-4A6C-4443-B8CE-687F71C17EF3}"/>
            </a:ext>
          </a:extLst>
        </xdr:cNvPr>
        <xdr:cNvSpPr txBox="1"/>
      </xdr:nvSpPr>
      <xdr:spPr>
        <a:xfrm>
          <a:off x="339725" y="531495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9A5A5AE-5C75-4AD3-A2A7-45477C2E99EE}"/>
            </a:ext>
          </a:extLst>
        </xdr:cNvPr>
        <xdr:cNvCxnSpPr/>
      </xdr:nvCxnSpPr>
      <xdr:spPr>
        <a:xfrm>
          <a:off x="685800" y="5137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7" name="テキスト ボックス 56">
          <a:extLst>
            <a:ext uri="{FF2B5EF4-FFF2-40B4-BE49-F238E27FC236}">
              <a16:creationId xmlns:a16="http://schemas.microsoft.com/office/drawing/2014/main" id="{5D349960-B11A-4CBF-A734-F8A7D0936BE1}"/>
            </a:ext>
          </a:extLst>
        </xdr:cNvPr>
        <xdr:cNvSpPr txBox="1"/>
      </xdr:nvSpPr>
      <xdr:spPr>
        <a:xfrm>
          <a:off x="339725" y="5001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E8629D8-182E-4CF8-A0FF-17708DF9E2CD}"/>
            </a:ext>
          </a:extLst>
        </xdr:cNvPr>
        <xdr:cNvSpPr/>
      </xdr:nvSpPr>
      <xdr:spPr>
        <a:xfrm>
          <a:off x="685800" y="51371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42</xdr:row>
      <xdr:rowOff>46990</xdr:rowOff>
    </xdr:to>
    <xdr:cxnSp macro="">
      <xdr:nvCxnSpPr>
        <xdr:cNvPr id="59" name="直線コネクタ 58">
          <a:extLst>
            <a:ext uri="{FF2B5EF4-FFF2-40B4-BE49-F238E27FC236}">
              <a16:creationId xmlns:a16="http://schemas.microsoft.com/office/drawing/2014/main" id="{E87A196C-237F-49DC-8975-204D39B87B41}"/>
            </a:ext>
          </a:extLst>
        </xdr:cNvPr>
        <xdr:cNvCxnSpPr/>
      </xdr:nvCxnSpPr>
      <xdr:spPr>
        <a:xfrm flipV="1">
          <a:off x="4177665" y="545782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50800</xdr:rowOff>
    </xdr:from>
    <xdr:ext cx="405130" cy="259080"/>
    <xdr:sp macro="" textlink="">
      <xdr:nvSpPr>
        <xdr:cNvPr id="60" name="【道路】&#10;有形固定資産減価償却率最小値テキスト">
          <a:extLst>
            <a:ext uri="{FF2B5EF4-FFF2-40B4-BE49-F238E27FC236}">
              <a16:creationId xmlns:a16="http://schemas.microsoft.com/office/drawing/2014/main" id="{295ED6B4-A66B-4832-8A48-A17EC61F820C}"/>
            </a:ext>
          </a:extLst>
        </xdr:cNvPr>
        <xdr:cNvSpPr txBox="1"/>
      </xdr:nvSpPr>
      <xdr:spPr>
        <a:xfrm>
          <a:off x="4216400" y="698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46990</xdr:rowOff>
    </xdr:from>
    <xdr:to>
      <xdr:col>24</xdr:col>
      <xdr:colOff>152400</xdr:colOff>
      <xdr:row>42</xdr:row>
      <xdr:rowOff>46990</xdr:rowOff>
    </xdr:to>
    <xdr:cxnSp macro="">
      <xdr:nvCxnSpPr>
        <xdr:cNvPr id="61" name="直線コネクタ 60">
          <a:extLst>
            <a:ext uri="{FF2B5EF4-FFF2-40B4-BE49-F238E27FC236}">
              <a16:creationId xmlns:a16="http://schemas.microsoft.com/office/drawing/2014/main" id="{291F5CCF-DF10-4C86-BAA4-7B987F68054B}"/>
            </a:ext>
          </a:extLst>
        </xdr:cNvPr>
        <xdr:cNvCxnSpPr/>
      </xdr:nvCxnSpPr>
      <xdr:spPr>
        <a:xfrm>
          <a:off x="4108450" y="6981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127635</xdr:rowOff>
    </xdr:from>
    <xdr:ext cx="405130" cy="259080"/>
    <xdr:sp macro="" textlink="">
      <xdr:nvSpPr>
        <xdr:cNvPr id="62" name="【道路】&#10;有形固定資産減価償却率最大値テキスト">
          <a:extLst>
            <a:ext uri="{FF2B5EF4-FFF2-40B4-BE49-F238E27FC236}">
              <a16:creationId xmlns:a16="http://schemas.microsoft.com/office/drawing/2014/main" id="{CA1CEE0C-E135-47AA-B499-53C6D4049C4B}"/>
            </a:ext>
          </a:extLst>
        </xdr:cNvPr>
        <xdr:cNvSpPr txBox="1"/>
      </xdr:nvSpPr>
      <xdr:spPr>
        <a:xfrm>
          <a:off x="4216400" y="524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3" name="直線コネクタ 62">
          <a:extLst>
            <a:ext uri="{FF2B5EF4-FFF2-40B4-BE49-F238E27FC236}">
              <a16:creationId xmlns:a16="http://schemas.microsoft.com/office/drawing/2014/main" id="{17EE6978-19F1-431F-A97A-0D285704D262}"/>
            </a:ext>
          </a:extLst>
        </xdr:cNvPr>
        <xdr:cNvCxnSpPr/>
      </xdr:nvCxnSpPr>
      <xdr:spPr>
        <a:xfrm>
          <a:off x="4108450" y="5457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144145</xdr:rowOff>
    </xdr:from>
    <xdr:ext cx="405130" cy="254635"/>
    <xdr:sp macro="" textlink="">
      <xdr:nvSpPr>
        <xdr:cNvPr id="64" name="【道路】&#10;有形固定資産減価償却率平均値テキスト">
          <a:extLst>
            <a:ext uri="{FF2B5EF4-FFF2-40B4-BE49-F238E27FC236}">
              <a16:creationId xmlns:a16="http://schemas.microsoft.com/office/drawing/2014/main" id="{D17CF50F-DB7F-4688-AB73-548C19DA8C1C}"/>
            </a:ext>
          </a:extLst>
        </xdr:cNvPr>
        <xdr:cNvSpPr txBox="1"/>
      </xdr:nvSpPr>
      <xdr:spPr>
        <a:xfrm>
          <a:off x="4216400" y="641794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166370</xdr:rowOff>
    </xdr:from>
    <xdr:to>
      <xdr:col>24</xdr:col>
      <xdr:colOff>114300</xdr:colOff>
      <xdr:row>39</xdr:row>
      <xdr:rowOff>95885</xdr:rowOff>
    </xdr:to>
    <xdr:sp macro="" textlink="">
      <xdr:nvSpPr>
        <xdr:cNvPr id="65" name="フローチャート: 判断 64">
          <a:extLst>
            <a:ext uri="{FF2B5EF4-FFF2-40B4-BE49-F238E27FC236}">
              <a16:creationId xmlns:a16="http://schemas.microsoft.com/office/drawing/2014/main" id="{7223834F-7286-4628-AAD0-F4942F016893}"/>
            </a:ext>
          </a:extLst>
        </xdr:cNvPr>
        <xdr:cNvSpPr/>
      </xdr:nvSpPr>
      <xdr:spPr>
        <a:xfrm>
          <a:off x="4127500" y="644017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105410</xdr:rowOff>
    </xdr:from>
    <xdr:to>
      <xdr:col>20</xdr:col>
      <xdr:colOff>38100</xdr:colOff>
      <xdr:row>40</xdr:row>
      <xdr:rowOff>35560</xdr:rowOff>
    </xdr:to>
    <xdr:sp macro="" textlink="">
      <xdr:nvSpPr>
        <xdr:cNvPr id="66" name="フローチャート: 判断 65">
          <a:extLst>
            <a:ext uri="{FF2B5EF4-FFF2-40B4-BE49-F238E27FC236}">
              <a16:creationId xmlns:a16="http://schemas.microsoft.com/office/drawing/2014/main" id="{4F6B34D4-66FD-40E7-8CAC-631AC0250429}"/>
            </a:ext>
          </a:extLst>
        </xdr:cNvPr>
        <xdr:cNvSpPr/>
      </xdr:nvSpPr>
      <xdr:spPr>
        <a:xfrm>
          <a:off x="3384550" y="6544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43180</xdr:rowOff>
    </xdr:from>
    <xdr:to>
      <xdr:col>15</xdr:col>
      <xdr:colOff>101600</xdr:colOff>
      <xdr:row>39</xdr:row>
      <xdr:rowOff>144780</xdr:rowOff>
    </xdr:to>
    <xdr:sp macro="" textlink="">
      <xdr:nvSpPr>
        <xdr:cNvPr id="67" name="フローチャート: 判断 66">
          <a:extLst>
            <a:ext uri="{FF2B5EF4-FFF2-40B4-BE49-F238E27FC236}">
              <a16:creationId xmlns:a16="http://schemas.microsoft.com/office/drawing/2014/main" id="{4328CFF2-D844-46CF-B133-7A89E971D1E2}"/>
            </a:ext>
          </a:extLst>
        </xdr:cNvPr>
        <xdr:cNvSpPr/>
      </xdr:nvSpPr>
      <xdr:spPr>
        <a:xfrm>
          <a:off x="25717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15875</xdr:rowOff>
    </xdr:from>
    <xdr:to>
      <xdr:col>10</xdr:col>
      <xdr:colOff>165100</xdr:colOff>
      <xdr:row>38</xdr:row>
      <xdr:rowOff>117475</xdr:rowOff>
    </xdr:to>
    <xdr:sp macro="" textlink="">
      <xdr:nvSpPr>
        <xdr:cNvPr id="68" name="フローチャート: 判断 67">
          <a:extLst>
            <a:ext uri="{FF2B5EF4-FFF2-40B4-BE49-F238E27FC236}">
              <a16:creationId xmlns:a16="http://schemas.microsoft.com/office/drawing/2014/main" id="{99CB19BC-C05E-42D1-9326-A44948FFFD1C}"/>
            </a:ext>
          </a:extLst>
        </xdr:cNvPr>
        <xdr:cNvSpPr/>
      </xdr:nvSpPr>
      <xdr:spPr>
        <a:xfrm>
          <a:off x="177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12065</xdr:rowOff>
    </xdr:from>
    <xdr:to>
      <xdr:col>6</xdr:col>
      <xdr:colOff>38100</xdr:colOff>
      <xdr:row>38</xdr:row>
      <xdr:rowOff>113665</xdr:rowOff>
    </xdr:to>
    <xdr:sp macro="" textlink="">
      <xdr:nvSpPr>
        <xdr:cNvPr id="69" name="フローチャート: 判断 68">
          <a:extLst>
            <a:ext uri="{FF2B5EF4-FFF2-40B4-BE49-F238E27FC236}">
              <a16:creationId xmlns:a16="http://schemas.microsoft.com/office/drawing/2014/main" id="{3EB3812A-6BAE-439F-854F-1F6B1164AAAE}"/>
            </a:ext>
          </a:extLst>
        </xdr:cNvPr>
        <xdr:cNvSpPr/>
      </xdr:nvSpPr>
      <xdr:spPr>
        <a:xfrm>
          <a:off x="984250" y="6285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13D71879-4795-4711-8645-124F51618310}"/>
            </a:ext>
          </a:extLst>
        </xdr:cNvPr>
        <xdr:cNvSpPr txBox="1"/>
      </xdr:nvSpPr>
      <xdr:spPr>
        <a:xfrm>
          <a:off x="40068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520B7AB-CDE5-4DDF-A6FA-27F6AE72E4E1}"/>
            </a:ext>
          </a:extLst>
        </xdr:cNvPr>
        <xdr:cNvSpPr txBox="1"/>
      </xdr:nvSpPr>
      <xdr:spPr>
        <a:xfrm>
          <a:off x="32575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E7967536-952F-45CA-BFD6-FB01C669A478}"/>
            </a:ext>
          </a:extLst>
        </xdr:cNvPr>
        <xdr:cNvSpPr txBox="1"/>
      </xdr:nvSpPr>
      <xdr:spPr>
        <a:xfrm>
          <a:off x="24511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4A019FDE-72CD-4257-A9C3-908D0DCEEB57}"/>
            </a:ext>
          </a:extLst>
        </xdr:cNvPr>
        <xdr:cNvSpPr txBox="1"/>
      </xdr:nvSpPr>
      <xdr:spPr>
        <a:xfrm>
          <a:off x="16573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4" name="テキスト ボックス 73">
          <a:extLst>
            <a:ext uri="{FF2B5EF4-FFF2-40B4-BE49-F238E27FC236}">
              <a16:creationId xmlns:a16="http://schemas.microsoft.com/office/drawing/2014/main" id="{B7A24CA4-242E-4E36-BC76-78A362CB1082}"/>
            </a:ext>
          </a:extLst>
        </xdr:cNvPr>
        <xdr:cNvSpPr txBox="1"/>
      </xdr:nvSpPr>
      <xdr:spPr>
        <a:xfrm>
          <a:off x="8572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126365</xdr:rowOff>
    </xdr:from>
    <xdr:to>
      <xdr:col>24</xdr:col>
      <xdr:colOff>114300</xdr:colOff>
      <xdr:row>39</xdr:row>
      <xdr:rowOff>56515</xdr:rowOff>
    </xdr:to>
    <xdr:sp macro="" textlink="">
      <xdr:nvSpPr>
        <xdr:cNvPr id="75" name="楕円 74">
          <a:extLst>
            <a:ext uri="{FF2B5EF4-FFF2-40B4-BE49-F238E27FC236}">
              <a16:creationId xmlns:a16="http://schemas.microsoft.com/office/drawing/2014/main" id="{8A52D354-D97D-4067-B3AA-AAD7AABA45E4}"/>
            </a:ext>
          </a:extLst>
        </xdr:cNvPr>
        <xdr:cNvSpPr/>
      </xdr:nvSpPr>
      <xdr:spPr>
        <a:xfrm>
          <a:off x="4127500" y="6400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149225</xdr:rowOff>
    </xdr:from>
    <xdr:ext cx="405130" cy="259080"/>
    <xdr:sp macro="" textlink="">
      <xdr:nvSpPr>
        <xdr:cNvPr id="76" name="【道路】&#10;有形固定資産減価償却率該当値テキスト">
          <a:extLst>
            <a:ext uri="{FF2B5EF4-FFF2-40B4-BE49-F238E27FC236}">
              <a16:creationId xmlns:a16="http://schemas.microsoft.com/office/drawing/2014/main" id="{304F10C4-AE65-484D-9098-34F2BA190D3A}"/>
            </a:ext>
          </a:extLst>
        </xdr:cNvPr>
        <xdr:cNvSpPr txBox="1"/>
      </xdr:nvSpPr>
      <xdr:spPr>
        <a:xfrm>
          <a:off x="4216400" y="6257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7" name="楕円 76">
          <a:extLst>
            <a:ext uri="{FF2B5EF4-FFF2-40B4-BE49-F238E27FC236}">
              <a16:creationId xmlns:a16="http://schemas.microsoft.com/office/drawing/2014/main" id="{2581B6CB-F9D2-4D42-ACD1-DDE108EC3FC2}"/>
            </a:ext>
          </a:extLst>
        </xdr:cNvPr>
        <xdr:cNvSpPr/>
      </xdr:nvSpPr>
      <xdr:spPr>
        <a:xfrm>
          <a:off x="3384550" y="63773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154940</xdr:rowOff>
    </xdr:from>
    <xdr:to>
      <xdr:col>24</xdr:col>
      <xdr:colOff>63500</xdr:colOff>
      <xdr:row>39</xdr:row>
      <xdr:rowOff>6350</xdr:rowOff>
    </xdr:to>
    <xdr:cxnSp macro="">
      <xdr:nvCxnSpPr>
        <xdr:cNvPr id="78" name="直線コネクタ 77">
          <a:extLst>
            <a:ext uri="{FF2B5EF4-FFF2-40B4-BE49-F238E27FC236}">
              <a16:creationId xmlns:a16="http://schemas.microsoft.com/office/drawing/2014/main" id="{C48D7AA6-651B-47C4-82FB-DCD2158ECF6E}"/>
            </a:ext>
          </a:extLst>
        </xdr:cNvPr>
        <xdr:cNvCxnSpPr/>
      </xdr:nvCxnSpPr>
      <xdr:spPr>
        <a:xfrm>
          <a:off x="3429000" y="6428740"/>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9" name="楕円 78">
          <a:extLst>
            <a:ext uri="{FF2B5EF4-FFF2-40B4-BE49-F238E27FC236}">
              <a16:creationId xmlns:a16="http://schemas.microsoft.com/office/drawing/2014/main" id="{B7198141-70DB-425A-9C3B-302A1EE07AC0}"/>
            </a:ext>
          </a:extLst>
        </xdr:cNvPr>
        <xdr:cNvSpPr/>
      </xdr:nvSpPr>
      <xdr:spPr>
        <a:xfrm>
          <a:off x="2571750" y="634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154940</xdr:rowOff>
    </xdr:to>
    <xdr:cxnSp macro="">
      <xdr:nvCxnSpPr>
        <xdr:cNvPr id="80" name="直線コネクタ 79">
          <a:extLst>
            <a:ext uri="{FF2B5EF4-FFF2-40B4-BE49-F238E27FC236}">
              <a16:creationId xmlns:a16="http://schemas.microsoft.com/office/drawing/2014/main" id="{D54CEFF6-FD6A-4335-B53C-1A821F2CEE1C}"/>
            </a:ext>
          </a:extLst>
        </xdr:cNvPr>
        <xdr:cNvCxnSpPr/>
      </xdr:nvCxnSpPr>
      <xdr:spPr>
        <a:xfrm>
          <a:off x="2622550" y="639572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81" name="楕円 80">
          <a:extLst>
            <a:ext uri="{FF2B5EF4-FFF2-40B4-BE49-F238E27FC236}">
              <a16:creationId xmlns:a16="http://schemas.microsoft.com/office/drawing/2014/main" id="{42236F03-3E88-4F24-AE85-E97F26EB5B08}"/>
            </a:ext>
          </a:extLst>
        </xdr:cNvPr>
        <xdr:cNvSpPr/>
      </xdr:nvSpPr>
      <xdr:spPr>
        <a:xfrm>
          <a:off x="17780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121920</xdr:rowOff>
    </xdr:to>
    <xdr:cxnSp macro="">
      <xdr:nvCxnSpPr>
        <xdr:cNvPr id="82" name="直線コネクタ 81">
          <a:extLst>
            <a:ext uri="{FF2B5EF4-FFF2-40B4-BE49-F238E27FC236}">
              <a16:creationId xmlns:a16="http://schemas.microsoft.com/office/drawing/2014/main" id="{29134C3C-504F-4A48-B743-26AAA144111F}"/>
            </a:ext>
          </a:extLst>
        </xdr:cNvPr>
        <xdr:cNvCxnSpPr/>
      </xdr:nvCxnSpPr>
      <xdr:spPr>
        <a:xfrm>
          <a:off x="1828800" y="637286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34925</xdr:rowOff>
    </xdr:from>
    <xdr:to>
      <xdr:col>6</xdr:col>
      <xdr:colOff>38100</xdr:colOff>
      <xdr:row>38</xdr:row>
      <xdr:rowOff>136525</xdr:rowOff>
    </xdr:to>
    <xdr:sp macro="" textlink="">
      <xdr:nvSpPr>
        <xdr:cNvPr id="83" name="楕円 82">
          <a:extLst>
            <a:ext uri="{FF2B5EF4-FFF2-40B4-BE49-F238E27FC236}">
              <a16:creationId xmlns:a16="http://schemas.microsoft.com/office/drawing/2014/main" id="{856E7BD9-EC7C-40F2-9C0E-6F94D83671A1}"/>
            </a:ext>
          </a:extLst>
        </xdr:cNvPr>
        <xdr:cNvSpPr/>
      </xdr:nvSpPr>
      <xdr:spPr>
        <a:xfrm>
          <a:off x="984250" y="6308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86360</xdr:rowOff>
    </xdr:from>
    <xdr:to>
      <xdr:col>10</xdr:col>
      <xdr:colOff>114300</xdr:colOff>
      <xdr:row>38</xdr:row>
      <xdr:rowOff>99060</xdr:rowOff>
    </xdr:to>
    <xdr:cxnSp macro="">
      <xdr:nvCxnSpPr>
        <xdr:cNvPr id="84" name="直線コネクタ 83">
          <a:extLst>
            <a:ext uri="{FF2B5EF4-FFF2-40B4-BE49-F238E27FC236}">
              <a16:creationId xmlns:a16="http://schemas.microsoft.com/office/drawing/2014/main" id="{32CC8578-EBFC-43F1-9077-55FEB40EFD53}"/>
            </a:ext>
          </a:extLst>
        </xdr:cNvPr>
        <xdr:cNvCxnSpPr/>
      </xdr:nvCxnSpPr>
      <xdr:spPr>
        <a:xfrm>
          <a:off x="1028700" y="636016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40</xdr:row>
      <xdr:rowOff>26670</xdr:rowOff>
    </xdr:from>
    <xdr:ext cx="405130" cy="259080"/>
    <xdr:sp macro="" textlink="">
      <xdr:nvSpPr>
        <xdr:cNvPr id="85" name="n_1aveValue【道路】&#10;有形固定資産減価償却率">
          <a:extLst>
            <a:ext uri="{FF2B5EF4-FFF2-40B4-BE49-F238E27FC236}">
              <a16:creationId xmlns:a16="http://schemas.microsoft.com/office/drawing/2014/main" id="{971A5F8D-4748-4699-8E78-3D18189F2C64}"/>
            </a:ext>
          </a:extLst>
        </xdr:cNvPr>
        <xdr:cNvSpPr txBox="1"/>
      </xdr:nvSpPr>
      <xdr:spPr>
        <a:xfrm>
          <a:off x="3239135" y="6630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135890</xdr:rowOff>
    </xdr:from>
    <xdr:ext cx="400685" cy="259080"/>
    <xdr:sp macro="" textlink="">
      <xdr:nvSpPr>
        <xdr:cNvPr id="86" name="n_2aveValue【道路】&#10;有形固定資産減価償却率">
          <a:extLst>
            <a:ext uri="{FF2B5EF4-FFF2-40B4-BE49-F238E27FC236}">
              <a16:creationId xmlns:a16="http://schemas.microsoft.com/office/drawing/2014/main" id="{C3AC8630-F241-4A6A-A97F-02F5D59CE033}"/>
            </a:ext>
          </a:extLst>
        </xdr:cNvPr>
        <xdr:cNvSpPr txBox="1"/>
      </xdr:nvSpPr>
      <xdr:spPr>
        <a:xfrm>
          <a:off x="2439035" y="65747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133985</xdr:rowOff>
    </xdr:from>
    <xdr:ext cx="400685" cy="254635"/>
    <xdr:sp macro="" textlink="">
      <xdr:nvSpPr>
        <xdr:cNvPr id="87" name="n_3aveValue【道路】&#10;有形固定資産減価償却率">
          <a:extLst>
            <a:ext uri="{FF2B5EF4-FFF2-40B4-BE49-F238E27FC236}">
              <a16:creationId xmlns:a16="http://schemas.microsoft.com/office/drawing/2014/main" id="{EA4671F5-DB2E-4980-BC3E-CE09FB93DFAB}"/>
            </a:ext>
          </a:extLst>
        </xdr:cNvPr>
        <xdr:cNvSpPr txBox="1"/>
      </xdr:nvSpPr>
      <xdr:spPr>
        <a:xfrm>
          <a:off x="1645285" y="60775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130175</xdr:rowOff>
    </xdr:from>
    <xdr:ext cx="400685" cy="259080"/>
    <xdr:sp macro="" textlink="">
      <xdr:nvSpPr>
        <xdr:cNvPr id="88" name="n_4aveValue【道路】&#10;有形固定資産減価償却率">
          <a:extLst>
            <a:ext uri="{FF2B5EF4-FFF2-40B4-BE49-F238E27FC236}">
              <a16:creationId xmlns:a16="http://schemas.microsoft.com/office/drawing/2014/main" id="{E9802AEF-1E8F-44C1-8E4D-5D258F0FDDDE}"/>
            </a:ext>
          </a:extLst>
        </xdr:cNvPr>
        <xdr:cNvSpPr txBox="1"/>
      </xdr:nvSpPr>
      <xdr:spPr>
        <a:xfrm>
          <a:off x="851535" y="60737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50165</xdr:rowOff>
    </xdr:from>
    <xdr:ext cx="405130" cy="259080"/>
    <xdr:sp macro="" textlink="">
      <xdr:nvSpPr>
        <xdr:cNvPr id="89" name="n_1mainValue【道路】&#10;有形固定資産減価償却率">
          <a:extLst>
            <a:ext uri="{FF2B5EF4-FFF2-40B4-BE49-F238E27FC236}">
              <a16:creationId xmlns:a16="http://schemas.microsoft.com/office/drawing/2014/main" id="{6AF91AC9-31EC-4C0E-BAC4-B9BF1B4E57A3}"/>
            </a:ext>
          </a:extLst>
        </xdr:cNvPr>
        <xdr:cNvSpPr txBox="1"/>
      </xdr:nvSpPr>
      <xdr:spPr>
        <a:xfrm>
          <a:off x="3239135" y="6158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17780</xdr:rowOff>
    </xdr:from>
    <xdr:ext cx="400685" cy="254635"/>
    <xdr:sp macro="" textlink="">
      <xdr:nvSpPr>
        <xdr:cNvPr id="90" name="n_2mainValue【道路】&#10;有形固定資産減価償却率">
          <a:extLst>
            <a:ext uri="{FF2B5EF4-FFF2-40B4-BE49-F238E27FC236}">
              <a16:creationId xmlns:a16="http://schemas.microsoft.com/office/drawing/2014/main" id="{C37F8713-D50A-41B0-9F52-D585C0C03BD7}"/>
            </a:ext>
          </a:extLst>
        </xdr:cNvPr>
        <xdr:cNvSpPr txBox="1"/>
      </xdr:nvSpPr>
      <xdr:spPr>
        <a:xfrm>
          <a:off x="2439035" y="61264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140970</xdr:rowOff>
    </xdr:from>
    <xdr:ext cx="400685" cy="259080"/>
    <xdr:sp macro="" textlink="">
      <xdr:nvSpPr>
        <xdr:cNvPr id="91" name="n_3mainValue【道路】&#10;有形固定資産減価償却率">
          <a:extLst>
            <a:ext uri="{FF2B5EF4-FFF2-40B4-BE49-F238E27FC236}">
              <a16:creationId xmlns:a16="http://schemas.microsoft.com/office/drawing/2014/main" id="{3090EE1B-D624-4E9B-88F0-A034696B8288}"/>
            </a:ext>
          </a:extLst>
        </xdr:cNvPr>
        <xdr:cNvSpPr txBox="1"/>
      </xdr:nvSpPr>
      <xdr:spPr>
        <a:xfrm>
          <a:off x="1645285" y="64147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127635</xdr:rowOff>
    </xdr:from>
    <xdr:ext cx="400685" cy="259080"/>
    <xdr:sp macro="" textlink="">
      <xdr:nvSpPr>
        <xdr:cNvPr id="92" name="n_4mainValue【道路】&#10;有形固定資産減価償却率">
          <a:extLst>
            <a:ext uri="{FF2B5EF4-FFF2-40B4-BE49-F238E27FC236}">
              <a16:creationId xmlns:a16="http://schemas.microsoft.com/office/drawing/2014/main" id="{55E60FEC-F0AA-4EBC-B880-DFFC67CC8807}"/>
            </a:ext>
          </a:extLst>
        </xdr:cNvPr>
        <xdr:cNvSpPr txBox="1"/>
      </xdr:nvSpPr>
      <xdr:spPr>
        <a:xfrm>
          <a:off x="851535" y="64014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F1D83655-6341-44F8-854E-59899BE736A1}"/>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EE823E2F-C74C-4780-AD45-9F73DFB19F21}"/>
            </a:ext>
          </a:extLst>
        </xdr:cNvPr>
        <xdr:cNvSpPr/>
      </xdr:nvSpPr>
      <xdr:spPr>
        <a:xfrm>
          <a:off x="606425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6D1874C5-7044-4886-AC96-5CDC9C021E42}"/>
            </a:ext>
          </a:extLst>
        </xdr:cNvPr>
        <xdr:cNvSpPr/>
      </xdr:nvSpPr>
      <xdr:spPr>
        <a:xfrm>
          <a:off x="606425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A8D60DC6-C436-4E02-9F42-68C429FB5C6E}"/>
            </a:ext>
          </a:extLst>
        </xdr:cNvPr>
        <xdr:cNvSpPr/>
      </xdr:nvSpPr>
      <xdr:spPr>
        <a:xfrm>
          <a:off x="69850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59E3922E-4354-4B8B-93B8-717DD30774DB}"/>
            </a:ext>
          </a:extLst>
        </xdr:cNvPr>
        <xdr:cNvSpPr/>
      </xdr:nvSpPr>
      <xdr:spPr>
        <a:xfrm>
          <a:off x="69850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6089BDB1-AF76-4241-8237-23E23FE545C0}"/>
            </a:ext>
          </a:extLst>
        </xdr:cNvPr>
        <xdr:cNvSpPr/>
      </xdr:nvSpPr>
      <xdr:spPr>
        <a:xfrm>
          <a:off x="80137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468FC4A8-FBB3-4936-B1EA-55ABC1EDA2DC}"/>
            </a:ext>
          </a:extLst>
        </xdr:cNvPr>
        <xdr:cNvSpPr/>
      </xdr:nvSpPr>
      <xdr:spPr>
        <a:xfrm>
          <a:off x="80137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D3DE19A3-027F-4982-8D29-AE466E43EDB3}"/>
            </a:ext>
          </a:extLst>
        </xdr:cNvPr>
        <xdr:cNvSpPr/>
      </xdr:nvSpPr>
      <xdr:spPr>
        <a:xfrm>
          <a:off x="5956300" y="51371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5425"/>
    <xdr:sp macro="" textlink="">
      <xdr:nvSpPr>
        <xdr:cNvPr id="101" name="テキスト ボックス 100">
          <a:extLst>
            <a:ext uri="{FF2B5EF4-FFF2-40B4-BE49-F238E27FC236}">
              <a16:creationId xmlns:a16="http://schemas.microsoft.com/office/drawing/2014/main" id="{AF1B77B9-F434-4B70-9E96-A8D4FFCD4DE5}"/>
            </a:ext>
          </a:extLst>
        </xdr:cNvPr>
        <xdr:cNvSpPr txBox="1"/>
      </xdr:nvSpPr>
      <xdr:spPr>
        <a:xfrm>
          <a:off x="5918200" y="49530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F7D1669-53AC-45BF-A57E-B95F22ADA1F3}"/>
            </a:ext>
          </a:extLst>
        </xdr:cNvPr>
        <xdr:cNvCxnSpPr/>
      </xdr:nvCxnSpPr>
      <xdr:spPr>
        <a:xfrm>
          <a:off x="5956300" y="7340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43</xdr:row>
      <xdr:rowOff>105410</xdr:rowOff>
    </xdr:from>
    <xdr:ext cx="462915" cy="259080"/>
    <xdr:sp macro="" textlink="">
      <xdr:nvSpPr>
        <xdr:cNvPr id="103" name="テキスト ボックス 102">
          <a:extLst>
            <a:ext uri="{FF2B5EF4-FFF2-40B4-BE49-F238E27FC236}">
              <a16:creationId xmlns:a16="http://schemas.microsoft.com/office/drawing/2014/main" id="{E33AE583-B244-4032-87F9-C3AB11946711}"/>
            </a:ext>
          </a:extLst>
        </xdr:cNvPr>
        <xdr:cNvSpPr txBox="1"/>
      </xdr:nvSpPr>
      <xdr:spPr>
        <a:xfrm>
          <a:off x="5527040" y="7204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4" name="直線コネクタ 103">
          <a:extLst>
            <a:ext uri="{FF2B5EF4-FFF2-40B4-BE49-F238E27FC236}">
              <a16:creationId xmlns:a16="http://schemas.microsoft.com/office/drawing/2014/main" id="{11F3E840-1F8A-4ABB-9089-36541D9AAD1A}"/>
            </a:ext>
          </a:extLst>
        </xdr:cNvPr>
        <xdr:cNvCxnSpPr/>
      </xdr:nvCxnSpPr>
      <xdr:spPr>
        <a:xfrm>
          <a:off x="5956300" y="6902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40</xdr:row>
      <xdr:rowOff>162560</xdr:rowOff>
    </xdr:from>
    <xdr:ext cx="531495" cy="259080"/>
    <xdr:sp macro="" textlink="">
      <xdr:nvSpPr>
        <xdr:cNvPr id="105" name="テキスト ボックス 104">
          <a:extLst>
            <a:ext uri="{FF2B5EF4-FFF2-40B4-BE49-F238E27FC236}">
              <a16:creationId xmlns:a16="http://schemas.microsoft.com/office/drawing/2014/main" id="{DB16517C-AE2D-4BC8-8BAE-C03282F7DBDB}"/>
            </a:ext>
          </a:extLst>
        </xdr:cNvPr>
        <xdr:cNvSpPr txBox="1"/>
      </xdr:nvSpPr>
      <xdr:spPr>
        <a:xfrm>
          <a:off x="5481955" y="6766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6" name="直線コネクタ 105">
          <a:extLst>
            <a:ext uri="{FF2B5EF4-FFF2-40B4-BE49-F238E27FC236}">
              <a16:creationId xmlns:a16="http://schemas.microsoft.com/office/drawing/2014/main" id="{8F4C0674-EA63-428F-B70E-9100AC71CDA1}"/>
            </a:ext>
          </a:extLst>
        </xdr:cNvPr>
        <xdr:cNvCxnSpPr/>
      </xdr:nvCxnSpPr>
      <xdr:spPr>
        <a:xfrm>
          <a:off x="5956300" y="6457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107" name="テキスト ボックス 106">
          <a:extLst>
            <a:ext uri="{FF2B5EF4-FFF2-40B4-BE49-F238E27FC236}">
              <a16:creationId xmlns:a16="http://schemas.microsoft.com/office/drawing/2014/main" id="{F62FDA45-0282-416A-B2FB-0EEF0BFA9BC4}"/>
            </a:ext>
          </a:extLst>
        </xdr:cNvPr>
        <xdr:cNvSpPr txBox="1"/>
      </xdr:nvSpPr>
      <xdr:spPr>
        <a:xfrm>
          <a:off x="5481955" y="6322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8" name="直線コネクタ 107">
          <a:extLst>
            <a:ext uri="{FF2B5EF4-FFF2-40B4-BE49-F238E27FC236}">
              <a16:creationId xmlns:a16="http://schemas.microsoft.com/office/drawing/2014/main" id="{9EDF44F1-69F3-4C26-A6D0-6FCE4074A012}"/>
            </a:ext>
          </a:extLst>
        </xdr:cNvPr>
        <xdr:cNvCxnSpPr/>
      </xdr:nvCxnSpPr>
      <xdr:spPr>
        <a:xfrm>
          <a:off x="5956300" y="6019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105410</xdr:rowOff>
    </xdr:from>
    <xdr:ext cx="531495" cy="259080"/>
    <xdr:sp macro="" textlink="">
      <xdr:nvSpPr>
        <xdr:cNvPr id="109" name="テキスト ボックス 108">
          <a:extLst>
            <a:ext uri="{FF2B5EF4-FFF2-40B4-BE49-F238E27FC236}">
              <a16:creationId xmlns:a16="http://schemas.microsoft.com/office/drawing/2014/main" id="{0934BD65-70D1-4123-879B-49070936304B}"/>
            </a:ext>
          </a:extLst>
        </xdr:cNvPr>
        <xdr:cNvSpPr txBox="1"/>
      </xdr:nvSpPr>
      <xdr:spPr>
        <a:xfrm>
          <a:off x="5481955" y="5883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0" name="直線コネクタ 109">
          <a:extLst>
            <a:ext uri="{FF2B5EF4-FFF2-40B4-BE49-F238E27FC236}">
              <a16:creationId xmlns:a16="http://schemas.microsoft.com/office/drawing/2014/main" id="{B3AC4C82-C9C4-4ACD-A31A-6E631B95708F}"/>
            </a:ext>
          </a:extLst>
        </xdr:cNvPr>
        <xdr:cNvCxnSpPr/>
      </xdr:nvCxnSpPr>
      <xdr:spPr>
        <a:xfrm>
          <a:off x="5956300" y="5581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162560</xdr:rowOff>
    </xdr:from>
    <xdr:ext cx="531495" cy="259080"/>
    <xdr:sp macro="" textlink="">
      <xdr:nvSpPr>
        <xdr:cNvPr id="111" name="テキスト ボックス 110">
          <a:extLst>
            <a:ext uri="{FF2B5EF4-FFF2-40B4-BE49-F238E27FC236}">
              <a16:creationId xmlns:a16="http://schemas.microsoft.com/office/drawing/2014/main" id="{28C43FAC-3011-4363-BCB8-29FE5EE09706}"/>
            </a:ext>
          </a:extLst>
        </xdr:cNvPr>
        <xdr:cNvSpPr txBox="1"/>
      </xdr:nvSpPr>
      <xdr:spPr>
        <a:xfrm>
          <a:off x="548195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80ECBAC-66BD-421C-8CAF-953B41736E98}"/>
            </a:ext>
          </a:extLst>
        </xdr:cNvPr>
        <xdr:cNvCxnSpPr/>
      </xdr:nvCxnSpPr>
      <xdr:spPr>
        <a:xfrm>
          <a:off x="5956300" y="5137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3" name="テキスト ボックス 112">
          <a:extLst>
            <a:ext uri="{FF2B5EF4-FFF2-40B4-BE49-F238E27FC236}">
              <a16:creationId xmlns:a16="http://schemas.microsoft.com/office/drawing/2014/main" id="{3221CF30-0790-493A-8156-A6C8A6E2AA09}"/>
            </a:ext>
          </a:extLst>
        </xdr:cNvPr>
        <xdr:cNvSpPr txBox="1"/>
      </xdr:nvSpPr>
      <xdr:spPr>
        <a:xfrm>
          <a:off x="5481955" y="5001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0082E16-823E-4998-8B00-D9138DC2AA7E}"/>
            </a:ext>
          </a:extLst>
        </xdr:cNvPr>
        <xdr:cNvSpPr/>
      </xdr:nvSpPr>
      <xdr:spPr>
        <a:xfrm>
          <a:off x="5956300" y="51371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46355</xdr:rowOff>
    </xdr:from>
    <xdr:to>
      <xdr:col>54</xdr:col>
      <xdr:colOff>189865</xdr:colOff>
      <xdr:row>41</xdr:row>
      <xdr:rowOff>123825</xdr:rowOff>
    </xdr:to>
    <xdr:cxnSp macro="">
      <xdr:nvCxnSpPr>
        <xdr:cNvPr id="115" name="直線コネクタ 114">
          <a:extLst>
            <a:ext uri="{FF2B5EF4-FFF2-40B4-BE49-F238E27FC236}">
              <a16:creationId xmlns:a16="http://schemas.microsoft.com/office/drawing/2014/main" id="{B472E051-1A45-4F51-817D-ECA8CA5A2478}"/>
            </a:ext>
          </a:extLst>
        </xdr:cNvPr>
        <xdr:cNvCxnSpPr/>
      </xdr:nvCxnSpPr>
      <xdr:spPr>
        <a:xfrm flipV="1">
          <a:off x="9429115" y="5494655"/>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127635</xdr:rowOff>
    </xdr:from>
    <xdr:ext cx="534670" cy="259080"/>
    <xdr:sp macro="" textlink="">
      <xdr:nvSpPr>
        <xdr:cNvPr id="116" name="【道路】&#10;一人当たり延長最小値テキスト">
          <a:extLst>
            <a:ext uri="{FF2B5EF4-FFF2-40B4-BE49-F238E27FC236}">
              <a16:creationId xmlns:a16="http://schemas.microsoft.com/office/drawing/2014/main" id="{B22AC50C-592B-4F63-8045-6ADFC38D9305}"/>
            </a:ext>
          </a:extLst>
        </xdr:cNvPr>
        <xdr:cNvSpPr txBox="1"/>
      </xdr:nvSpPr>
      <xdr:spPr>
        <a:xfrm>
          <a:off x="9467850" y="6896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123825</xdr:rowOff>
    </xdr:from>
    <xdr:to>
      <xdr:col>55</xdr:col>
      <xdr:colOff>88900</xdr:colOff>
      <xdr:row>41</xdr:row>
      <xdr:rowOff>123825</xdr:rowOff>
    </xdr:to>
    <xdr:cxnSp macro="">
      <xdr:nvCxnSpPr>
        <xdr:cNvPr id="117" name="直線コネクタ 116">
          <a:extLst>
            <a:ext uri="{FF2B5EF4-FFF2-40B4-BE49-F238E27FC236}">
              <a16:creationId xmlns:a16="http://schemas.microsoft.com/office/drawing/2014/main" id="{CA9EB16E-ABD4-4F71-A139-8A5F527BDF4B}"/>
            </a:ext>
          </a:extLst>
        </xdr:cNvPr>
        <xdr:cNvCxnSpPr/>
      </xdr:nvCxnSpPr>
      <xdr:spPr>
        <a:xfrm>
          <a:off x="9359900" y="6892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165100</xdr:rowOff>
    </xdr:from>
    <xdr:ext cx="534670" cy="259080"/>
    <xdr:sp macro="" textlink="">
      <xdr:nvSpPr>
        <xdr:cNvPr id="118" name="【道路】&#10;一人当たり延長最大値テキスト">
          <a:extLst>
            <a:ext uri="{FF2B5EF4-FFF2-40B4-BE49-F238E27FC236}">
              <a16:creationId xmlns:a16="http://schemas.microsoft.com/office/drawing/2014/main" id="{F51EF764-00F3-40F4-B7E9-23D3BB3367F2}"/>
            </a:ext>
          </a:extLst>
        </xdr:cNvPr>
        <xdr:cNvSpPr txBox="1"/>
      </xdr:nvSpPr>
      <xdr:spPr>
        <a:xfrm>
          <a:off x="9467850" y="5283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41.896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46355</xdr:rowOff>
    </xdr:from>
    <xdr:to>
      <xdr:col>55</xdr:col>
      <xdr:colOff>88900</xdr:colOff>
      <xdr:row>33</xdr:row>
      <xdr:rowOff>46355</xdr:rowOff>
    </xdr:to>
    <xdr:cxnSp macro="">
      <xdr:nvCxnSpPr>
        <xdr:cNvPr id="119" name="直線コネクタ 118">
          <a:extLst>
            <a:ext uri="{FF2B5EF4-FFF2-40B4-BE49-F238E27FC236}">
              <a16:creationId xmlns:a16="http://schemas.microsoft.com/office/drawing/2014/main" id="{17DCB549-D3C6-40DF-BB42-2EB51316C49F}"/>
            </a:ext>
          </a:extLst>
        </xdr:cNvPr>
        <xdr:cNvCxnSpPr/>
      </xdr:nvCxnSpPr>
      <xdr:spPr>
        <a:xfrm>
          <a:off x="9359900" y="5494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169545</xdr:rowOff>
    </xdr:from>
    <xdr:ext cx="534670" cy="254635"/>
    <xdr:sp macro="" textlink="">
      <xdr:nvSpPr>
        <xdr:cNvPr id="120" name="【道路】&#10;一人当たり延長平均値テキスト">
          <a:extLst>
            <a:ext uri="{FF2B5EF4-FFF2-40B4-BE49-F238E27FC236}">
              <a16:creationId xmlns:a16="http://schemas.microsoft.com/office/drawing/2014/main" id="{C2A3F539-7FD9-4030-B132-EFC4004412B9}"/>
            </a:ext>
          </a:extLst>
        </xdr:cNvPr>
        <xdr:cNvSpPr txBox="1"/>
      </xdr:nvSpPr>
      <xdr:spPr>
        <a:xfrm>
          <a:off x="9467850" y="59416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146685</xdr:rowOff>
    </xdr:from>
    <xdr:to>
      <xdr:col>55</xdr:col>
      <xdr:colOff>50800</xdr:colOff>
      <xdr:row>37</xdr:row>
      <xdr:rowOff>76835</xdr:rowOff>
    </xdr:to>
    <xdr:sp macro="" textlink="">
      <xdr:nvSpPr>
        <xdr:cNvPr id="121" name="フローチャート: 判断 120">
          <a:extLst>
            <a:ext uri="{FF2B5EF4-FFF2-40B4-BE49-F238E27FC236}">
              <a16:creationId xmlns:a16="http://schemas.microsoft.com/office/drawing/2014/main" id="{026DC958-472E-4489-84AA-8577602B8A96}"/>
            </a:ext>
          </a:extLst>
        </xdr:cNvPr>
        <xdr:cNvSpPr/>
      </xdr:nvSpPr>
      <xdr:spPr>
        <a:xfrm>
          <a:off x="9398000" y="6090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52705</xdr:rowOff>
    </xdr:from>
    <xdr:to>
      <xdr:col>50</xdr:col>
      <xdr:colOff>165100</xdr:colOff>
      <xdr:row>37</xdr:row>
      <xdr:rowOff>154940</xdr:rowOff>
    </xdr:to>
    <xdr:sp macro="" textlink="">
      <xdr:nvSpPr>
        <xdr:cNvPr id="122" name="フローチャート: 判断 121">
          <a:extLst>
            <a:ext uri="{FF2B5EF4-FFF2-40B4-BE49-F238E27FC236}">
              <a16:creationId xmlns:a16="http://schemas.microsoft.com/office/drawing/2014/main" id="{DDC7671F-FCDA-461A-A337-68C823DCA101}"/>
            </a:ext>
          </a:extLst>
        </xdr:cNvPr>
        <xdr:cNvSpPr/>
      </xdr:nvSpPr>
      <xdr:spPr>
        <a:xfrm>
          <a:off x="8636000" y="6161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66040</xdr:rowOff>
    </xdr:from>
    <xdr:to>
      <xdr:col>46</xdr:col>
      <xdr:colOff>38100</xdr:colOff>
      <xdr:row>37</xdr:row>
      <xdr:rowOff>167640</xdr:rowOff>
    </xdr:to>
    <xdr:sp macro="" textlink="">
      <xdr:nvSpPr>
        <xdr:cNvPr id="123" name="フローチャート: 判断 122">
          <a:extLst>
            <a:ext uri="{FF2B5EF4-FFF2-40B4-BE49-F238E27FC236}">
              <a16:creationId xmlns:a16="http://schemas.microsoft.com/office/drawing/2014/main" id="{F68FE18C-EADC-4274-BCFE-00F52C8D404C}"/>
            </a:ext>
          </a:extLst>
        </xdr:cNvPr>
        <xdr:cNvSpPr/>
      </xdr:nvSpPr>
      <xdr:spPr>
        <a:xfrm>
          <a:off x="7842250" y="6174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36830</xdr:rowOff>
    </xdr:from>
    <xdr:to>
      <xdr:col>41</xdr:col>
      <xdr:colOff>101600</xdr:colOff>
      <xdr:row>38</xdr:row>
      <xdr:rowOff>138430</xdr:rowOff>
    </xdr:to>
    <xdr:sp macro="" textlink="">
      <xdr:nvSpPr>
        <xdr:cNvPr id="124" name="フローチャート: 判断 123">
          <a:extLst>
            <a:ext uri="{FF2B5EF4-FFF2-40B4-BE49-F238E27FC236}">
              <a16:creationId xmlns:a16="http://schemas.microsoft.com/office/drawing/2014/main" id="{1355EA79-BFA6-4BF1-B5DC-5B0CF1886361}"/>
            </a:ext>
          </a:extLst>
        </xdr:cNvPr>
        <xdr:cNvSpPr/>
      </xdr:nvSpPr>
      <xdr:spPr>
        <a:xfrm>
          <a:off x="702945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53340</xdr:rowOff>
    </xdr:from>
    <xdr:to>
      <xdr:col>36</xdr:col>
      <xdr:colOff>165100</xdr:colOff>
      <xdr:row>38</xdr:row>
      <xdr:rowOff>154940</xdr:rowOff>
    </xdr:to>
    <xdr:sp macro="" textlink="">
      <xdr:nvSpPr>
        <xdr:cNvPr id="125" name="フローチャート: 判断 124">
          <a:extLst>
            <a:ext uri="{FF2B5EF4-FFF2-40B4-BE49-F238E27FC236}">
              <a16:creationId xmlns:a16="http://schemas.microsoft.com/office/drawing/2014/main" id="{12B0C24A-A560-4C47-B55B-1B227453F29D}"/>
            </a:ext>
          </a:extLst>
        </xdr:cNvPr>
        <xdr:cNvSpPr/>
      </xdr:nvSpPr>
      <xdr:spPr>
        <a:xfrm>
          <a:off x="6235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DCD5346B-23C5-4FAE-AF9C-D03A88F90203}"/>
            </a:ext>
          </a:extLst>
        </xdr:cNvPr>
        <xdr:cNvSpPr txBox="1"/>
      </xdr:nvSpPr>
      <xdr:spPr>
        <a:xfrm>
          <a:off x="92583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AD26AB9B-E37A-4A10-88E6-B40F8CA99D45}"/>
            </a:ext>
          </a:extLst>
        </xdr:cNvPr>
        <xdr:cNvSpPr txBox="1"/>
      </xdr:nvSpPr>
      <xdr:spPr>
        <a:xfrm>
          <a:off x="85153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5D58DAFD-7DE7-4371-97AF-BB2C30DBCF6E}"/>
            </a:ext>
          </a:extLst>
        </xdr:cNvPr>
        <xdr:cNvSpPr txBox="1"/>
      </xdr:nvSpPr>
      <xdr:spPr>
        <a:xfrm>
          <a:off x="77152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4DC9FAA7-39E6-4C21-9153-83E6F8BDE465}"/>
            </a:ext>
          </a:extLst>
        </xdr:cNvPr>
        <xdr:cNvSpPr txBox="1"/>
      </xdr:nvSpPr>
      <xdr:spPr>
        <a:xfrm>
          <a:off x="69088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C7B8042B-F4AE-420F-A9AB-9DF1D89B5408}"/>
            </a:ext>
          </a:extLst>
        </xdr:cNvPr>
        <xdr:cNvSpPr txBox="1"/>
      </xdr:nvSpPr>
      <xdr:spPr>
        <a:xfrm>
          <a:off x="61150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73025</xdr:rowOff>
    </xdr:from>
    <xdr:to>
      <xdr:col>55</xdr:col>
      <xdr:colOff>50800</xdr:colOff>
      <xdr:row>42</xdr:row>
      <xdr:rowOff>3175</xdr:rowOff>
    </xdr:to>
    <xdr:sp macro="" textlink="">
      <xdr:nvSpPr>
        <xdr:cNvPr id="131" name="楕円 130">
          <a:extLst>
            <a:ext uri="{FF2B5EF4-FFF2-40B4-BE49-F238E27FC236}">
              <a16:creationId xmlns:a16="http://schemas.microsoft.com/office/drawing/2014/main" id="{B46E7A16-4084-4AB3-AD62-34ABC91AD9D2}"/>
            </a:ext>
          </a:extLst>
        </xdr:cNvPr>
        <xdr:cNvSpPr/>
      </xdr:nvSpPr>
      <xdr:spPr>
        <a:xfrm>
          <a:off x="9398000" y="68421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159385</xdr:rowOff>
    </xdr:from>
    <xdr:ext cx="534670" cy="258445"/>
    <xdr:sp macro="" textlink="">
      <xdr:nvSpPr>
        <xdr:cNvPr id="132" name="【道路】&#10;一人当たり延長該当値テキスト">
          <a:extLst>
            <a:ext uri="{FF2B5EF4-FFF2-40B4-BE49-F238E27FC236}">
              <a16:creationId xmlns:a16="http://schemas.microsoft.com/office/drawing/2014/main" id="{B2E0935E-FA30-41F4-8656-0E95490246D6}"/>
            </a:ext>
          </a:extLst>
        </xdr:cNvPr>
        <xdr:cNvSpPr txBox="1"/>
      </xdr:nvSpPr>
      <xdr:spPr>
        <a:xfrm>
          <a:off x="9467850" y="6763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78105</xdr:rowOff>
    </xdr:from>
    <xdr:to>
      <xdr:col>50</xdr:col>
      <xdr:colOff>165100</xdr:colOff>
      <xdr:row>42</xdr:row>
      <xdr:rowOff>8255</xdr:rowOff>
    </xdr:to>
    <xdr:sp macro="" textlink="">
      <xdr:nvSpPr>
        <xdr:cNvPr id="133" name="楕円 132">
          <a:extLst>
            <a:ext uri="{FF2B5EF4-FFF2-40B4-BE49-F238E27FC236}">
              <a16:creationId xmlns:a16="http://schemas.microsoft.com/office/drawing/2014/main" id="{3C904400-7560-46AD-8F05-59A44BCCBC81}"/>
            </a:ext>
          </a:extLst>
        </xdr:cNvPr>
        <xdr:cNvSpPr/>
      </xdr:nvSpPr>
      <xdr:spPr>
        <a:xfrm>
          <a:off x="8636000" y="6847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123825</xdr:rowOff>
    </xdr:from>
    <xdr:to>
      <xdr:col>55</xdr:col>
      <xdr:colOff>0</xdr:colOff>
      <xdr:row>41</xdr:row>
      <xdr:rowOff>128905</xdr:rowOff>
    </xdr:to>
    <xdr:cxnSp macro="">
      <xdr:nvCxnSpPr>
        <xdr:cNvPr id="134" name="直線コネクタ 133">
          <a:extLst>
            <a:ext uri="{FF2B5EF4-FFF2-40B4-BE49-F238E27FC236}">
              <a16:creationId xmlns:a16="http://schemas.microsoft.com/office/drawing/2014/main" id="{F18FD879-F15C-49F7-9F94-D9EE3295BF73}"/>
            </a:ext>
          </a:extLst>
        </xdr:cNvPr>
        <xdr:cNvCxnSpPr/>
      </xdr:nvCxnSpPr>
      <xdr:spPr>
        <a:xfrm flipV="1">
          <a:off x="8686800" y="689292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85090</xdr:rowOff>
    </xdr:from>
    <xdr:to>
      <xdr:col>46</xdr:col>
      <xdr:colOff>38100</xdr:colOff>
      <xdr:row>42</xdr:row>
      <xdr:rowOff>15240</xdr:rowOff>
    </xdr:to>
    <xdr:sp macro="" textlink="">
      <xdr:nvSpPr>
        <xdr:cNvPr id="135" name="楕円 134">
          <a:extLst>
            <a:ext uri="{FF2B5EF4-FFF2-40B4-BE49-F238E27FC236}">
              <a16:creationId xmlns:a16="http://schemas.microsoft.com/office/drawing/2014/main" id="{565F88A9-32D8-4672-827B-844C575DDA9F}"/>
            </a:ext>
          </a:extLst>
        </xdr:cNvPr>
        <xdr:cNvSpPr/>
      </xdr:nvSpPr>
      <xdr:spPr>
        <a:xfrm>
          <a:off x="7842250" y="6854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128905</xdr:rowOff>
    </xdr:from>
    <xdr:to>
      <xdr:col>50</xdr:col>
      <xdr:colOff>114300</xdr:colOff>
      <xdr:row>41</xdr:row>
      <xdr:rowOff>135890</xdr:rowOff>
    </xdr:to>
    <xdr:cxnSp macro="">
      <xdr:nvCxnSpPr>
        <xdr:cNvPr id="136" name="直線コネクタ 135">
          <a:extLst>
            <a:ext uri="{FF2B5EF4-FFF2-40B4-BE49-F238E27FC236}">
              <a16:creationId xmlns:a16="http://schemas.microsoft.com/office/drawing/2014/main" id="{DD783A51-E701-4989-96DF-69D8CA5B25C2}"/>
            </a:ext>
          </a:extLst>
        </xdr:cNvPr>
        <xdr:cNvCxnSpPr/>
      </xdr:nvCxnSpPr>
      <xdr:spPr>
        <a:xfrm flipV="1">
          <a:off x="7886700" y="6898005"/>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91440</xdr:rowOff>
    </xdr:from>
    <xdr:to>
      <xdr:col>41</xdr:col>
      <xdr:colOff>101600</xdr:colOff>
      <xdr:row>42</xdr:row>
      <xdr:rowOff>21590</xdr:rowOff>
    </xdr:to>
    <xdr:sp macro="" textlink="">
      <xdr:nvSpPr>
        <xdr:cNvPr id="137" name="楕円 136">
          <a:extLst>
            <a:ext uri="{FF2B5EF4-FFF2-40B4-BE49-F238E27FC236}">
              <a16:creationId xmlns:a16="http://schemas.microsoft.com/office/drawing/2014/main" id="{31D7467D-4453-4878-92E7-2BFAD13C3874}"/>
            </a:ext>
          </a:extLst>
        </xdr:cNvPr>
        <xdr:cNvSpPr/>
      </xdr:nvSpPr>
      <xdr:spPr>
        <a:xfrm>
          <a:off x="7029450" y="6860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135890</xdr:rowOff>
    </xdr:from>
    <xdr:to>
      <xdr:col>45</xdr:col>
      <xdr:colOff>177800</xdr:colOff>
      <xdr:row>41</xdr:row>
      <xdr:rowOff>142240</xdr:rowOff>
    </xdr:to>
    <xdr:cxnSp macro="">
      <xdr:nvCxnSpPr>
        <xdr:cNvPr id="138" name="直線コネクタ 137">
          <a:extLst>
            <a:ext uri="{FF2B5EF4-FFF2-40B4-BE49-F238E27FC236}">
              <a16:creationId xmlns:a16="http://schemas.microsoft.com/office/drawing/2014/main" id="{A000DF1E-9388-46A8-A4C0-0401D2CC6B31}"/>
            </a:ext>
          </a:extLst>
        </xdr:cNvPr>
        <xdr:cNvCxnSpPr/>
      </xdr:nvCxnSpPr>
      <xdr:spPr>
        <a:xfrm flipV="1">
          <a:off x="7080250" y="690499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97790</xdr:rowOff>
    </xdr:from>
    <xdr:to>
      <xdr:col>36</xdr:col>
      <xdr:colOff>165100</xdr:colOff>
      <xdr:row>42</xdr:row>
      <xdr:rowOff>27305</xdr:rowOff>
    </xdr:to>
    <xdr:sp macro="" textlink="">
      <xdr:nvSpPr>
        <xdr:cNvPr id="139" name="楕円 138">
          <a:extLst>
            <a:ext uri="{FF2B5EF4-FFF2-40B4-BE49-F238E27FC236}">
              <a16:creationId xmlns:a16="http://schemas.microsoft.com/office/drawing/2014/main" id="{37887E7E-8D33-4B55-B012-AD309AD5CBC7}"/>
            </a:ext>
          </a:extLst>
        </xdr:cNvPr>
        <xdr:cNvSpPr/>
      </xdr:nvSpPr>
      <xdr:spPr>
        <a:xfrm>
          <a:off x="6235700" y="686689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142240</xdr:rowOff>
    </xdr:from>
    <xdr:to>
      <xdr:col>41</xdr:col>
      <xdr:colOff>50800</xdr:colOff>
      <xdr:row>41</xdr:row>
      <xdr:rowOff>147955</xdr:rowOff>
    </xdr:to>
    <xdr:cxnSp macro="">
      <xdr:nvCxnSpPr>
        <xdr:cNvPr id="140" name="直線コネクタ 139">
          <a:extLst>
            <a:ext uri="{FF2B5EF4-FFF2-40B4-BE49-F238E27FC236}">
              <a16:creationId xmlns:a16="http://schemas.microsoft.com/office/drawing/2014/main" id="{C061BFDA-0A86-4588-B993-F229EA760014}"/>
            </a:ext>
          </a:extLst>
        </xdr:cNvPr>
        <xdr:cNvCxnSpPr/>
      </xdr:nvCxnSpPr>
      <xdr:spPr>
        <a:xfrm flipV="1">
          <a:off x="6286500" y="691134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35</xdr:row>
      <xdr:rowOff>170815</xdr:rowOff>
    </xdr:from>
    <xdr:ext cx="534670" cy="258445"/>
    <xdr:sp macro="" textlink="">
      <xdr:nvSpPr>
        <xdr:cNvPr id="141" name="n_1aveValue【道路】&#10;一人当たり延長">
          <a:extLst>
            <a:ext uri="{FF2B5EF4-FFF2-40B4-BE49-F238E27FC236}">
              <a16:creationId xmlns:a16="http://schemas.microsoft.com/office/drawing/2014/main" id="{B7AA264A-84CE-4105-9982-AF5D5EB3085C}"/>
            </a:ext>
          </a:extLst>
        </xdr:cNvPr>
        <xdr:cNvSpPr txBox="1"/>
      </xdr:nvSpPr>
      <xdr:spPr>
        <a:xfrm>
          <a:off x="8425815" y="5942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36</xdr:row>
      <xdr:rowOff>12700</xdr:rowOff>
    </xdr:from>
    <xdr:ext cx="530225" cy="259080"/>
    <xdr:sp macro="" textlink="">
      <xdr:nvSpPr>
        <xdr:cNvPr id="142" name="n_2aveValue【道路】&#10;一人当たり延長">
          <a:extLst>
            <a:ext uri="{FF2B5EF4-FFF2-40B4-BE49-F238E27FC236}">
              <a16:creationId xmlns:a16="http://schemas.microsoft.com/office/drawing/2014/main" id="{3C837D35-7C0C-4980-B1FF-D8D3668FFF59}"/>
            </a:ext>
          </a:extLst>
        </xdr:cNvPr>
        <xdr:cNvSpPr txBox="1"/>
      </xdr:nvSpPr>
      <xdr:spPr>
        <a:xfrm>
          <a:off x="7644765" y="5956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25.366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154940</xdr:rowOff>
    </xdr:from>
    <xdr:ext cx="530225" cy="254635"/>
    <xdr:sp macro="" textlink="">
      <xdr:nvSpPr>
        <xdr:cNvPr id="143" name="n_3aveValue【道路】&#10;一人当たり延長">
          <a:extLst>
            <a:ext uri="{FF2B5EF4-FFF2-40B4-BE49-F238E27FC236}">
              <a16:creationId xmlns:a16="http://schemas.microsoft.com/office/drawing/2014/main" id="{AB228894-AD4E-4E37-855E-701A97D6EC36}"/>
            </a:ext>
          </a:extLst>
        </xdr:cNvPr>
        <xdr:cNvSpPr txBox="1"/>
      </xdr:nvSpPr>
      <xdr:spPr>
        <a:xfrm>
          <a:off x="6851015" y="6098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0</xdr:rowOff>
    </xdr:from>
    <xdr:ext cx="530225" cy="259080"/>
    <xdr:sp macro="" textlink="">
      <xdr:nvSpPr>
        <xdr:cNvPr id="144" name="n_4aveValue【道路】&#10;一人当たり延長">
          <a:extLst>
            <a:ext uri="{FF2B5EF4-FFF2-40B4-BE49-F238E27FC236}">
              <a16:creationId xmlns:a16="http://schemas.microsoft.com/office/drawing/2014/main" id="{206F949F-6103-4E78-B8E0-204B2DA9B359}"/>
            </a:ext>
          </a:extLst>
        </xdr:cNvPr>
        <xdr:cNvSpPr txBox="1"/>
      </xdr:nvSpPr>
      <xdr:spPr>
        <a:xfrm>
          <a:off x="6038215" y="6108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170815</xdr:rowOff>
    </xdr:from>
    <xdr:ext cx="534670" cy="258445"/>
    <xdr:sp macro="" textlink="">
      <xdr:nvSpPr>
        <xdr:cNvPr id="145" name="n_1mainValue【道路】&#10;一人当たり延長">
          <a:extLst>
            <a:ext uri="{FF2B5EF4-FFF2-40B4-BE49-F238E27FC236}">
              <a16:creationId xmlns:a16="http://schemas.microsoft.com/office/drawing/2014/main" id="{F1A4330D-FC6E-479D-A855-4C38972F5425}"/>
            </a:ext>
          </a:extLst>
        </xdr:cNvPr>
        <xdr:cNvSpPr txBox="1"/>
      </xdr:nvSpPr>
      <xdr:spPr>
        <a:xfrm>
          <a:off x="8425815" y="6933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6350</xdr:rowOff>
    </xdr:from>
    <xdr:ext cx="465455" cy="254635"/>
    <xdr:sp macro="" textlink="">
      <xdr:nvSpPr>
        <xdr:cNvPr id="146" name="n_2mainValue【道路】&#10;一人当たり延長">
          <a:extLst>
            <a:ext uri="{FF2B5EF4-FFF2-40B4-BE49-F238E27FC236}">
              <a16:creationId xmlns:a16="http://schemas.microsoft.com/office/drawing/2014/main" id="{C2C13FFD-2D0F-4B43-B31C-3BCB54E485E3}"/>
            </a:ext>
          </a:extLst>
        </xdr:cNvPr>
        <xdr:cNvSpPr txBox="1"/>
      </xdr:nvSpPr>
      <xdr:spPr>
        <a:xfrm>
          <a:off x="7677150" y="69405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12700</xdr:rowOff>
    </xdr:from>
    <xdr:ext cx="465455" cy="259080"/>
    <xdr:sp macro="" textlink="">
      <xdr:nvSpPr>
        <xdr:cNvPr id="147" name="n_3mainValue【道路】&#10;一人当たり延長">
          <a:extLst>
            <a:ext uri="{FF2B5EF4-FFF2-40B4-BE49-F238E27FC236}">
              <a16:creationId xmlns:a16="http://schemas.microsoft.com/office/drawing/2014/main" id="{5D00C5A8-E2EF-4084-862F-B6C3102173BF}"/>
            </a:ext>
          </a:extLst>
        </xdr:cNvPr>
        <xdr:cNvSpPr txBox="1"/>
      </xdr:nvSpPr>
      <xdr:spPr>
        <a:xfrm>
          <a:off x="6864350" y="6946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18415</xdr:rowOff>
    </xdr:from>
    <xdr:ext cx="465455" cy="254635"/>
    <xdr:sp macro="" textlink="">
      <xdr:nvSpPr>
        <xdr:cNvPr id="148" name="n_4mainValue【道路】&#10;一人当たり延長">
          <a:extLst>
            <a:ext uri="{FF2B5EF4-FFF2-40B4-BE49-F238E27FC236}">
              <a16:creationId xmlns:a16="http://schemas.microsoft.com/office/drawing/2014/main" id="{6D995AF1-5E22-4530-825E-941506E3BBED}"/>
            </a:ext>
          </a:extLst>
        </xdr:cNvPr>
        <xdr:cNvSpPr txBox="1"/>
      </xdr:nvSpPr>
      <xdr:spPr>
        <a:xfrm>
          <a:off x="6070600" y="69526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991639C-E70F-42BD-B746-3817F6BFD044}"/>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92F399A-FA46-4E86-8AAA-7FCCA530B47F}"/>
            </a:ext>
          </a:extLst>
        </xdr:cNvPr>
        <xdr:cNvSpPr/>
      </xdr:nvSpPr>
      <xdr:spPr>
        <a:xfrm>
          <a:off x="8128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AA2F033-0749-4CFD-8557-3447E191D1B2}"/>
            </a:ext>
          </a:extLst>
        </xdr:cNvPr>
        <xdr:cNvSpPr/>
      </xdr:nvSpPr>
      <xdr:spPr>
        <a:xfrm>
          <a:off x="8128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114D99B-EBD1-4686-A9D8-B8C0837513AB}"/>
            </a:ext>
          </a:extLst>
        </xdr:cNvPr>
        <xdr:cNvSpPr/>
      </xdr:nvSpPr>
      <xdr:spPr>
        <a:xfrm>
          <a:off x="17145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B32AE30-C9D2-4F05-B2B2-35A9ABA04944}"/>
            </a:ext>
          </a:extLst>
        </xdr:cNvPr>
        <xdr:cNvSpPr/>
      </xdr:nvSpPr>
      <xdr:spPr>
        <a:xfrm>
          <a:off x="17145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AA6752D-4FBA-4DFD-892F-4F1D447EDD3B}"/>
            </a:ext>
          </a:extLst>
        </xdr:cNvPr>
        <xdr:cNvSpPr/>
      </xdr:nvSpPr>
      <xdr:spPr>
        <a:xfrm>
          <a:off x="27432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9FC5F7C-6D89-4ABF-BCA1-7D6BEC822B60}"/>
            </a:ext>
          </a:extLst>
        </xdr:cNvPr>
        <xdr:cNvSpPr/>
      </xdr:nvSpPr>
      <xdr:spPr>
        <a:xfrm>
          <a:off x="27432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734F099-31A9-4904-9370-71EE2BA60C9F}"/>
            </a:ext>
          </a:extLst>
        </xdr:cNvPr>
        <xdr:cNvSpPr/>
      </xdr:nvSpPr>
      <xdr:spPr>
        <a:xfrm>
          <a:off x="685800" y="88074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7" name="テキスト ボックス 156">
          <a:extLst>
            <a:ext uri="{FF2B5EF4-FFF2-40B4-BE49-F238E27FC236}">
              <a16:creationId xmlns:a16="http://schemas.microsoft.com/office/drawing/2014/main" id="{CABD4450-A656-4994-B91A-C4682944850B}"/>
            </a:ext>
          </a:extLst>
        </xdr:cNvPr>
        <xdr:cNvSpPr txBox="1"/>
      </xdr:nvSpPr>
      <xdr:spPr>
        <a:xfrm>
          <a:off x="666750" y="86233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EB244E9-E871-4C92-AA9C-F88EFFD5AD7D}"/>
            </a:ext>
          </a:extLst>
        </xdr:cNvPr>
        <xdr:cNvCxnSpPr/>
      </xdr:nvCxnSpPr>
      <xdr:spPr>
        <a:xfrm>
          <a:off x="685800" y="1101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4635"/>
    <xdr:sp macro="" textlink="">
      <xdr:nvSpPr>
        <xdr:cNvPr id="159" name="テキスト ボックス 158">
          <a:extLst>
            <a:ext uri="{FF2B5EF4-FFF2-40B4-BE49-F238E27FC236}">
              <a16:creationId xmlns:a16="http://schemas.microsoft.com/office/drawing/2014/main" id="{D04219BF-8AEC-4BDD-AA1C-D8DC54AFEDBF}"/>
            </a:ext>
          </a:extLst>
        </xdr:cNvPr>
        <xdr:cNvSpPr txBox="1"/>
      </xdr:nvSpPr>
      <xdr:spPr>
        <a:xfrm>
          <a:off x="339725" y="108750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3A0051BC-06C0-454E-B0AA-9AD6D17C4B3F}"/>
            </a:ext>
          </a:extLst>
        </xdr:cNvPr>
        <xdr:cNvCxnSpPr/>
      </xdr:nvCxnSpPr>
      <xdr:spPr>
        <a:xfrm>
          <a:off x="685800" y="1056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4635"/>
    <xdr:sp macro="" textlink="">
      <xdr:nvSpPr>
        <xdr:cNvPr id="161" name="テキスト ボックス 160">
          <a:extLst>
            <a:ext uri="{FF2B5EF4-FFF2-40B4-BE49-F238E27FC236}">
              <a16:creationId xmlns:a16="http://schemas.microsoft.com/office/drawing/2014/main" id="{1A983354-79BD-46D9-807C-4D38A42859BD}"/>
            </a:ext>
          </a:extLst>
        </xdr:cNvPr>
        <xdr:cNvSpPr txBox="1"/>
      </xdr:nvSpPr>
      <xdr:spPr>
        <a:xfrm>
          <a:off x="339725" y="104305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2567D2C0-9E0D-4871-A860-99C8C8C68BD7}"/>
            </a:ext>
          </a:extLst>
        </xdr:cNvPr>
        <xdr:cNvCxnSpPr/>
      </xdr:nvCxnSpPr>
      <xdr:spPr>
        <a:xfrm>
          <a:off x="685800" y="1012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4635"/>
    <xdr:sp macro="" textlink="">
      <xdr:nvSpPr>
        <xdr:cNvPr id="163" name="テキスト ボックス 162">
          <a:extLst>
            <a:ext uri="{FF2B5EF4-FFF2-40B4-BE49-F238E27FC236}">
              <a16:creationId xmlns:a16="http://schemas.microsoft.com/office/drawing/2014/main" id="{FBB3A1F0-8B9C-474B-B8EE-0DB62EB0240E}"/>
            </a:ext>
          </a:extLst>
        </xdr:cNvPr>
        <xdr:cNvSpPr txBox="1"/>
      </xdr:nvSpPr>
      <xdr:spPr>
        <a:xfrm>
          <a:off x="339725" y="99923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7AB71645-07AA-418B-8D01-F2D16239E48D}"/>
            </a:ext>
          </a:extLst>
        </xdr:cNvPr>
        <xdr:cNvCxnSpPr/>
      </xdr:nvCxnSpPr>
      <xdr:spPr>
        <a:xfrm>
          <a:off x="685800" y="969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4635"/>
    <xdr:sp macro="" textlink="">
      <xdr:nvSpPr>
        <xdr:cNvPr id="165" name="テキスト ボックス 164">
          <a:extLst>
            <a:ext uri="{FF2B5EF4-FFF2-40B4-BE49-F238E27FC236}">
              <a16:creationId xmlns:a16="http://schemas.microsoft.com/office/drawing/2014/main" id="{86C03B82-142B-4F35-8E57-DD811B98AD38}"/>
            </a:ext>
          </a:extLst>
        </xdr:cNvPr>
        <xdr:cNvSpPr txBox="1"/>
      </xdr:nvSpPr>
      <xdr:spPr>
        <a:xfrm>
          <a:off x="339725" y="95542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7AEC3EBE-7ABB-4E61-925E-41934111A4A6}"/>
            </a:ext>
          </a:extLst>
        </xdr:cNvPr>
        <xdr:cNvCxnSpPr/>
      </xdr:nvCxnSpPr>
      <xdr:spPr>
        <a:xfrm>
          <a:off x="685800" y="924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4635"/>
    <xdr:sp macro="" textlink="">
      <xdr:nvSpPr>
        <xdr:cNvPr id="167" name="テキスト ボックス 166">
          <a:extLst>
            <a:ext uri="{FF2B5EF4-FFF2-40B4-BE49-F238E27FC236}">
              <a16:creationId xmlns:a16="http://schemas.microsoft.com/office/drawing/2014/main" id="{318C44FD-FC9E-4080-B93D-6CB2D2C92605}"/>
            </a:ext>
          </a:extLst>
        </xdr:cNvPr>
        <xdr:cNvSpPr txBox="1"/>
      </xdr:nvSpPr>
      <xdr:spPr>
        <a:xfrm>
          <a:off x="339725" y="91097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81DC02C-7699-48E2-A0AD-F57426E45121}"/>
            </a:ext>
          </a:extLst>
        </xdr:cNvPr>
        <xdr:cNvCxnSpPr/>
      </xdr:nvCxnSpPr>
      <xdr:spPr>
        <a:xfrm>
          <a:off x="685800" y="8807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4635"/>
    <xdr:sp macro="" textlink="">
      <xdr:nvSpPr>
        <xdr:cNvPr id="169" name="テキスト ボックス 168">
          <a:extLst>
            <a:ext uri="{FF2B5EF4-FFF2-40B4-BE49-F238E27FC236}">
              <a16:creationId xmlns:a16="http://schemas.microsoft.com/office/drawing/2014/main" id="{B97F292D-15A6-49B9-8811-EE86FC89575C}"/>
            </a:ext>
          </a:extLst>
        </xdr:cNvPr>
        <xdr:cNvSpPr txBox="1"/>
      </xdr:nvSpPr>
      <xdr:spPr>
        <a:xfrm>
          <a:off x="339725" y="86715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3E5C2E6-7BEC-4786-9958-4BC48538FA7D}"/>
            </a:ext>
          </a:extLst>
        </xdr:cNvPr>
        <xdr:cNvSpPr/>
      </xdr:nvSpPr>
      <xdr:spPr>
        <a:xfrm>
          <a:off x="685800" y="88074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111760</xdr:rowOff>
    </xdr:from>
    <xdr:to>
      <xdr:col>24</xdr:col>
      <xdr:colOff>62865</xdr:colOff>
      <xdr:row>64</xdr:row>
      <xdr:rowOff>13970</xdr:rowOff>
    </xdr:to>
    <xdr:cxnSp macro="">
      <xdr:nvCxnSpPr>
        <xdr:cNvPr id="171" name="直線コネクタ 170">
          <a:extLst>
            <a:ext uri="{FF2B5EF4-FFF2-40B4-BE49-F238E27FC236}">
              <a16:creationId xmlns:a16="http://schemas.microsoft.com/office/drawing/2014/main" id="{3C8A475A-5C41-4175-9B76-20489B35FB18}"/>
            </a:ext>
          </a:extLst>
        </xdr:cNvPr>
        <xdr:cNvCxnSpPr/>
      </xdr:nvCxnSpPr>
      <xdr:spPr>
        <a:xfrm flipV="1">
          <a:off x="4177665" y="919226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17780</xdr:rowOff>
    </xdr:from>
    <xdr:ext cx="405130" cy="254635"/>
    <xdr:sp macro="" textlink="">
      <xdr:nvSpPr>
        <xdr:cNvPr id="172" name="【橋りょう・トンネル】&#10;有形固定資産減価償却率最小値テキスト">
          <a:extLst>
            <a:ext uri="{FF2B5EF4-FFF2-40B4-BE49-F238E27FC236}">
              <a16:creationId xmlns:a16="http://schemas.microsoft.com/office/drawing/2014/main" id="{7C57A04B-BA36-4BD1-9D15-F824D78FC27C}"/>
            </a:ext>
          </a:extLst>
        </xdr:cNvPr>
        <xdr:cNvSpPr txBox="1"/>
      </xdr:nvSpPr>
      <xdr:spPr>
        <a:xfrm>
          <a:off x="4216400" y="105841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13970</xdr:rowOff>
    </xdr:from>
    <xdr:to>
      <xdr:col>24</xdr:col>
      <xdr:colOff>152400</xdr:colOff>
      <xdr:row>64</xdr:row>
      <xdr:rowOff>13970</xdr:rowOff>
    </xdr:to>
    <xdr:cxnSp macro="">
      <xdr:nvCxnSpPr>
        <xdr:cNvPr id="173" name="直線コネクタ 172">
          <a:extLst>
            <a:ext uri="{FF2B5EF4-FFF2-40B4-BE49-F238E27FC236}">
              <a16:creationId xmlns:a16="http://schemas.microsoft.com/office/drawing/2014/main" id="{787C747F-064B-4A06-A6E7-CC0413D1FD20}"/>
            </a:ext>
          </a:extLst>
        </xdr:cNvPr>
        <xdr:cNvCxnSpPr/>
      </xdr:nvCxnSpPr>
      <xdr:spPr>
        <a:xfrm>
          <a:off x="4108450" y="10580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58420</xdr:rowOff>
    </xdr:from>
    <xdr:ext cx="405130" cy="259080"/>
    <xdr:sp macro="" textlink="">
      <xdr:nvSpPr>
        <xdr:cNvPr id="174" name="【橋りょう・トンネル】&#10;有形固定資産減価償却率最大値テキスト">
          <a:extLst>
            <a:ext uri="{FF2B5EF4-FFF2-40B4-BE49-F238E27FC236}">
              <a16:creationId xmlns:a16="http://schemas.microsoft.com/office/drawing/2014/main" id="{7D3B8042-F015-4D4D-97B1-35BEB8F79ACD}"/>
            </a:ext>
          </a:extLst>
        </xdr:cNvPr>
        <xdr:cNvSpPr txBox="1"/>
      </xdr:nvSpPr>
      <xdr:spPr>
        <a:xfrm>
          <a:off x="4216400" y="8973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111760</xdr:rowOff>
    </xdr:from>
    <xdr:to>
      <xdr:col>24</xdr:col>
      <xdr:colOff>152400</xdr:colOff>
      <xdr:row>55</xdr:row>
      <xdr:rowOff>111760</xdr:rowOff>
    </xdr:to>
    <xdr:cxnSp macro="">
      <xdr:nvCxnSpPr>
        <xdr:cNvPr id="175" name="直線コネクタ 174">
          <a:extLst>
            <a:ext uri="{FF2B5EF4-FFF2-40B4-BE49-F238E27FC236}">
              <a16:creationId xmlns:a16="http://schemas.microsoft.com/office/drawing/2014/main" id="{51129FFE-1F36-4333-BC55-B9D4462DC0C9}"/>
            </a:ext>
          </a:extLst>
        </xdr:cNvPr>
        <xdr:cNvCxnSpPr/>
      </xdr:nvCxnSpPr>
      <xdr:spPr>
        <a:xfrm>
          <a:off x="4108450" y="9192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144780</xdr:rowOff>
    </xdr:from>
    <xdr:ext cx="405130" cy="254635"/>
    <xdr:sp macro="" textlink="">
      <xdr:nvSpPr>
        <xdr:cNvPr id="176" name="【橋りょう・トンネル】&#10;有形固定資産減価償却率平均値テキスト">
          <a:extLst>
            <a:ext uri="{FF2B5EF4-FFF2-40B4-BE49-F238E27FC236}">
              <a16:creationId xmlns:a16="http://schemas.microsoft.com/office/drawing/2014/main" id="{83A7B919-ABD7-4C57-8CC8-A3A18151DA8F}"/>
            </a:ext>
          </a:extLst>
        </xdr:cNvPr>
        <xdr:cNvSpPr txBox="1"/>
      </xdr:nvSpPr>
      <xdr:spPr>
        <a:xfrm>
          <a:off x="4216400" y="1021588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7" name="フローチャート: 判断 176">
          <a:extLst>
            <a:ext uri="{FF2B5EF4-FFF2-40B4-BE49-F238E27FC236}">
              <a16:creationId xmlns:a16="http://schemas.microsoft.com/office/drawing/2014/main" id="{1FEBBE10-C84C-47E9-802F-0C281D44F637}"/>
            </a:ext>
          </a:extLst>
        </xdr:cNvPr>
        <xdr:cNvSpPr/>
      </xdr:nvSpPr>
      <xdr:spPr>
        <a:xfrm>
          <a:off x="4127500" y="1023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8" name="フローチャート: 判断 177">
          <a:extLst>
            <a:ext uri="{FF2B5EF4-FFF2-40B4-BE49-F238E27FC236}">
              <a16:creationId xmlns:a16="http://schemas.microsoft.com/office/drawing/2014/main" id="{03A209CF-6770-46AE-B335-C2F92FEA22DA}"/>
            </a:ext>
          </a:extLst>
        </xdr:cNvPr>
        <xdr:cNvSpPr/>
      </xdr:nvSpPr>
      <xdr:spPr>
        <a:xfrm>
          <a:off x="3384550" y="10015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95250</xdr:rowOff>
    </xdr:from>
    <xdr:to>
      <xdr:col>15</xdr:col>
      <xdr:colOff>101600</xdr:colOff>
      <xdr:row>61</xdr:row>
      <xdr:rowOff>25400</xdr:rowOff>
    </xdr:to>
    <xdr:sp macro="" textlink="">
      <xdr:nvSpPr>
        <xdr:cNvPr id="179" name="フローチャート: 判断 178">
          <a:extLst>
            <a:ext uri="{FF2B5EF4-FFF2-40B4-BE49-F238E27FC236}">
              <a16:creationId xmlns:a16="http://schemas.microsoft.com/office/drawing/2014/main" id="{7634DCD1-EFB1-45D4-A855-AAA6130BBE19}"/>
            </a:ext>
          </a:extLst>
        </xdr:cNvPr>
        <xdr:cNvSpPr/>
      </xdr:nvSpPr>
      <xdr:spPr>
        <a:xfrm>
          <a:off x="2571750" y="1000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15240</xdr:rowOff>
    </xdr:from>
    <xdr:to>
      <xdr:col>10</xdr:col>
      <xdr:colOff>165100</xdr:colOff>
      <xdr:row>59</xdr:row>
      <xdr:rowOff>116840</xdr:rowOff>
    </xdr:to>
    <xdr:sp macro="" textlink="">
      <xdr:nvSpPr>
        <xdr:cNvPr id="180" name="フローチャート: 判断 179">
          <a:extLst>
            <a:ext uri="{FF2B5EF4-FFF2-40B4-BE49-F238E27FC236}">
              <a16:creationId xmlns:a16="http://schemas.microsoft.com/office/drawing/2014/main" id="{AE153B14-0D5B-49BB-969A-1D885E43AC07}"/>
            </a:ext>
          </a:extLst>
        </xdr:cNvPr>
        <xdr:cNvSpPr/>
      </xdr:nvSpPr>
      <xdr:spPr>
        <a:xfrm>
          <a:off x="17780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136525</xdr:rowOff>
    </xdr:from>
    <xdr:to>
      <xdr:col>6</xdr:col>
      <xdr:colOff>38100</xdr:colOff>
      <xdr:row>59</xdr:row>
      <xdr:rowOff>66675</xdr:rowOff>
    </xdr:to>
    <xdr:sp macro="" textlink="">
      <xdr:nvSpPr>
        <xdr:cNvPr id="181" name="フローチャート: 判断 180">
          <a:extLst>
            <a:ext uri="{FF2B5EF4-FFF2-40B4-BE49-F238E27FC236}">
              <a16:creationId xmlns:a16="http://schemas.microsoft.com/office/drawing/2014/main" id="{4490187A-9C0A-4FD9-875F-F3593DC5D01B}"/>
            </a:ext>
          </a:extLst>
        </xdr:cNvPr>
        <xdr:cNvSpPr/>
      </xdr:nvSpPr>
      <xdr:spPr>
        <a:xfrm>
          <a:off x="984250" y="97123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2" name="テキスト ボックス 181">
          <a:extLst>
            <a:ext uri="{FF2B5EF4-FFF2-40B4-BE49-F238E27FC236}">
              <a16:creationId xmlns:a16="http://schemas.microsoft.com/office/drawing/2014/main" id="{A16115F0-1854-4022-A169-EAC52B65EE3F}"/>
            </a:ext>
          </a:extLst>
        </xdr:cNvPr>
        <xdr:cNvSpPr txBox="1"/>
      </xdr:nvSpPr>
      <xdr:spPr>
        <a:xfrm>
          <a:off x="40068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3" name="テキスト ボックス 182">
          <a:extLst>
            <a:ext uri="{FF2B5EF4-FFF2-40B4-BE49-F238E27FC236}">
              <a16:creationId xmlns:a16="http://schemas.microsoft.com/office/drawing/2014/main" id="{42E82A78-0325-43DF-8F48-58E2E97E884B}"/>
            </a:ext>
          </a:extLst>
        </xdr:cNvPr>
        <xdr:cNvSpPr txBox="1"/>
      </xdr:nvSpPr>
      <xdr:spPr>
        <a:xfrm>
          <a:off x="32575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4" name="テキスト ボックス 183">
          <a:extLst>
            <a:ext uri="{FF2B5EF4-FFF2-40B4-BE49-F238E27FC236}">
              <a16:creationId xmlns:a16="http://schemas.microsoft.com/office/drawing/2014/main" id="{655D6790-69C1-4BEA-BCE2-286347893BE1}"/>
            </a:ext>
          </a:extLst>
        </xdr:cNvPr>
        <xdr:cNvSpPr txBox="1"/>
      </xdr:nvSpPr>
      <xdr:spPr>
        <a:xfrm>
          <a:off x="24511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5" name="テキスト ボックス 184">
          <a:extLst>
            <a:ext uri="{FF2B5EF4-FFF2-40B4-BE49-F238E27FC236}">
              <a16:creationId xmlns:a16="http://schemas.microsoft.com/office/drawing/2014/main" id="{578FD7C9-EFE8-42EB-BB84-7A1107BF7023}"/>
            </a:ext>
          </a:extLst>
        </xdr:cNvPr>
        <xdr:cNvSpPr txBox="1"/>
      </xdr:nvSpPr>
      <xdr:spPr>
        <a:xfrm>
          <a:off x="16573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6" name="テキスト ボックス 185">
          <a:extLst>
            <a:ext uri="{FF2B5EF4-FFF2-40B4-BE49-F238E27FC236}">
              <a16:creationId xmlns:a16="http://schemas.microsoft.com/office/drawing/2014/main" id="{8C1F4F75-E4EF-4312-9639-0B5B97CF15FC}"/>
            </a:ext>
          </a:extLst>
        </xdr:cNvPr>
        <xdr:cNvSpPr txBox="1"/>
      </xdr:nvSpPr>
      <xdr:spPr>
        <a:xfrm>
          <a:off x="8572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123190</xdr:rowOff>
    </xdr:from>
    <xdr:to>
      <xdr:col>24</xdr:col>
      <xdr:colOff>114300</xdr:colOff>
      <xdr:row>59</xdr:row>
      <xdr:rowOff>53340</xdr:rowOff>
    </xdr:to>
    <xdr:sp macro="" textlink="">
      <xdr:nvSpPr>
        <xdr:cNvPr id="187" name="楕円 186">
          <a:extLst>
            <a:ext uri="{FF2B5EF4-FFF2-40B4-BE49-F238E27FC236}">
              <a16:creationId xmlns:a16="http://schemas.microsoft.com/office/drawing/2014/main" id="{141E983A-7D75-41C6-91F2-D61EFA786EE7}"/>
            </a:ext>
          </a:extLst>
        </xdr:cNvPr>
        <xdr:cNvSpPr/>
      </xdr:nvSpPr>
      <xdr:spPr>
        <a:xfrm>
          <a:off x="4127500" y="969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146050</xdr:rowOff>
    </xdr:from>
    <xdr:ext cx="405130" cy="254635"/>
    <xdr:sp macro="" textlink="">
      <xdr:nvSpPr>
        <xdr:cNvPr id="188" name="【橋りょう・トンネル】&#10;有形固定資産減価償却率該当値テキスト">
          <a:extLst>
            <a:ext uri="{FF2B5EF4-FFF2-40B4-BE49-F238E27FC236}">
              <a16:creationId xmlns:a16="http://schemas.microsoft.com/office/drawing/2014/main" id="{9C8C98FA-DE2B-4671-B7B0-19300C2668D8}"/>
            </a:ext>
          </a:extLst>
        </xdr:cNvPr>
        <xdr:cNvSpPr txBox="1"/>
      </xdr:nvSpPr>
      <xdr:spPr>
        <a:xfrm>
          <a:off x="4216400" y="95567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100330</xdr:rowOff>
    </xdr:from>
    <xdr:to>
      <xdr:col>20</xdr:col>
      <xdr:colOff>38100</xdr:colOff>
      <xdr:row>59</xdr:row>
      <xdr:rowOff>30480</xdr:rowOff>
    </xdr:to>
    <xdr:sp macro="" textlink="">
      <xdr:nvSpPr>
        <xdr:cNvPr id="189" name="楕円 188">
          <a:extLst>
            <a:ext uri="{FF2B5EF4-FFF2-40B4-BE49-F238E27FC236}">
              <a16:creationId xmlns:a16="http://schemas.microsoft.com/office/drawing/2014/main" id="{5A7DC40A-BAD7-4021-9B2D-62847DB2C8E9}"/>
            </a:ext>
          </a:extLst>
        </xdr:cNvPr>
        <xdr:cNvSpPr/>
      </xdr:nvSpPr>
      <xdr:spPr>
        <a:xfrm>
          <a:off x="3384550" y="9676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151130</xdr:rowOff>
    </xdr:from>
    <xdr:to>
      <xdr:col>24</xdr:col>
      <xdr:colOff>63500</xdr:colOff>
      <xdr:row>59</xdr:row>
      <xdr:rowOff>2540</xdr:rowOff>
    </xdr:to>
    <xdr:cxnSp macro="">
      <xdr:nvCxnSpPr>
        <xdr:cNvPr id="190" name="直線コネクタ 189">
          <a:extLst>
            <a:ext uri="{FF2B5EF4-FFF2-40B4-BE49-F238E27FC236}">
              <a16:creationId xmlns:a16="http://schemas.microsoft.com/office/drawing/2014/main" id="{96E2C68F-DEE7-4C78-9818-4ABA816D06CF}"/>
            </a:ext>
          </a:extLst>
        </xdr:cNvPr>
        <xdr:cNvCxnSpPr/>
      </xdr:nvCxnSpPr>
      <xdr:spPr>
        <a:xfrm>
          <a:off x="3429000" y="9726930"/>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81915</xdr:rowOff>
    </xdr:from>
    <xdr:to>
      <xdr:col>15</xdr:col>
      <xdr:colOff>101600</xdr:colOff>
      <xdr:row>59</xdr:row>
      <xdr:rowOff>12065</xdr:rowOff>
    </xdr:to>
    <xdr:sp macro="" textlink="">
      <xdr:nvSpPr>
        <xdr:cNvPr id="191" name="楕円 190">
          <a:extLst>
            <a:ext uri="{FF2B5EF4-FFF2-40B4-BE49-F238E27FC236}">
              <a16:creationId xmlns:a16="http://schemas.microsoft.com/office/drawing/2014/main" id="{B4B4D6D4-1CD3-460C-A547-19B9DA3B5167}"/>
            </a:ext>
          </a:extLst>
        </xdr:cNvPr>
        <xdr:cNvSpPr/>
      </xdr:nvSpPr>
      <xdr:spPr>
        <a:xfrm>
          <a:off x="2571750" y="9657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132715</xdr:rowOff>
    </xdr:from>
    <xdr:to>
      <xdr:col>19</xdr:col>
      <xdr:colOff>177800</xdr:colOff>
      <xdr:row>58</xdr:row>
      <xdr:rowOff>151130</xdr:rowOff>
    </xdr:to>
    <xdr:cxnSp macro="">
      <xdr:nvCxnSpPr>
        <xdr:cNvPr id="192" name="直線コネクタ 191">
          <a:extLst>
            <a:ext uri="{FF2B5EF4-FFF2-40B4-BE49-F238E27FC236}">
              <a16:creationId xmlns:a16="http://schemas.microsoft.com/office/drawing/2014/main" id="{91CA032E-DBBE-4254-8BD1-BF3408059BFF}"/>
            </a:ext>
          </a:extLst>
        </xdr:cNvPr>
        <xdr:cNvCxnSpPr/>
      </xdr:nvCxnSpPr>
      <xdr:spPr>
        <a:xfrm>
          <a:off x="2622550" y="970851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113665</xdr:rowOff>
    </xdr:from>
    <xdr:to>
      <xdr:col>10</xdr:col>
      <xdr:colOff>165100</xdr:colOff>
      <xdr:row>59</xdr:row>
      <xdr:rowOff>43815</xdr:rowOff>
    </xdr:to>
    <xdr:sp macro="" textlink="">
      <xdr:nvSpPr>
        <xdr:cNvPr id="193" name="楕円 192">
          <a:extLst>
            <a:ext uri="{FF2B5EF4-FFF2-40B4-BE49-F238E27FC236}">
              <a16:creationId xmlns:a16="http://schemas.microsoft.com/office/drawing/2014/main" id="{6A5EC1CA-78A9-4538-9499-0CD82CEDBF85}"/>
            </a:ext>
          </a:extLst>
        </xdr:cNvPr>
        <xdr:cNvSpPr/>
      </xdr:nvSpPr>
      <xdr:spPr>
        <a:xfrm>
          <a:off x="1778000" y="9689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132715</xdr:rowOff>
    </xdr:from>
    <xdr:to>
      <xdr:col>15</xdr:col>
      <xdr:colOff>50800</xdr:colOff>
      <xdr:row>58</xdr:row>
      <xdr:rowOff>164465</xdr:rowOff>
    </xdr:to>
    <xdr:cxnSp macro="">
      <xdr:nvCxnSpPr>
        <xdr:cNvPr id="194" name="直線コネクタ 193">
          <a:extLst>
            <a:ext uri="{FF2B5EF4-FFF2-40B4-BE49-F238E27FC236}">
              <a16:creationId xmlns:a16="http://schemas.microsoft.com/office/drawing/2014/main" id="{78123BA3-FC46-4E25-9176-0EBA3DB2A2AF}"/>
            </a:ext>
          </a:extLst>
        </xdr:cNvPr>
        <xdr:cNvCxnSpPr/>
      </xdr:nvCxnSpPr>
      <xdr:spPr>
        <a:xfrm flipV="1">
          <a:off x="1828800" y="970851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118110</xdr:rowOff>
    </xdr:from>
    <xdr:to>
      <xdr:col>6</xdr:col>
      <xdr:colOff>38100</xdr:colOff>
      <xdr:row>59</xdr:row>
      <xdr:rowOff>48260</xdr:rowOff>
    </xdr:to>
    <xdr:sp macro="" textlink="">
      <xdr:nvSpPr>
        <xdr:cNvPr id="195" name="楕円 194">
          <a:extLst>
            <a:ext uri="{FF2B5EF4-FFF2-40B4-BE49-F238E27FC236}">
              <a16:creationId xmlns:a16="http://schemas.microsoft.com/office/drawing/2014/main" id="{15D293D5-0B02-4C1A-AC4B-3353D7EC9520}"/>
            </a:ext>
          </a:extLst>
        </xdr:cNvPr>
        <xdr:cNvSpPr/>
      </xdr:nvSpPr>
      <xdr:spPr>
        <a:xfrm>
          <a:off x="984250" y="9693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164465</xdr:rowOff>
    </xdr:from>
    <xdr:to>
      <xdr:col>10</xdr:col>
      <xdr:colOff>114300</xdr:colOff>
      <xdr:row>58</xdr:row>
      <xdr:rowOff>168910</xdr:rowOff>
    </xdr:to>
    <xdr:cxnSp macro="">
      <xdr:nvCxnSpPr>
        <xdr:cNvPr id="196" name="直線コネクタ 195">
          <a:extLst>
            <a:ext uri="{FF2B5EF4-FFF2-40B4-BE49-F238E27FC236}">
              <a16:creationId xmlns:a16="http://schemas.microsoft.com/office/drawing/2014/main" id="{8DDB9A2B-A00A-46CD-A810-65586279EFF6}"/>
            </a:ext>
          </a:extLst>
        </xdr:cNvPr>
        <xdr:cNvCxnSpPr/>
      </xdr:nvCxnSpPr>
      <xdr:spPr>
        <a:xfrm flipV="1">
          <a:off x="1028700" y="97402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30480</xdr:rowOff>
    </xdr:from>
    <xdr:ext cx="405130" cy="254635"/>
    <xdr:sp macro="" textlink="">
      <xdr:nvSpPr>
        <xdr:cNvPr id="197" name="n_1aveValue【橋りょう・トンネル】&#10;有形固定資産減価償却率">
          <a:extLst>
            <a:ext uri="{FF2B5EF4-FFF2-40B4-BE49-F238E27FC236}">
              <a16:creationId xmlns:a16="http://schemas.microsoft.com/office/drawing/2014/main" id="{AFD99766-02E8-459C-945D-7CC5546A6DD2}"/>
            </a:ext>
          </a:extLst>
        </xdr:cNvPr>
        <xdr:cNvSpPr txBox="1"/>
      </xdr:nvSpPr>
      <xdr:spPr>
        <a:xfrm>
          <a:off x="3239135" y="101015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16510</xdr:rowOff>
    </xdr:from>
    <xdr:ext cx="400685" cy="259080"/>
    <xdr:sp macro="" textlink="">
      <xdr:nvSpPr>
        <xdr:cNvPr id="198" name="n_2aveValue【橋りょう・トンネル】&#10;有形固定資産減価償却率">
          <a:extLst>
            <a:ext uri="{FF2B5EF4-FFF2-40B4-BE49-F238E27FC236}">
              <a16:creationId xmlns:a16="http://schemas.microsoft.com/office/drawing/2014/main" id="{259715C9-E8C2-46B7-9C06-F09217784A2E}"/>
            </a:ext>
          </a:extLst>
        </xdr:cNvPr>
        <xdr:cNvSpPr txBox="1"/>
      </xdr:nvSpPr>
      <xdr:spPr>
        <a:xfrm>
          <a:off x="2439035" y="100876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107950</xdr:rowOff>
    </xdr:from>
    <xdr:ext cx="400685" cy="259080"/>
    <xdr:sp macro="" textlink="">
      <xdr:nvSpPr>
        <xdr:cNvPr id="199" name="n_3aveValue【橋りょう・トンネル】&#10;有形固定資産減価償却率">
          <a:extLst>
            <a:ext uri="{FF2B5EF4-FFF2-40B4-BE49-F238E27FC236}">
              <a16:creationId xmlns:a16="http://schemas.microsoft.com/office/drawing/2014/main" id="{9FEC2992-926A-4C6D-A999-C57E3A844D46}"/>
            </a:ext>
          </a:extLst>
        </xdr:cNvPr>
        <xdr:cNvSpPr txBox="1"/>
      </xdr:nvSpPr>
      <xdr:spPr>
        <a:xfrm>
          <a:off x="1645285" y="98488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57785</xdr:rowOff>
    </xdr:from>
    <xdr:ext cx="400685" cy="259080"/>
    <xdr:sp macro="" textlink="">
      <xdr:nvSpPr>
        <xdr:cNvPr id="200" name="n_4aveValue【橋りょう・トンネル】&#10;有形固定資産減価償却率">
          <a:extLst>
            <a:ext uri="{FF2B5EF4-FFF2-40B4-BE49-F238E27FC236}">
              <a16:creationId xmlns:a16="http://schemas.microsoft.com/office/drawing/2014/main" id="{38BE6DFC-EA5B-4D4E-8C62-CC2FB50E08E3}"/>
            </a:ext>
          </a:extLst>
        </xdr:cNvPr>
        <xdr:cNvSpPr txBox="1"/>
      </xdr:nvSpPr>
      <xdr:spPr>
        <a:xfrm>
          <a:off x="851535" y="97986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46990</xdr:rowOff>
    </xdr:from>
    <xdr:ext cx="405130" cy="259080"/>
    <xdr:sp macro="" textlink="">
      <xdr:nvSpPr>
        <xdr:cNvPr id="201" name="n_1mainValue【橋りょう・トンネル】&#10;有形固定資産減価償却率">
          <a:extLst>
            <a:ext uri="{FF2B5EF4-FFF2-40B4-BE49-F238E27FC236}">
              <a16:creationId xmlns:a16="http://schemas.microsoft.com/office/drawing/2014/main" id="{4EB25246-5A7E-4BAF-A60E-675D2C20BD98}"/>
            </a:ext>
          </a:extLst>
        </xdr:cNvPr>
        <xdr:cNvSpPr txBox="1"/>
      </xdr:nvSpPr>
      <xdr:spPr>
        <a:xfrm>
          <a:off x="3239135" y="9457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29210</xdr:rowOff>
    </xdr:from>
    <xdr:ext cx="400685" cy="254635"/>
    <xdr:sp macro="" textlink="">
      <xdr:nvSpPr>
        <xdr:cNvPr id="202" name="n_2mainValue【橋りょう・トンネル】&#10;有形固定資産減価償却率">
          <a:extLst>
            <a:ext uri="{FF2B5EF4-FFF2-40B4-BE49-F238E27FC236}">
              <a16:creationId xmlns:a16="http://schemas.microsoft.com/office/drawing/2014/main" id="{2FC67078-9702-4467-8B0B-1C0AA0DF23F6}"/>
            </a:ext>
          </a:extLst>
        </xdr:cNvPr>
        <xdr:cNvSpPr txBox="1"/>
      </xdr:nvSpPr>
      <xdr:spPr>
        <a:xfrm>
          <a:off x="2439035" y="94399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60325</xdr:rowOff>
    </xdr:from>
    <xdr:ext cx="400685" cy="259080"/>
    <xdr:sp macro="" textlink="">
      <xdr:nvSpPr>
        <xdr:cNvPr id="203" name="n_3mainValue【橋りょう・トンネル】&#10;有形固定資産減価償却率">
          <a:extLst>
            <a:ext uri="{FF2B5EF4-FFF2-40B4-BE49-F238E27FC236}">
              <a16:creationId xmlns:a16="http://schemas.microsoft.com/office/drawing/2014/main" id="{50BBCD6B-9B7E-4C89-AAB4-8B6BD8955D14}"/>
            </a:ext>
          </a:extLst>
        </xdr:cNvPr>
        <xdr:cNvSpPr txBox="1"/>
      </xdr:nvSpPr>
      <xdr:spPr>
        <a:xfrm>
          <a:off x="1645285" y="94710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64770</xdr:rowOff>
    </xdr:from>
    <xdr:ext cx="400685" cy="254635"/>
    <xdr:sp macro="" textlink="">
      <xdr:nvSpPr>
        <xdr:cNvPr id="204" name="n_4mainValue【橋りょう・トンネル】&#10;有形固定資産減価償却率">
          <a:extLst>
            <a:ext uri="{FF2B5EF4-FFF2-40B4-BE49-F238E27FC236}">
              <a16:creationId xmlns:a16="http://schemas.microsoft.com/office/drawing/2014/main" id="{14B0928F-C255-459D-9B17-DF0BA1C150CF}"/>
            </a:ext>
          </a:extLst>
        </xdr:cNvPr>
        <xdr:cNvSpPr txBox="1"/>
      </xdr:nvSpPr>
      <xdr:spPr>
        <a:xfrm>
          <a:off x="851535" y="94754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6A7F708-4526-4FC4-A316-4632B00DCDB8}"/>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6D01483-3A63-44B8-B0CA-8845D4154234}"/>
            </a:ext>
          </a:extLst>
        </xdr:cNvPr>
        <xdr:cNvSpPr/>
      </xdr:nvSpPr>
      <xdr:spPr>
        <a:xfrm>
          <a:off x="606425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98C1DED-C321-4711-8305-CA153063005D}"/>
            </a:ext>
          </a:extLst>
        </xdr:cNvPr>
        <xdr:cNvSpPr/>
      </xdr:nvSpPr>
      <xdr:spPr>
        <a:xfrm>
          <a:off x="606425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34A7AB1-D8D4-4C09-8305-6EC4D099CB77}"/>
            </a:ext>
          </a:extLst>
        </xdr:cNvPr>
        <xdr:cNvSpPr/>
      </xdr:nvSpPr>
      <xdr:spPr>
        <a:xfrm>
          <a:off x="69850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4B4817D-7F02-4F7B-9528-89C639A0A0FF}"/>
            </a:ext>
          </a:extLst>
        </xdr:cNvPr>
        <xdr:cNvSpPr/>
      </xdr:nvSpPr>
      <xdr:spPr>
        <a:xfrm>
          <a:off x="69850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5A4FC40-27C4-4FB8-B66B-D8AE97B98FC9}"/>
            </a:ext>
          </a:extLst>
        </xdr:cNvPr>
        <xdr:cNvSpPr/>
      </xdr:nvSpPr>
      <xdr:spPr>
        <a:xfrm>
          <a:off x="80137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5A00BF5-816B-47AF-9E30-7E6A72D33512}"/>
            </a:ext>
          </a:extLst>
        </xdr:cNvPr>
        <xdr:cNvSpPr/>
      </xdr:nvSpPr>
      <xdr:spPr>
        <a:xfrm>
          <a:off x="80137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4D53D2C-4D72-4A19-BE79-89EF713600CD}"/>
            </a:ext>
          </a:extLst>
        </xdr:cNvPr>
        <xdr:cNvSpPr/>
      </xdr:nvSpPr>
      <xdr:spPr>
        <a:xfrm>
          <a:off x="5956300" y="88074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3" name="テキスト ボックス 212">
          <a:extLst>
            <a:ext uri="{FF2B5EF4-FFF2-40B4-BE49-F238E27FC236}">
              <a16:creationId xmlns:a16="http://schemas.microsoft.com/office/drawing/2014/main" id="{DD7AA52E-85CA-4E20-BE02-B16CCBEB1390}"/>
            </a:ext>
          </a:extLst>
        </xdr:cNvPr>
        <xdr:cNvSpPr txBox="1"/>
      </xdr:nvSpPr>
      <xdr:spPr>
        <a:xfrm>
          <a:off x="5918200" y="86233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BA6362A-5D3D-4B93-A493-EBC890537A85}"/>
            </a:ext>
          </a:extLst>
        </xdr:cNvPr>
        <xdr:cNvCxnSpPr/>
      </xdr:nvCxnSpPr>
      <xdr:spPr>
        <a:xfrm>
          <a:off x="5956300" y="11010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9BAF5FE-2C9E-40FA-B03B-EE0147DA4EC4}"/>
            </a:ext>
          </a:extLst>
        </xdr:cNvPr>
        <xdr:cNvCxnSpPr/>
      </xdr:nvCxnSpPr>
      <xdr:spPr>
        <a:xfrm>
          <a:off x="5956300" y="1064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4475" cy="259080"/>
    <xdr:sp macro="" textlink="">
      <xdr:nvSpPr>
        <xdr:cNvPr id="216" name="テキスト ボックス 215">
          <a:extLst>
            <a:ext uri="{FF2B5EF4-FFF2-40B4-BE49-F238E27FC236}">
              <a16:creationId xmlns:a16="http://schemas.microsoft.com/office/drawing/2014/main" id="{4B42C862-2F5A-42C0-887D-BF8C1140D749}"/>
            </a:ext>
          </a:extLst>
        </xdr:cNvPr>
        <xdr:cNvSpPr txBox="1"/>
      </xdr:nvSpPr>
      <xdr:spPr>
        <a:xfrm>
          <a:off x="5726430" y="1050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077BDAD-6018-41DF-9801-B534B4BDC572}"/>
            </a:ext>
          </a:extLst>
        </xdr:cNvPr>
        <xdr:cNvCxnSpPr/>
      </xdr:nvCxnSpPr>
      <xdr:spPr>
        <a:xfrm>
          <a:off x="5956300" y="10274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185" cy="259080"/>
    <xdr:sp macro="" textlink="">
      <xdr:nvSpPr>
        <xdr:cNvPr id="218" name="テキスト ボックス 217">
          <a:extLst>
            <a:ext uri="{FF2B5EF4-FFF2-40B4-BE49-F238E27FC236}">
              <a16:creationId xmlns:a16="http://schemas.microsoft.com/office/drawing/2014/main" id="{166897AC-7BE3-496F-A6CF-0E2BA3378CC7}"/>
            </a:ext>
          </a:extLst>
        </xdr:cNvPr>
        <xdr:cNvSpPr txBox="1"/>
      </xdr:nvSpPr>
      <xdr:spPr>
        <a:xfrm>
          <a:off x="5417820" y="101384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7A1CD79-862B-4703-BC7C-35FD7C4ADCE2}"/>
            </a:ext>
          </a:extLst>
        </xdr:cNvPr>
        <xdr:cNvCxnSpPr/>
      </xdr:nvCxnSpPr>
      <xdr:spPr>
        <a:xfrm>
          <a:off x="5956300" y="990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1185" cy="254635"/>
    <xdr:sp macro="" textlink="">
      <xdr:nvSpPr>
        <xdr:cNvPr id="220" name="テキスト ボックス 219">
          <a:extLst>
            <a:ext uri="{FF2B5EF4-FFF2-40B4-BE49-F238E27FC236}">
              <a16:creationId xmlns:a16="http://schemas.microsoft.com/office/drawing/2014/main" id="{6A6B3F81-8607-4D6C-9850-54886B5A9DBD}"/>
            </a:ext>
          </a:extLst>
        </xdr:cNvPr>
        <xdr:cNvSpPr txBox="1"/>
      </xdr:nvSpPr>
      <xdr:spPr>
        <a:xfrm>
          <a:off x="5417820" y="9770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2C7AF2F-B290-4B45-AEAF-F5A11BC93F36}"/>
            </a:ext>
          </a:extLst>
        </xdr:cNvPr>
        <xdr:cNvCxnSpPr/>
      </xdr:nvCxnSpPr>
      <xdr:spPr>
        <a:xfrm>
          <a:off x="5956300" y="95440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1185" cy="259080"/>
    <xdr:sp macro="" textlink="">
      <xdr:nvSpPr>
        <xdr:cNvPr id="222" name="テキスト ボックス 221">
          <a:extLst>
            <a:ext uri="{FF2B5EF4-FFF2-40B4-BE49-F238E27FC236}">
              <a16:creationId xmlns:a16="http://schemas.microsoft.com/office/drawing/2014/main" id="{39ECC6B4-7D08-4387-8AF6-22A5EC6152AE}"/>
            </a:ext>
          </a:extLst>
        </xdr:cNvPr>
        <xdr:cNvSpPr txBox="1"/>
      </xdr:nvSpPr>
      <xdr:spPr>
        <a:xfrm>
          <a:off x="5417820" y="94081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2C091E-ABB6-4414-B76A-7969F6225FD4}"/>
            </a:ext>
          </a:extLst>
        </xdr:cNvPr>
        <xdr:cNvCxnSpPr/>
      </xdr:nvCxnSpPr>
      <xdr:spPr>
        <a:xfrm>
          <a:off x="5956300" y="9175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1185" cy="259080"/>
    <xdr:sp macro="" textlink="">
      <xdr:nvSpPr>
        <xdr:cNvPr id="224" name="テキスト ボックス 223">
          <a:extLst>
            <a:ext uri="{FF2B5EF4-FFF2-40B4-BE49-F238E27FC236}">
              <a16:creationId xmlns:a16="http://schemas.microsoft.com/office/drawing/2014/main" id="{3B01C06D-9565-4C43-883B-608D4AA26D73}"/>
            </a:ext>
          </a:extLst>
        </xdr:cNvPr>
        <xdr:cNvSpPr txBox="1"/>
      </xdr:nvSpPr>
      <xdr:spPr>
        <a:xfrm>
          <a:off x="5417820" y="90398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97EBEE3-B7AC-4EDD-8533-3E8F550F2939}"/>
            </a:ext>
          </a:extLst>
        </xdr:cNvPr>
        <xdr:cNvCxnSpPr/>
      </xdr:nvCxnSpPr>
      <xdr:spPr>
        <a:xfrm>
          <a:off x="5956300" y="8807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1185" cy="254635"/>
    <xdr:sp macro="" textlink="">
      <xdr:nvSpPr>
        <xdr:cNvPr id="226" name="テキスト ボックス 225">
          <a:extLst>
            <a:ext uri="{FF2B5EF4-FFF2-40B4-BE49-F238E27FC236}">
              <a16:creationId xmlns:a16="http://schemas.microsoft.com/office/drawing/2014/main" id="{38ADBBEC-9C35-4392-9AE1-8FCDFBC0880A}"/>
            </a:ext>
          </a:extLst>
        </xdr:cNvPr>
        <xdr:cNvSpPr txBox="1"/>
      </xdr:nvSpPr>
      <xdr:spPr>
        <a:xfrm>
          <a:off x="5417820" y="86715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F724D1C-69F7-4757-9510-8345855F2F89}"/>
            </a:ext>
          </a:extLst>
        </xdr:cNvPr>
        <xdr:cNvSpPr/>
      </xdr:nvSpPr>
      <xdr:spPr>
        <a:xfrm>
          <a:off x="5956300" y="88074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41275</xdr:rowOff>
    </xdr:from>
    <xdr:to>
      <xdr:col>54</xdr:col>
      <xdr:colOff>189865</xdr:colOff>
      <xdr:row>64</xdr:row>
      <xdr:rowOff>6985</xdr:rowOff>
    </xdr:to>
    <xdr:cxnSp macro="">
      <xdr:nvCxnSpPr>
        <xdr:cNvPr id="228" name="直線コネクタ 227">
          <a:extLst>
            <a:ext uri="{FF2B5EF4-FFF2-40B4-BE49-F238E27FC236}">
              <a16:creationId xmlns:a16="http://schemas.microsoft.com/office/drawing/2014/main" id="{8EE06A21-2D66-4B20-A0BE-EFB91E178E54}"/>
            </a:ext>
          </a:extLst>
        </xdr:cNvPr>
        <xdr:cNvCxnSpPr/>
      </xdr:nvCxnSpPr>
      <xdr:spPr>
        <a:xfrm flipV="1">
          <a:off x="9429115" y="912177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10795</xdr:rowOff>
    </xdr:from>
    <xdr:ext cx="534670" cy="258445"/>
    <xdr:sp macro="" textlink="">
      <xdr:nvSpPr>
        <xdr:cNvPr id="229" name="【橋りょう・トンネル】&#10;一人当たり有形固定資産（償却資産）額最小値テキスト">
          <a:extLst>
            <a:ext uri="{FF2B5EF4-FFF2-40B4-BE49-F238E27FC236}">
              <a16:creationId xmlns:a16="http://schemas.microsoft.com/office/drawing/2014/main" id="{E924A003-9D8E-4ADD-8E47-D1975EFB2E42}"/>
            </a:ext>
          </a:extLst>
        </xdr:cNvPr>
        <xdr:cNvSpPr txBox="1"/>
      </xdr:nvSpPr>
      <xdr:spPr>
        <a:xfrm>
          <a:off x="9467850" y="10577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6985</xdr:rowOff>
    </xdr:from>
    <xdr:to>
      <xdr:col>55</xdr:col>
      <xdr:colOff>88900</xdr:colOff>
      <xdr:row>64</xdr:row>
      <xdr:rowOff>6985</xdr:rowOff>
    </xdr:to>
    <xdr:cxnSp macro="">
      <xdr:nvCxnSpPr>
        <xdr:cNvPr id="230" name="直線コネクタ 229">
          <a:extLst>
            <a:ext uri="{FF2B5EF4-FFF2-40B4-BE49-F238E27FC236}">
              <a16:creationId xmlns:a16="http://schemas.microsoft.com/office/drawing/2014/main" id="{42252AF9-D622-4A3F-92D0-FF209D6A3973}"/>
            </a:ext>
          </a:extLst>
        </xdr:cNvPr>
        <xdr:cNvCxnSpPr/>
      </xdr:nvCxnSpPr>
      <xdr:spPr>
        <a:xfrm>
          <a:off x="9359900" y="10573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159385</xdr:rowOff>
    </xdr:from>
    <xdr:ext cx="598805" cy="258445"/>
    <xdr:sp macro="" textlink="">
      <xdr:nvSpPr>
        <xdr:cNvPr id="231" name="【橋りょう・トンネル】&#10;一人当たり有形固定資産（償却資産）額最大値テキスト">
          <a:extLst>
            <a:ext uri="{FF2B5EF4-FFF2-40B4-BE49-F238E27FC236}">
              <a16:creationId xmlns:a16="http://schemas.microsoft.com/office/drawing/2014/main" id="{55C42EBE-8D59-422F-A54B-A65D64ACBBD6}"/>
            </a:ext>
          </a:extLst>
        </xdr:cNvPr>
        <xdr:cNvSpPr txBox="1"/>
      </xdr:nvSpPr>
      <xdr:spPr>
        <a:xfrm>
          <a:off x="9467850" y="8909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414,161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41275</xdr:rowOff>
    </xdr:from>
    <xdr:to>
      <xdr:col>55</xdr:col>
      <xdr:colOff>88900</xdr:colOff>
      <xdr:row>55</xdr:row>
      <xdr:rowOff>41275</xdr:rowOff>
    </xdr:to>
    <xdr:cxnSp macro="">
      <xdr:nvCxnSpPr>
        <xdr:cNvPr id="232" name="直線コネクタ 231">
          <a:extLst>
            <a:ext uri="{FF2B5EF4-FFF2-40B4-BE49-F238E27FC236}">
              <a16:creationId xmlns:a16="http://schemas.microsoft.com/office/drawing/2014/main" id="{E6CAE8F5-C373-4DA5-A1DB-E95111A84772}"/>
            </a:ext>
          </a:extLst>
        </xdr:cNvPr>
        <xdr:cNvCxnSpPr/>
      </xdr:nvCxnSpPr>
      <xdr:spPr>
        <a:xfrm>
          <a:off x="9359900" y="9121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156210</xdr:rowOff>
    </xdr:from>
    <xdr:ext cx="598805" cy="254635"/>
    <xdr:sp macro="" textlink="">
      <xdr:nvSpPr>
        <xdr:cNvPr id="233" name="【橋りょう・トンネル】&#10;一人当たり有形固定資産（償却資産）額平均値テキスト">
          <a:extLst>
            <a:ext uri="{FF2B5EF4-FFF2-40B4-BE49-F238E27FC236}">
              <a16:creationId xmlns:a16="http://schemas.microsoft.com/office/drawing/2014/main" id="{2CFC713E-EF07-4A63-9110-2899F24421F4}"/>
            </a:ext>
          </a:extLst>
        </xdr:cNvPr>
        <xdr:cNvSpPr txBox="1"/>
      </xdr:nvSpPr>
      <xdr:spPr>
        <a:xfrm>
          <a:off x="9467850" y="956691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241,722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133350</xdr:rowOff>
    </xdr:from>
    <xdr:to>
      <xdr:col>55</xdr:col>
      <xdr:colOff>50800</xdr:colOff>
      <xdr:row>59</xdr:row>
      <xdr:rowOff>63500</xdr:rowOff>
    </xdr:to>
    <xdr:sp macro="" textlink="">
      <xdr:nvSpPr>
        <xdr:cNvPr id="234" name="フローチャート: 判断 233">
          <a:extLst>
            <a:ext uri="{FF2B5EF4-FFF2-40B4-BE49-F238E27FC236}">
              <a16:creationId xmlns:a16="http://schemas.microsoft.com/office/drawing/2014/main" id="{64FD2BA3-8BAF-4E05-9F6E-AEB649D4EA3C}"/>
            </a:ext>
          </a:extLst>
        </xdr:cNvPr>
        <xdr:cNvSpPr/>
      </xdr:nvSpPr>
      <xdr:spPr>
        <a:xfrm>
          <a:off x="9398000" y="9709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33655</xdr:rowOff>
    </xdr:from>
    <xdr:to>
      <xdr:col>50</xdr:col>
      <xdr:colOff>165100</xdr:colOff>
      <xdr:row>59</xdr:row>
      <xdr:rowOff>135255</xdr:rowOff>
    </xdr:to>
    <xdr:sp macro="" textlink="">
      <xdr:nvSpPr>
        <xdr:cNvPr id="235" name="フローチャート: 判断 234">
          <a:extLst>
            <a:ext uri="{FF2B5EF4-FFF2-40B4-BE49-F238E27FC236}">
              <a16:creationId xmlns:a16="http://schemas.microsoft.com/office/drawing/2014/main" id="{C6F634D3-A6E6-4D97-B6FE-45454B006A6F}"/>
            </a:ext>
          </a:extLst>
        </xdr:cNvPr>
        <xdr:cNvSpPr/>
      </xdr:nvSpPr>
      <xdr:spPr>
        <a:xfrm>
          <a:off x="86360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53340</xdr:rowOff>
    </xdr:from>
    <xdr:to>
      <xdr:col>46</xdr:col>
      <xdr:colOff>38100</xdr:colOff>
      <xdr:row>59</xdr:row>
      <xdr:rowOff>154940</xdr:rowOff>
    </xdr:to>
    <xdr:sp macro="" textlink="">
      <xdr:nvSpPr>
        <xdr:cNvPr id="236" name="フローチャート: 判断 235">
          <a:extLst>
            <a:ext uri="{FF2B5EF4-FFF2-40B4-BE49-F238E27FC236}">
              <a16:creationId xmlns:a16="http://schemas.microsoft.com/office/drawing/2014/main" id="{11F6C68A-9090-402E-A416-55BEC32E793E}"/>
            </a:ext>
          </a:extLst>
        </xdr:cNvPr>
        <xdr:cNvSpPr/>
      </xdr:nvSpPr>
      <xdr:spPr>
        <a:xfrm>
          <a:off x="7842250" y="9794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129540</xdr:rowOff>
    </xdr:from>
    <xdr:to>
      <xdr:col>41</xdr:col>
      <xdr:colOff>101600</xdr:colOff>
      <xdr:row>61</xdr:row>
      <xdr:rowOff>59690</xdr:rowOff>
    </xdr:to>
    <xdr:sp macro="" textlink="">
      <xdr:nvSpPr>
        <xdr:cNvPr id="237" name="フローチャート: 判断 236">
          <a:extLst>
            <a:ext uri="{FF2B5EF4-FFF2-40B4-BE49-F238E27FC236}">
              <a16:creationId xmlns:a16="http://schemas.microsoft.com/office/drawing/2014/main" id="{0CA9E874-A377-4B35-835C-76524516B778}"/>
            </a:ext>
          </a:extLst>
        </xdr:cNvPr>
        <xdr:cNvSpPr/>
      </xdr:nvSpPr>
      <xdr:spPr>
        <a:xfrm>
          <a:off x="7029450" y="10035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137160</xdr:rowOff>
    </xdr:from>
    <xdr:to>
      <xdr:col>36</xdr:col>
      <xdr:colOff>165100</xdr:colOff>
      <xdr:row>61</xdr:row>
      <xdr:rowOff>67310</xdr:rowOff>
    </xdr:to>
    <xdr:sp macro="" textlink="">
      <xdr:nvSpPr>
        <xdr:cNvPr id="238" name="フローチャート: 判断 237">
          <a:extLst>
            <a:ext uri="{FF2B5EF4-FFF2-40B4-BE49-F238E27FC236}">
              <a16:creationId xmlns:a16="http://schemas.microsoft.com/office/drawing/2014/main" id="{32128D24-AC8C-42BE-9395-5BEE34D665A4}"/>
            </a:ext>
          </a:extLst>
        </xdr:cNvPr>
        <xdr:cNvSpPr/>
      </xdr:nvSpPr>
      <xdr:spPr>
        <a:xfrm>
          <a:off x="6235700" y="10043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39" name="テキスト ボックス 238">
          <a:extLst>
            <a:ext uri="{FF2B5EF4-FFF2-40B4-BE49-F238E27FC236}">
              <a16:creationId xmlns:a16="http://schemas.microsoft.com/office/drawing/2014/main" id="{916634CB-3EC1-4729-BFCE-042B938CFD25}"/>
            </a:ext>
          </a:extLst>
        </xdr:cNvPr>
        <xdr:cNvSpPr txBox="1"/>
      </xdr:nvSpPr>
      <xdr:spPr>
        <a:xfrm>
          <a:off x="92583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0" name="テキスト ボックス 239">
          <a:extLst>
            <a:ext uri="{FF2B5EF4-FFF2-40B4-BE49-F238E27FC236}">
              <a16:creationId xmlns:a16="http://schemas.microsoft.com/office/drawing/2014/main" id="{1978E373-2303-4A7D-896F-5336FEC36BEB}"/>
            </a:ext>
          </a:extLst>
        </xdr:cNvPr>
        <xdr:cNvSpPr txBox="1"/>
      </xdr:nvSpPr>
      <xdr:spPr>
        <a:xfrm>
          <a:off x="85153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1" name="テキスト ボックス 240">
          <a:extLst>
            <a:ext uri="{FF2B5EF4-FFF2-40B4-BE49-F238E27FC236}">
              <a16:creationId xmlns:a16="http://schemas.microsoft.com/office/drawing/2014/main" id="{1598D432-B639-4C53-A597-63FCEEDEF7E9}"/>
            </a:ext>
          </a:extLst>
        </xdr:cNvPr>
        <xdr:cNvSpPr txBox="1"/>
      </xdr:nvSpPr>
      <xdr:spPr>
        <a:xfrm>
          <a:off x="77152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2" name="テキスト ボックス 241">
          <a:extLst>
            <a:ext uri="{FF2B5EF4-FFF2-40B4-BE49-F238E27FC236}">
              <a16:creationId xmlns:a16="http://schemas.microsoft.com/office/drawing/2014/main" id="{B1EAE1FD-D362-4D14-BE17-C22AD95E01CD}"/>
            </a:ext>
          </a:extLst>
        </xdr:cNvPr>
        <xdr:cNvSpPr txBox="1"/>
      </xdr:nvSpPr>
      <xdr:spPr>
        <a:xfrm>
          <a:off x="69088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3" name="テキスト ボックス 242">
          <a:extLst>
            <a:ext uri="{FF2B5EF4-FFF2-40B4-BE49-F238E27FC236}">
              <a16:creationId xmlns:a16="http://schemas.microsoft.com/office/drawing/2014/main" id="{CC275507-A2AB-402F-81C3-2E4E0531E0BE}"/>
            </a:ext>
          </a:extLst>
        </xdr:cNvPr>
        <xdr:cNvSpPr txBox="1"/>
      </xdr:nvSpPr>
      <xdr:spPr>
        <a:xfrm>
          <a:off x="61150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95885</xdr:rowOff>
    </xdr:from>
    <xdr:to>
      <xdr:col>55</xdr:col>
      <xdr:colOff>50800</xdr:colOff>
      <xdr:row>61</xdr:row>
      <xdr:rowOff>26035</xdr:rowOff>
    </xdr:to>
    <xdr:sp macro="" textlink="">
      <xdr:nvSpPr>
        <xdr:cNvPr id="244" name="楕円 243">
          <a:extLst>
            <a:ext uri="{FF2B5EF4-FFF2-40B4-BE49-F238E27FC236}">
              <a16:creationId xmlns:a16="http://schemas.microsoft.com/office/drawing/2014/main" id="{2777998A-3BD6-44C5-8C06-0016858FAE21}"/>
            </a:ext>
          </a:extLst>
        </xdr:cNvPr>
        <xdr:cNvSpPr/>
      </xdr:nvSpPr>
      <xdr:spPr>
        <a:xfrm>
          <a:off x="9398000" y="100018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74930</xdr:rowOff>
    </xdr:from>
    <xdr:ext cx="598805" cy="254635"/>
    <xdr:sp macro="" textlink="">
      <xdr:nvSpPr>
        <xdr:cNvPr id="245" name="【橋りょう・トンネル】&#10;一人当たり有形固定資産（償却資産）額該当値テキスト">
          <a:extLst>
            <a:ext uri="{FF2B5EF4-FFF2-40B4-BE49-F238E27FC236}">
              <a16:creationId xmlns:a16="http://schemas.microsoft.com/office/drawing/2014/main" id="{EC435E8F-844D-457A-A38B-81D62B07EE94}"/>
            </a:ext>
          </a:extLst>
        </xdr:cNvPr>
        <xdr:cNvSpPr txBox="1"/>
      </xdr:nvSpPr>
      <xdr:spPr>
        <a:xfrm>
          <a:off x="9467850" y="99809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161,462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114300</xdr:rowOff>
    </xdr:from>
    <xdr:to>
      <xdr:col>50</xdr:col>
      <xdr:colOff>165100</xdr:colOff>
      <xdr:row>61</xdr:row>
      <xdr:rowOff>44450</xdr:rowOff>
    </xdr:to>
    <xdr:sp macro="" textlink="">
      <xdr:nvSpPr>
        <xdr:cNvPr id="246" name="楕円 245">
          <a:extLst>
            <a:ext uri="{FF2B5EF4-FFF2-40B4-BE49-F238E27FC236}">
              <a16:creationId xmlns:a16="http://schemas.microsoft.com/office/drawing/2014/main" id="{2823D1FC-8CD5-4A81-B51F-50BC17C89BD2}"/>
            </a:ext>
          </a:extLst>
        </xdr:cNvPr>
        <xdr:cNvSpPr/>
      </xdr:nvSpPr>
      <xdr:spPr>
        <a:xfrm>
          <a:off x="8636000" y="1002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146685</xdr:rowOff>
    </xdr:from>
    <xdr:to>
      <xdr:col>55</xdr:col>
      <xdr:colOff>0</xdr:colOff>
      <xdr:row>60</xdr:row>
      <xdr:rowOff>165100</xdr:rowOff>
    </xdr:to>
    <xdr:cxnSp macro="">
      <xdr:nvCxnSpPr>
        <xdr:cNvPr id="247" name="直線コネクタ 246">
          <a:extLst>
            <a:ext uri="{FF2B5EF4-FFF2-40B4-BE49-F238E27FC236}">
              <a16:creationId xmlns:a16="http://schemas.microsoft.com/office/drawing/2014/main" id="{EBA3723C-6D32-42C6-B8F1-B2CFEEAB219B}"/>
            </a:ext>
          </a:extLst>
        </xdr:cNvPr>
        <xdr:cNvCxnSpPr/>
      </xdr:nvCxnSpPr>
      <xdr:spPr>
        <a:xfrm flipV="1">
          <a:off x="8686800" y="10052685"/>
          <a:ext cx="742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133985</xdr:rowOff>
    </xdr:from>
    <xdr:to>
      <xdr:col>46</xdr:col>
      <xdr:colOff>38100</xdr:colOff>
      <xdr:row>61</xdr:row>
      <xdr:rowOff>64135</xdr:rowOff>
    </xdr:to>
    <xdr:sp macro="" textlink="">
      <xdr:nvSpPr>
        <xdr:cNvPr id="248" name="楕円 247">
          <a:extLst>
            <a:ext uri="{FF2B5EF4-FFF2-40B4-BE49-F238E27FC236}">
              <a16:creationId xmlns:a16="http://schemas.microsoft.com/office/drawing/2014/main" id="{7E567703-3553-4060-B1FA-7A5A5D8FD3BE}"/>
            </a:ext>
          </a:extLst>
        </xdr:cNvPr>
        <xdr:cNvSpPr/>
      </xdr:nvSpPr>
      <xdr:spPr>
        <a:xfrm>
          <a:off x="7842250" y="100399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165100</xdr:rowOff>
    </xdr:from>
    <xdr:to>
      <xdr:col>50</xdr:col>
      <xdr:colOff>114300</xdr:colOff>
      <xdr:row>61</xdr:row>
      <xdr:rowOff>13335</xdr:rowOff>
    </xdr:to>
    <xdr:cxnSp macro="">
      <xdr:nvCxnSpPr>
        <xdr:cNvPr id="249" name="直線コネクタ 248">
          <a:extLst>
            <a:ext uri="{FF2B5EF4-FFF2-40B4-BE49-F238E27FC236}">
              <a16:creationId xmlns:a16="http://schemas.microsoft.com/office/drawing/2014/main" id="{B819DCD3-1F29-4F09-85BB-4DE304F31222}"/>
            </a:ext>
          </a:extLst>
        </xdr:cNvPr>
        <xdr:cNvCxnSpPr/>
      </xdr:nvCxnSpPr>
      <xdr:spPr>
        <a:xfrm flipV="1">
          <a:off x="7886700" y="1007110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161925</xdr:rowOff>
    </xdr:from>
    <xdr:to>
      <xdr:col>41</xdr:col>
      <xdr:colOff>101600</xdr:colOff>
      <xdr:row>61</xdr:row>
      <xdr:rowOff>92075</xdr:rowOff>
    </xdr:to>
    <xdr:sp macro="" textlink="">
      <xdr:nvSpPr>
        <xdr:cNvPr id="250" name="楕円 249">
          <a:extLst>
            <a:ext uri="{FF2B5EF4-FFF2-40B4-BE49-F238E27FC236}">
              <a16:creationId xmlns:a16="http://schemas.microsoft.com/office/drawing/2014/main" id="{CC9DBE95-3E08-4A1B-892B-7DEB6D8BC427}"/>
            </a:ext>
          </a:extLst>
        </xdr:cNvPr>
        <xdr:cNvSpPr/>
      </xdr:nvSpPr>
      <xdr:spPr>
        <a:xfrm>
          <a:off x="7029450" y="10067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13335</xdr:rowOff>
    </xdr:from>
    <xdr:to>
      <xdr:col>45</xdr:col>
      <xdr:colOff>177800</xdr:colOff>
      <xdr:row>61</xdr:row>
      <xdr:rowOff>41275</xdr:rowOff>
    </xdr:to>
    <xdr:cxnSp macro="">
      <xdr:nvCxnSpPr>
        <xdr:cNvPr id="251" name="直線コネクタ 250">
          <a:extLst>
            <a:ext uri="{FF2B5EF4-FFF2-40B4-BE49-F238E27FC236}">
              <a16:creationId xmlns:a16="http://schemas.microsoft.com/office/drawing/2014/main" id="{6C33DECA-27E6-4037-9A59-5A766D9ABD58}"/>
            </a:ext>
          </a:extLst>
        </xdr:cNvPr>
        <xdr:cNvCxnSpPr/>
      </xdr:nvCxnSpPr>
      <xdr:spPr>
        <a:xfrm flipV="1">
          <a:off x="7080250" y="10084435"/>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12700</xdr:rowOff>
    </xdr:from>
    <xdr:to>
      <xdr:col>36</xdr:col>
      <xdr:colOff>165100</xdr:colOff>
      <xdr:row>61</xdr:row>
      <xdr:rowOff>114300</xdr:rowOff>
    </xdr:to>
    <xdr:sp macro="" textlink="">
      <xdr:nvSpPr>
        <xdr:cNvPr id="252" name="楕円 251">
          <a:extLst>
            <a:ext uri="{FF2B5EF4-FFF2-40B4-BE49-F238E27FC236}">
              <a16:creationId xmlns:a16="http://schemas.microsoft.com/office/drawing/2014/main" id="{686B9E17-46E2-42A7-BA29-D06CACDFB07C}"/>
            </a:ext>
          </a:extLst>
        </xdr:cNvPr>
        <xdr:cNvSpPr/>
      </xdr:nvSpPr>
      <xdr:spPr>
        <a:xfrm>
          <a:off x="6235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41275</xdr:rowOff>
    </xdr:from>
    <xdr:to>
      <xdr:col>41</xdr:col>
      <xdr:colOff>50800</xdr:colOff>
      <xdr:row>61</xdr:row>
      <xdr:rowOff>63500</xdr:rowOff>
    </xdr:to>
    <xdr:cxnSp macro="">
      <xdr:nvCxnSpPr>
        <xdr:cNvPr id="253" name="直線コネクタ 252">
          <a:extLst>
            <a:ext uri="{FF2B5EF4-FFF2-40B4-BE49-F238E27FC236}">
              <a16:creationId xmlns:a16="http://schemas.microsoft.com/office/drawing/2014/main" id="{7E23BD33-9BFA-4220-A7C9-10A87440F3F8}"/>
            </a:ext>
          </a:extLst>
        </xdr:cNvPr>
        <xdr:cNvCxnSpPr/>
      </xdr:nvCxnSpPr>
      <xdr:spPr>
        <a:xfrm flipV="1">
          <a:off x="6286500" y="10112375"/>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57</xdr:row>
      <xdr:rowOff>151765</xdr:rowOff>
    </xdr:from>
    <xdr:ext cx="594360" cy="259080"/>
    <xdr:sp macro="" textlink="">
      <xdr:nvSpPr>
        <xdr:cNvPr id="254" name="n_1aveValue【橋りょう・トンネル】&#10;一人当たり有形固定資産（償却資産）額">
          <a:extLst>
            <a:ext uri="{FF2B5EF4-FFF2-40B4-BE49-F238E27FC236}">
              <a16:creationId xmlns:a16="http://schemas.microsoft.com/office/drawing/2014/main" id="{D9996BC3-F01A-45B7-A48B-058D88FB30A2}"/>
            </a:ext>
          </a:extLst>
        </xdr:cNvPr>
        <xdr:cNvSpPr txBox="1"/>
      </xdr:nvSpPr>
      <xdr:spPr>
        <a:xfrm>
          <a:off x="8399780" y="95624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222,755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58</xdr:row>
      <xdr:rowOff>0</xdr:rowOff>
    </xdr:from>
    <xdr:ext cx="594360" cy="259080"/>
    <xdr:sp macro="" textlink="">
      <xdr:nvSpPr>
        <xdr:cNvPr id="255" name="n_2aveValue【橋りょう・トンネル】&#10;一人当たり有形固定資産（償却資産）額">
          <a:extLst>
            <a:ext uri="{FF2B5EF4-FFF2-40B4-BE49-F238E27FC236}">
              <a16:creationId xmlns:a16="http://schemas.microsoft.com/office/drawing/2014/main" id="{8B9ACED6-5F95-4744-8955-284A31C06020}"/>
            </a:ext>
          </a:extLst>
        </xdr:cNvPr>
        <xdr:cNvSpPr txBox="1"/>
      </xdr:nvSpPr>
      <xdr:spPr>
        <a:xfrm>
          <a:off x="7612380" y="95758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217,654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76200</xdr:rowOff>
    </xdr:from>
    <xdr:ext cx="594360" cy="254635"/>
    <xdr:sp macro="" textlink="">
      <xdr:nvSpPr>
        <xdr:cNvPr id="256" name="n_3aveValue【橋りょう・トンネル】&#10;一人当たり有形固定資産（償却資産）額">
          <a:extLst>
            <a:ext uri="{FF2B5EF4-FFF2-40B4-BE49-F238E27FC236}">
              <a16:creationId xmlns:a16="http://schemas.microsoft.com/office/drawing/2014/main" id="{819A84EB-4549-43C5-B5F7-3904FB161CDA}"/>
            </a:ext>
          </a:extLst>
        </xdr:cNvPr>
        <xdr:cNvSpPr txBox="1"/>
      </xdr:nvSpPr>
      <xdr:spPr>
        <a:xfrm>
          <a:off x="6818630" y="98171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59</xdr:row>
      <xdr:rowOff>83820</xdr:rowOff>
    </xdr:from>
    <xdr:ext cx="594360" cy="259080"/>
    <xdr:sp macro="" textlink="">
      <xdr:nvSpPr>
        <xdr:cNvPr id="257" name="n_4aveValue【橋りょう・トンネル】&#10;一人当たり有形固定資産（償却資産）額">
          <a:extLst>
            <a:ext uri="{FF2B5EF4-FFF2-40B4-BE49-F238E27FC236}">
              <a16:creationId xmlns:a16="http://schemas.microsoft.com/office/drawing/2014/main" id="{1C1FAE1B-EA04-43FE-BABE-F1404092E972}"/>
            </a:ext>
          </a:extLst>
        </xdr:cNvPr>
        <xdr:cNvSpPr txBox="1"/>
      </xdr:nvSpPr>
      <xdr:spPr>
        <a:xfrm>
          <a:off x="6005830" y="98247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150,741</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35560</xdr:rowOff>
    </xdr:from>
    <xdr:ext cx="594360" cy="259080"/>
    <xdr:sp macro="" textlink="">
      <xdr:nvSpPr>
        <xdr:cNvPr id="258" name="n_1mainValue【橋りょう・トンネル】&#10;一人当たり有形固定資産（償却資産）額">
          <a:extLst>
            <a:ext uri="{FF2B5EF4-FFF2-40B4-BE49-F238E27FC236}">
              <a16:creationId xmlns:a16="http://schemas.microsoft.com/office/drawing/2014/main" id="{9B4DE183-97B0-46BE-BDF0-0A67720E0425}"/>
            </a:ext>
          </a:extLst>
        </xdr:cNvPr>
        <xdr:cNvSpPr txBox="1"/>
      </xdr:nvSpPr>
      <xdr:spPr>
        <a:xfrm>
          <a:off x="8399780" y="101066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55245</xdr:rowOff>
    </xdr:from>
    <xdr:ext cx="594360" cy="254635"/>
    <xdr:sp macro="" textlink="">
      <xdr:nvSpPr>
        <xdr:cNvPr id="259" name="n_2mainValue【橋りょう・トンネル】&#10;一人当たり有形固定資産（償却資産）額">
          <a:extLst>
            <a:ext uri="{FF2B5EF4-FFF2-40B4-BE49-F238E27FC236}">
              <a16:creationId xmlns:a16="http://schemas.microsoft.com/office/drawing/2014/main" id="{F3CC7FBE-0675-48C7-87BA-12A057F58406}"/>
            </a:ext>
          </a:extLst>
        </xdr:cNvPr>
        <xdr:cNvSpPr txBox="1"/>
      </xdr:nvSpPr>
      <xdr:spPr>
        <a:xfrm>
          <a:off x="7612380" y="101263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151,475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83185</xdr:rowOff>
    </xdr:from>
    <xdr:ext cx="594360" cy="259080"/>
    <xdr:sp macro="" textlink="">
      <xdr:nvSpPr>
        <xdr:cNvPr id="260" name="n_3mainValue【橋りょう・トンネル】&#10;一人当たり有形固定資産（償却資産）額">
          <a:extLst>
            <a:ext uri="{FF2B5EF4-FFF2-40B4-BE49-F238E27FC236}">
              <a16:creationId xmlns:a16="http://schemas.microsoft.com/office/drawing/2014/main" id="{2EA0C4C2-2889-4B0B-907D-BD1B43CAC8CD}"/>
            </a:ext>
          </a:extLst>
        </xdr:cNvPr>
        <xdr:cNvSpPr txBox="1"/>
      </xdr:nvSpPr>
      <xdr:spPr>
        <a:xfrm>
          <a:off x="6818630" y="101542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144,090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105410</xdr:rowOff>
    </xdr:from>
    <xdr:ext cx="594360" cy="259080"/>
    <xdr:sp macro="" textlink="">
      <xdr:nvSpPr>
        <xdr:cNvPr id="261" name="n_4mainValue【橋りょう・トンネル】&#10;一人当たり有形固定資産（償却資産）額">
          <a:extLst>
            <a:ext uri="{FF2B5EF4-FFF2-40B4-BE49-F238E27FC236}">
              <a16:creationId xmlns:a16="http://schemas.microsoft.com/office/drawing/2014/main" id="{B4450E48-79B5-4573-A63E-BEB0F1051353}"/>
            </a:ext>
          </a:extLst>
        </xdr:cNvPr>
        <xdr:cNvSpPr txBox="1"/>
      </xdr:nvSpPr>
      <xdr:spPr>
        <a:xfrm>
          <a:off x="6005830" y="101765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85C00F-FFD3-47F1-9A33-78823A817BA5}"/>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40A66FB-5E38-4896-A086-E5E105B918FC}"/>
            </a:ext>
          </a:extLst>
        </xdr:cNvPr>
        <xdr:cNvSpPr/>
      </xdr:nvSpPr>
      <xdr:spPr>
        <a:xfrm>
          <a:off x="8128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2B70FE3-531C-48FB-8865-93565F6F1465}"/>
            </a:ext>
          </a:extLst>
        </xdr:cNvPr>
        <xdr:cNvSpPr/>
      </xdr:nvSpPr>
      <xdr:spPr>
        <a:xfrm>
          <a:off x="8128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7F2862F-4F79-451C-9234-71F1C8032ABC}"/>
            </a:ext>
          </a:extLst>
        </xdr:cNvPr>
        <xdr:cNvSpPr/>
      </xdr:nvSpPr>
      <xdr:spPr>
        <a:xfrm>
          <a:off x="17145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ABBEBF7-483A-41B7-A904-B48040697E91}"/>
            </a:ext>
          </a:extLst>
        </xdr:cNvPr>
        <xdr:cNvSpPr/>
      </xdr:nvSpPr>
      <xdr:spPr>
        <a:xfrm>
          <a:off x="17145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E772414-D072-4DE8-98AC-745BC17E94C5}"/>
            </a:ext>
          </a:extLst>
        </xdr:cNvPr>
        <xdr:cNvSpPr/>
      </xdr:nvSpPr>
      <xdr:spPr>
        <a:xfrm>
          <a:off x="27432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5F785C3-1C08-4789-A224-78222061F135}"/>
            </a:ext>
          </a:extLst>
        </xdr:cNvPr>
        <xdr:cNvSpPr/>
      </xdr:nvSpPr>
      <xdr:spPr>
        <a:xfrm>
          <a:off x="27432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902CEDE-14B0-4FDA-99CD-F3454F6C847F}"/>
            </a:ext>
          </a:extLst>
        </xdr:cNvPr>
        <xdr:cNvSpPr/>
      </xdr:nvSpPr>
      <xdr:spPr>
        <a:xfrm>
          <a:off x="685800" y="124777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0" name="テキスト ボックス 269">
          <a:extLst>
            <a:ext uri="{FF2B5EF4-FFF2-40B4-BE49-F238E27FC236}">
              <a16:creationId xmlns:a16="http://schemas.microsoft.com/office/drawing/2014/main" id="{98F54C7F-CDBD-4908-B884-467F74F6603D}"/>
            </a:ext>
          </a:extLst>
        </xdr:cNvPr>
        <xdr:cNvSpPr txBox="1"/>
      </xdr:nvSpPr>
      <xdr:spPr>
        <a:xfrm>
          <a:off x="666750" y="122936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FF6AFEF-968E-4B29-9373-04FCCC282213}"/>
            </a:ext>
          </a:extLst>
        </xdr:cNvPr>
        <xdr:cNvCxnSpPr/>
      </xdr:nvCxnSpPr>
      <xdr:spPr>
        <a:xfrm>
          <a:off x="685800" y="1468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2" name="テキスト ボックス 271">
          <a:extLst>
            <a:ext uri="{FF2B5EF4-FFF2-40B4-BE49-F238E27FC236}">
              <a16:creationId xmlns:a16="http://schemas.microsoft.com/office/drawing/2014/main" id="{37FEF6E6-60FD-40D7-AECA-23541FEF6C3E}"/>
            </a:ext>
          </a:extLst>
        </xdr:cNvPr>
        <xdr:cNvSpPr txBox="1"/>
      </xdr:nvSpPr>
      <xdr:spPr>
        <a:xfrm>
          <a:off x="275590" y="1453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a:extLst>
            <a:ext uri="{FF2B5EF4-FFF2-40B4-BE49-F238E27FC236}">
              <a16:creationId xmlns:a16="http://schemas.microsoft.com/office/drawing/2014/main" id="{43A4F175-2334-4843-81AE-2F8489D4FDFA}"/>
            </a:ext>
          </a:extLst>
        </xdr:cNvPr>
        <xdr:cNvCxnSpPr/>
      </xdr:nvCxnSpPr>
      <xdr:spPr>
        <a:xfrm>
          <a:off x="685800" y="143611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2915" cy="259080"/>
    <xdr:sp macro="" textlink="">
      <xdr:nvSpPr>
        <xdr:cNvPr id="274" name="テキスト ボックス 273">
          <a:extLst>
            <a:ext uri="{FF2B5EF4-FFF2-40B4-BE49-F238E27FC236}">
              <a16:creationId xmlns:a16="http://schemas.microsoft.com/office/drawing/2014/main" id="{5F9E6546-9AC4-4024-A6C3-4164DC05DC85}"/>
            </a:ext>
          </a:extLst>
        </xdr:cNvPr>
        <xdr:cNvSpPr txBox="1"/>
      </xdr:nvSpPr>
      <xdr:spPr>
        <a:xfrm>
          <a:off x="275590" y="142252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a:extLst>
            <a:ext uri="{FF2B5EF4-FFF2-40B4-BE49-F238E27FC236}">
              <a16:creationId xmlns:a16="http://schemas.microsoft.com/office/drawing/2014/main" id="{BCAC634F-0D00-496E-B7BB-1FF2F43F837F}"/>
            </a:ext>
          </a:extLst>
        </xdr:cNvPr>
        <xdr:cNvCxnSpPr/>
      </xdr:nvCxnSpPr>
      <xdr:spPr>
        <a:xfrm>
          <a:off x="685800" y="140468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4635"/>
    <xdr:sp macro="" textlink="">
      <xdr:nvSpPr>
        <xdr:cNvPr id="276" name="テキスト ボックス 275">
          <a:extLst>
            <a:ext uri="{FF2B5EF4-FFF2-40B4-BE49-F238E27FC236}">
              <a16:creationId xmlns:a16="http://schemas.microsoft.com/office/drawing/2014/main" id="{72F334D0-4BAB-4EA8-B9C8-8D310776D849}"/>
            </a:ext>
          </a:extLst>
        </xdr:cNvPr>
        <xdr:cNvSpPr txBox="1"/>
      </xdr:nvSpPr>
      <xdr:spPr>
        <a:xfrm>
          <a:off x="339725" y="139109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a:extLst>
            <a:ext uri="{FF2B5EF4-FFF2-40B4-BE49-F238E27FC236}">
              <a16:creationId xmlns:a16="http://schemas.microsoft.com/office/drawing/2014/main" id="{0055B9A6-DBF0-4530-BFE4-194D5CEA4E0E}"/>
            </a:ext>
          </a:extLst>
        </xdr:cNvPr>
        <xdr:cNvCxnSpPr/>
      </xdr:nvCxnSpPr>
      <xdr:spPr>
        <a:xfrm>
          <a:off x="685800" y="1373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8" name="テキスト ボックス 277">
          <a:extLst>
            <a:ext uri="{FF2B5EF4-FFF2-40B4-BE49-F238E27FC236}">
              <a16:creationId xmlns:a16="http://schemas.microsoft.com/office/drawing/2014/main" id="{244A6740-3A3F-463A-BE38-AF949E33C590}"/>
            </a:ext>
          </a:extLst>
        </xdr:cNvPr>
        <xdr:cNvSpPr txBox="1"/>
      </xdr:nvSpPr>
      <xdr:spPr>
        <a:xfrm>
          <a:off x="339725" y="135972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a:extLst>
            <a:ext uri="{FF2B5EF4-FFF2-40B4-BE49-F238E27FC236}">
              <a16:creationId xmlns:a16="http://schemas.microsoft.com/office/drawing/2014/main" id="{6AAF7309-A3AC-4936-8B26-2E0222CA3C1B}"/>
            </a:ext>
          </a:extLst>
        </xdr:cNvPr>
        <xdr:cNvCxnSpPr/>
      </xdr:nvCxnSpPr>
      <xdr:spPr>
        <a:xfrm>
          <a:off x="685800" y="13419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4635"/>
    <xdr:sp macro="" textlink="">
      <xdr:nvSpPr>
        <xdr:cNvPr id="280" name="テキスト ボックス 279">
          <a:extLst>
            <a:ext uri="{FF2B5EF4-FFF2-40B4-BE49-F238E27FC236}">
              <a16:creationId xmlns:a16="http://schemas.microsoft.com/office/drawing/2014/main" id="{A2BEE291-314C-4FA2-8A9F-AF0170FE2DC0}"/>
            </a:ext>
          </a:extLst>
        </xdr:cNvPr>
        <xdr:cNvSpPr txBox="1"/>
      </xdr:nvSpPr>
      <xdr:spPr>
        <a:xfrm>
          <a:off x="339725" y="13283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a:extLst>
            <a:ext uri="{FF2B5EF4-FFF2-40B4-BE49-F238E27FC236}">
              <a16:creationId xmlns:a16="http://schemas.microsoft.com/office/drawing/2014/main" id="{E5A19A87-0AC7-4547-9FD1-7382DA5C9B17}"/>
            </a:ext>
          </a:extLst>
        </xdr:cNvPr>
        <xdr:cNvCxnSpPr/>
      </xdr:nvCxnSpPr>
      <xdr:spPr>
        <a:xfrm>
          <a:off x="685800" y="1310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2" name="テキスト ボックス 281">
          <a:extLst>
            <a:ext uri="{FF2B5EF4-FFF2-40B4-BE49-F238E27FC236}">
              <a16:creationId xmlns:a16="http://schemas.microsoft.com/office/drawing/2014/main" id="{DD07A0D4-3594-4A93-9DBE-7A3D05EA121A}"/>
            </a:ext>
          </a:extLst>
        </xdr:cNvPr>
        <xdr:cNvSpPr txBox="1"/>
      </xdr:nvSpPr>
      <xdr:spPr>
        <a:xfrm>
          <a:off x="339725" y="12969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a:extLst>
            <a:ext uri="{FF2B5EF4-FFF2-40B4-BE49-F238E27FC236}">
              <a16:creationId xmlns:a16="http://schemas.microsoft.com/office/drawing/2014/main" id="{466B22E7-2C4C-451C-9043-67D9AC7AA9D7}"/>
            </a:ext>
          </a:extLst>
        </xdr:cNvPr>
        <xdr:cNvCxnSpPr/>
      </xdr:nvCxnSpPr>
      <xdr:spPr>
        <a:xfrm>
          <a:off x="685800" y="127914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107950</xdr:rowOff>
    </xdr:from>
    <xdr:ext cx="403225" cy="259080"/>
    <xdr:sp macro="" textlink="">
      <xdr:nvSpPr>
        <xdr:cNvPr id="284" name="テキスト ボックス 283">
          <a:extLst>
            <a:ext uri="{FF2B5EF4-FFF2-40B4-BE49-F238E27FC236}">
              <a16:creationId xmlns:a16="http://schemas.microsoft.com/office/drawing/2014/main" id="{EF0117CA-7452-4862-A1AF-69DB4C8CC099}"/>
            </a:ext>
          </a:extLst>
        </xdr:cNvPr>
        <xdr:cNvSpPr txBox="1"/>
      </xdr:nvSpPr>
      <xdr:spPr>
        <a:xfrm>
          <a:off x="339725" y="126555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30BD83A-0046-4E96-BEE4-C772EB0DC41F}"/>
            </a:ext>
          </a:extLst>
        </xdr:cNvPr>
        <xdr:cNvCxnSpPr/>
      </xdr:nvCxnSpPr>
      <xdr:spPr>
        <a:xfrm>
          <a:off x="685800" y="1247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6" name="テキスト ボックス 285">
          <a:extLst>
            <a:ext uri="{FF2B5EF4-FFF2-40B4-BE49-F238E27FC236}">
              <a16:creationId xmlns:a16="http://schemas.microsoft.com/office/drawing/2014/main" id="{63CD753E-0244-43C3-B141-4DEB4CE4B262}"/>
            </a:ext>
          </a:extLst>
        </xdr:cNvPr>
        <xdr:cNvSpPr txBox="1"/>
      </xdr:nvSpPr>
      <xdr:spPr>
        <a:xfrm>
          <a:off x="339725" y="1234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BA82CDA-9D0E-4C07-90A7-7F525FD5D79C}"/>
            </a:ext>
          </a:extLst>
        </xdr:cNvPr>
        <xdr:cNvSpPr/>
      </xdr:nvSpPr>
      <xdr:spPr>
        <a:xfrm>
          <a:off x="685800" y="124777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47625</xdr:rowOff>
    </xdr:to>
    <xdr:cxnSp macro="">
      <xdr:nvCxnSpPr>
        <xdr:cNvPr id="288" name="直線コネクタ 287">
          <a:extLst>
            <a:ext uri="{FF2B5EF4-FFF2-40B4-BE49-F238E27FC236}">
              <a16:creationId xmlns:a16="http://schemas.microsoft.com/office/drawing/2014/main" id="{9CBCF117-4D89-49AB-BA8D-171666B6E526}"/>
            </a:ext>
          </a:extLst>
        </xdr:cNvPr>
        <xdr:cNvCxnSpPr/>
      </xdr:nvCxnSpPr>
      <xdr:spPr>
        <a:xfrm flipV="1">
          <a:off x="4177665" y="12807950"/>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52070</xdr:rowOff>
    </xdr:from>
    <xdr:ext cx="405130" cy="254635"/>
    <xdr:sp macro="" textlink="">
      <xdr:nvSpPr>
        <xdr:cNvPr id="289" name="【公営住宅】&#10;有形固定資産減価償却率最小値テキスト">
          <a:extLst>
            <a:ext uri="{FF2B5EF4-FFF2-40B4-BE49-F238E27FC236}">
              <a16:creationId xmlns:a16="http://schemas.microsoft.com/office/drawing/2014/main" id="{DB26A0A8-8BE3-458C-8F5F-64CD1FBB7C20}"/>
            </a:ext>
          </a:extLst>
        </xdr:cNvPr>
        <xdr:cNvSpPr txBox="1"/>
      </xdr:nvSpPr>
      <xdr:spPr>
        <a:xfrm>
          <a:off x="4216400" y="142506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0" name="直線コネクタ 289">
          <a:extLst>
            <a:ext uri="{FF2B5EF4-FFF2-40B4-BE49-F238E27FC236}">
              <a16:creationId xmlns:a16="http://schemas.microsoft.com/office/drawing/2014/main" id="{1EB9AFEA-B335-4A03-96FB-633402FB96C5}"/>
            </a:ext>
          </a:extLst>
        </xdr:cNvPr>
        <xdr:cNvCxnSpPr/>
      </xdr:nvCxnSpPr>
      <xdr:spPr>
        <a:xfrm>
          <a:off x="4108450" y="14246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41910</xdr:rowOff>
    </xdr:from>
    <xdr:ext cx="405130" cy="254635"/>
    <xdr:sp macro="" textlink="">
      <xdr:nvSpPr>
        <xdr:cNvPr id="291" name="【公営住宅】&#10;有形固定資産減価償却率最大値テキスト">
          <a:extLst>
            <a:ext uri="{FF2B5EF4-FFF2-40B4-BE49-F238E27FC236}">
              <a16:creationId xmlns:a16="http://schemas.microsoft.com/office/drawing/2014/main" id="{52FE1026-DEB9-44EE-889A-F8F554464A35}"/>
            </a:ext>
          </a:extLst>
        </xdr:cNvPr>
        <xdr:cNvSpPr txBox="1"/>
      </xdr:nvSpPr>
      <xdr:spPr>
        <a:xfrm>
          <a:off x="4216400" y="125895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2" name="直線コネクタ 291">
          <a:extLst>
            <a:ext uri="{FF2B5EF4-FFF2-40B4-BE49-F238E27FC236}">
              <a16:creationId xmlns:a16="http://schemas.microsoft.com/office/drawing/2014/main" id="{AC4F48C3-BA7F-42A1-A1A9-DBBDA1A2B15F}"/>
            </a:ext>
          </a:extLst>
        </xdr:cNvPr>
        <xdr:cNvCxnSpPr/>
      </xdr:nvCxnSpPr>
      <xdr:spPr>
        <a:xfrm>
          <a:off x="4108450" y="12807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133985</xdr:rowOff>
    </xdr:from>
    <xdr:ext cx="405130" cy="254635"/>
    <xdr:sp macro="" textlink="">
      <xdr:nvSpPr>
        <xdr:cNvPr id="293" name="【公営住宅】&#10;有形固定資産減価償却率平均値テキスト">
          <a:extLst>
            <a:ext uri="{FF2B5EF4-FFF2-40B4-BE49-F238E27FC236}">
              <a16:creationId xmlns:a16="http://schemas.microsoft.com/office/drawing/2014/main" id="{1A476209-869C-4592-B2CA-4F60002A6FBE}"/>
            </a:ext>
          </a:extLst>
        </xdr:cNvPr>
        <xdr:cNvSpPr txBox="1"/>
      </xdr:nvSpPr>
      <xdr:spPr>
        <a:xfrm>
          <a:off x="4216400" y="1383728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155575</xdr:rowOff>
    </xdr:from>
    <xdr:to>
      <xdr:col>24</xdr:col>
      <xdr:colOff>114300</xdr:colOff>
      <xdr:row>84</xdr:row>
      <xdr:rowOff>86360</xdr:rowOff>
    </xdr:to>
    <xdr:sp macro="" textlink="">
      <xdr:nvSpPr>
        <xdr:cNvPr id="294" name="フローチャート: 判断 293">
          <a:extLst>
            <a:ext uri="{FF2B5EF4-FFF2-40B4-BE49-F238E27FC236}">
              <a16:creationId xmlns:a16="http://schemas.microsoft.com/office/drawing/2014/main" id="{E733BCD3-E786-4A3D-AA45-BEC4509EDDB4}"/>
            </a:ext>
          </a:extLst>
        </xdr:cNvPr>
        <xdr:cNvSpPr/>
      </xdr:nvSpPr>
      <xdr:spPr>
        <a:xfrm>
          <a:off x="4127500" y="138588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104775</xdr:rowOff>
    </xdr:from>
    <xdr:to>
      <xdr:col>20</xdr:col>
      <xdr:colOff>38100</xdr:colOff>
      <xdr:row>83</xdr:row>
      <xdr:rowOff>34925</xdr:rowOff>
    </xdr:to>
    <xdr:sp macro="" textlink="">
      <xdr:nvSpPr>
        <xdr:cNvPr id="295" name="フローチャート: 判断 294">
          <a:extLst>
            <a:ext uri="{FF2B5EF4-FFF2-40B4-BE49-F238E27FC236}">
              <a16:creationId xmlns:a16="http://schemas.microsoft.com/office/drawing/2014/main" id="{32F92321-6558-42A1-BAD9-996F502BB7FF}"/>
            </a:ext>
          </a:extLst>
        </xdr:cNvPr>
        <xdr:cNvSpPr/>
      </xdr:nvSpPr>
      <xdr:spPr>
        <a:xfrm>
          <a:off x="3384550" y="1364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98425</xdr:rowOff>
    </xdr:from>
    <xdr:to>
      <xdr:col>15</xdr:col>
      <xdr:colOff>101600</xdr:colOff>
      <xdr:row>83</xdr:row>
      <xdr:rowOff>29210</xdr:rowOff>
    </xdr:to>
    <xdr:sp macro="" textlink="">
      <xdr:nvSpPr>
        <xdr:cNvPr id="296" name="フローチャート: 判断 295">
          <a:extLst>
            <a:ext uri="{FF2B5EF4-FFF2-40B4-BE49-F238E27FC236}">
              <a16:creationId xmlns:a16="http://schemas.microsoft.com/office/drawing/2014/main" id="{20FF0671-55E3-4504-85B4-59A96FCABB13}"/>
            </a:ext>
          </a:extLst>
        </xdr:cNvPr>
        <xdr:cNvSpPr/>
      </xdr:nvSpPr>
      <xdr:spPr>
        <a:xfrm>
          <a:off x="2571750" y="136366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7" name="フローチャート: 判断 296">
          <a:extLst>
            <a:ext uri="{FF2B5EF4-FFF2-40B4-BE49-F238E27FC236}">
              <a16:creationId xmlns:a16="http://schemas.microsoft.com/office/drawing/2014/main" id="{DD7165AA-53A9-464B-BA5C-659D776F3922}"/>
            </a:ext>
          </a:extLst>
        </xdr:cNvPr>
        <xdr:cNvSpPr/>
      </xdr:nvSpPr>
      <xdr:spPr>
        <a:xfrm>
          <a:off x="1778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118110</xdr:rowOff>
    </xdr:from>
    <xdr:to>
      <xdr:col>6</xdr:col>
      <xdr:colOff>38100</xdr:colOff>
      <xdr:row>81</xdr:row>
      <xdr:rowOff>48260</xdr:rowOff>
    </xdr:to>
    <xdr:sp macro="" textlink="">
      <xdr:nvSpPr>
        <xdr:cNvPr id="298" name="フローチャート: 判断 297">
          <a:extLst>
            <a:ext uri="{FF2B5EF4-FFF2-40B4-BE49-F238E27FC236}">
              <a16:creationId xmlns:a16="http://schemas.microsoft.com/office/drawing/2014/main" id="{48F99076-F91B-43B1-AD08-BF5600CEFE0D}"/>
            </a:ext>
          </a:extLst>
        </xdr:cNvPr>
        <xdr:cNvSpPr/>
      </xdr:nvSpPr>
      <xdr:spPr>
        <a:xfrm>
          <a:off x="984250" y="13326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D78A23D9-4F36-4041-9C62-8FA5D6A6A8F1}"/>
            </a:ext>
          </a:extLst>
        </xdr:cNvPr>
        <xdr:cNvSpPr txBox="1"/>
      </xdr:nvSpPr>
      <xdr:spPr>
        <a:xfrm>
          <a:off x="40068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70874946-88EE-4DEA-9950-2A77166A5F24}"/>
            </a:ext>
          </a:extLst>
        </xdr:cNvPr>
        <xdr:cNvSpPr txBox="1"/>
      </xdr:nvSpPr>
      <xdr:spPr>
        <a:xfrm>
          <a:off x="32575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FF4A348B-A48A-4277-9A59-F607DCB4F2FF}"/>
            </a:ext>
          </a:extLst>
        </xdr:cNvPr>
        <xdr:cNvSpPr txBox="1"/>
      </xdr:nvSpPr>
      <xdr:spPr>
        <a:xfrm>
          <a:off x="24511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57C70BA8-5E6F-4B2E-9BCD-6220C516CA33}"/>
            </a:ext>
          </a:extLst>
        </xdr:cNvPr>
        <xdr:cNvSpPr txBox="1"/>
      </xdr:nvSpPr>
      <xdr:spPr>
        <a:xfrm>
          <a:off x="16573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D40B73D5-827A-49AC-8B66-C7F94532ED6D}"/>
            </a:ext>
          </a:extLst>
        </xdr:cNvPr>
        <xdr:cNvSpPr txBox="1"/>
      </xdr:nvSpPr>
      <xdr:spPr>
        <a:xfrm>
          <a:off x="8572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38100</xdr:rowOff>
    </xdr:from>
    <xdr:to>
      <xdr:col>24</xdr:col>
      <xdr:colOff>114300</xdr:colOff>
      <xdr:row>83</xdr:row>
      <xdr:rowOff>139700</xdr:rowOff>
    </xdr:to>
    <xdr:sp macro="" textlink="">
      <xdr:nvSpPr>
        <xdr:cNvPr id="304" name="楕円 303">
          <a:extLst>
            <a:ext uri="{FF2B5EF4-FFF2-40B4-BE49-F238E27FC236}">
              <a16:creationId xmlns:a16="http://schemas.microsoft.com/office/drawing/2014/main" id="{2A00CF8F-1C31-4E7F-AD2C-0582A29ACD04}"/>
            </a:ext>
          </a:extLst>
        </xdr:cNvPr>
        <xdr:cNvSpPr/>
      </xdr:nvSpPr>
      <xdr:spPr>
        <a:xfrm>
          <a:off x="412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60960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215B0CD1-5A5B-44FF-B6A5-14A7D558977B}"/>
            </a:ext>
          </a:extLst>
        </xdr:cNvPr>
        <xdr:cNvSpPr txBox="1"/>
      </xdr:nvSpPr>
      <xdr:spPr>
        <a:xfrm>
          <a:off x="4216400" y="13599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167005</xdr:rowOff>
    </xdr:from>
    <xdr:to>
      <xdr:col>20</xdr:col>
      <xdr:colOff>38100</xdr:colOff>
      <xdr:row>83</xdr:row>
      <xdr:rowOff>97790</xdr:rowOff>
    </xdr:to>
    <xdr:sp macro="" textlink="">
      <xdr:nvSpPr>
        <xdr:cNvPr id="306" name="楕円 305">
          <a:extLst>
            <a:ext uri="{FF2B5EF4-FFF2-40B4-BE49-F238E27FC236}">
              <a16:creationId xmlns:a16="http://schemas.microsoft.com/office/drawing/2014/main" id="{E77E02DD-A82A-472F-A52D-2790BE67DD92}"/>
            </a:ext>
          </a:extLst>
        </xdr:cNvPr>
        <xdr:cNvSpPr/>
      </xdr:nvSpPr>
      <xdr:spPr>
        <a:xfrm>
          <a:off x="3384550" y="13705205"/>
          <a:ext cx="825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46355</xdr:rowOff>
    </xdr:from>
    <xdr:to>
      <xdr:col>24</xdr:col>
      <xdr:colOff>63500</xdr:colOff>
      <xdr:row>83</xdr:row>
      <xdr:rowOff>88900</xdr:rowOff>
    </xdr:to>
    <xdr:cxnSp macro="">
      <xdr:nvCxnSpPr>
        <xdr:cNvPr id="307" name="直線コネクタ 306">
          <a:extLst>
            <a:ext uri="{FF2B5EF4-FFF2-40B4-BE49-F238E27FC236}">
              <a16:creationId xmlns:a16="http://schemas.microsoft.com/office/drawing/2014/main" id="{FBA98F6D-39B7-48EE-9076-702B0555B113}"/>
            </a:ext>
          </a:extLst>
        </xdr:cNvPr>
        <xdr:cNvCxnSpPr/>
      </xdr:nvCxnSpPr>
      <xdr:spPr>
        <a:xfrm>
          <a:off x="3429000" y="13749655"/>
          <a:ext cx="7493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127635</xdr:rowOff>
    </xdr:from>
    <xdr:to>
      <xdr:col>15</xdr:col>
      <xdr:colOff>101600</xdr:colOff>
      <xdr:row>83</xdr:row>
      <xdr:rowOff>57785</xdr:rowOff>
    </xdr:to>
    <xdr:sp macro="" textlink="">
      <xdr:nvSpPr>
        <xdr:cNvPr id="308" name="楕円 307">
          <a:extLst>
            <a:ext uri="{FF2B5EF4-FFF2-40B4-BE49-F238E27FC236}">
              <a16:creationId xmlns:a16="http://schemas.microsoft.com/office/drawing/2014/main" id="{1CE345D1-F644-4D46-BCFD-E1F28C4D26B5}"/>
            </a:ext>
          </a:extLst>
        </xdr:cNvPr>
        <xdr:cNvSpPr/>
      </xdr:nvSpPr>
      <xdr:spPr>
        <a:xfrm>
          <a:off x="2571750" y="13665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6985</xdr:rowOff>
    </xdr:from>
    <xdr:to>
      <xdr:col>19</xdr:col>
      <xdr:colOff>177800</xdr:colOff>
      <xdr:row>83</xdr:row>
      <xdr:rowOff>46355</xdr:rowOff>
    </xdr:to>
    <xdr:cxnSp macro="">
      <xdr:nvCxnSpPr>
        <xdr:cNvPr id="309" name="直線コネクタ 308">
          <a:extLst>
            <a:ext uri="{FF2B5EF4-FFF2-40B4-BE49-F238E27FC236}">
              <a16:creationId xmlns:a16="http://schemas.microsoft.com/office/drawing/2014/main" id="{79C251A5-6A1E-4C52-8024-DBBFCFB26F27}"/>
            </a:ext>
          </a:extLst>
        </xdr:cNvPr>
        <xdr:cNvCxnSpPr/>
      </xdr:nvCxnSpPr>
      <xdr:spPr>
        <a:xfrm>
          <a:off x="2622550" y="1371028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81915</xdr:rowOff>
    </xdr:from>
    <xdr:to>
      <xdr:col>10</xdr:col>
      <xdr:colOff>165100</xdr:colOff>
      <xdr:row>83</xdr:row>
      <xdr:rowOff>12065</xdr:rowOff>
    </xdr:to>
    <xdr:sp macro="" textlink="">
      <xdr:nvSpPr>
        <xdr:cNvPr id="310" name="楕円 309">
          <a:extLst>
            <a:ext uri="{FF2B5EF4-FFF2-40B4-BE49-F238E27FC236}">
              <a16:creationId xmlns:a16="http://schemas.microsoft.com/office/drawing/2014/main" id="{D0C4829E-5857-40B6-A3CA-1505F16F3249}"/>
            </a:ext>
          </a:extLst>
        </xdr:cNvPr>
        <xdr:cNvSpPr/>
      </xdr:nvSpPr>
      <xdr:spPr>
        <a:xfrm>
          <a:off x="1778000" y="13620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132715</xdr:rowOff>
    </xdr:from>
    <xdr:to>
      <xdr:col>15</xdr:col>
      <xdr:colOff>50800</xdr:colOff>
      <xdr:row>83</xdr:row>
      <xdr:rowOff>6985</xdr:rowOff>
    </xdr:to>
    <xdr:cxnSp macro="">
      <xdr:nvCxnSpPr>
        <xdr:cNvPr id="311" name="直線コネクタ 310">
          <a:extLst>
            <a:ext uri="{FF2B5EF4-FFF2-40B4-BE49-F238E27FC236}">
              <a16:creationId xmlns:a16="http://schemas.microsoft.com/office/drawing/2014/main" id="{F97F7832-2A3B-4110-9D9D-1E39A0E9A947}"/>
            </a:ext>
          </a:extLst>
        </xdr:cNvPr>
        <xdr:cNvCxnSpPr/>
      </xdr:nvCxnSpPr>
      <xdr:spPr>
        <a:xfrm>
          <a:off x="1828800" y="1367091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52705</xdr:rowOff>
    </xdr:from>
    <xdr:to>
      <xdr:col>6</xdr:col>
      <xdr:colOff>38100</xdr:colOff>
      <xdr:row>82</xdr:row>
      <xdr:rowOff>154940</xdr:rowOff>
    </xdr:to>
    <xdr:sp macro="" textlink="">
      <xdr:nvSpPr>
        <xdr:cNvPr id="312" name="楕円 311">
          <a:extLst>
            <a:ext uri="{FF2B5EF4-FFF2-40B4-BE49-F238E27FC236}">
              <a16:creationId xmlns:a16="http://schemas.microsoft.com/office/drawing/2014/main" id="{8079D3D8-C867-4E87-94D4-9DDF609A731A}"/>
            </a:ext>
          </a:extLst>
        </xdr:cNvPr>
        <xdr:cNvSpPr/>
      </xdr:nvSpPr>
      <xdr:spPr>
        <a:xfrm>
          <a:off x="984250" y="1359090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103505</xdr:rowOff>
    </xdr:from>
    <xdr:to>
      <xdr:col>10</xdr:col>
      <xdr:colOff>114300</xdr:colOff>
      <xdr:row>82</xdr:row>
      <xdr:rowOff>132715</xdr:rowOff>
    </xdr:to>
    <xdr:cxnSp macro="">
      <xdr:nvCxnSpPr>
        <xdr:cNvPr id="313" name="直線コネクタ 312">
          <a:extLst>
            <a:ext uri="{FF2B5EF4-FFF2-40B4-BE49-F238E27FC236}">
              <a16:creationId xmlns:a16="http://schemas.microsoft.com/office/drawing/2014/main" id="{1438768B-205F-4DC3-A572-0152DA48CEA3}"/>
            </a:ext>
          </a:extLst>
        </xdr:cNvPr>
        <xdr:cNvCxnSpPr/>
      </xdr:nvCxnSpPr>
      <xdr:spPr>
        <a:xfrm>
          <a:off x="1028700" y="1364170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52070</xdr:rowOff>
    </xdr:from>
    <xdr:ext cx="405130" cy="254635"/>
    <xdr:sp macro="" textlink="">
      <xdr:nvSpPr>
        <xdr:cNvPr id="314" name="n_1aveValue【公営住宅】&#10;有形固定資産減価償却率">
          <a:extLst>
            <a:ext uri="{FF2B5EF4-FFF2-40B4-BE49-F238E27FC236}">
              <a16:creationId xmlns:a16="http://schemas.microsoft.com/office/drawing/2014/main" id="{AF5A16C8-AA30-4190-8EEC-EA996CD17358}"/>
            </a:ext>
          </a:extLst>
        </xdr:cNvPr>
        <xdr:cNvSpPr txBox="1"/>
      </xdr:nvSpPr>
      <xdr:spPr>
        <a:xfrm>
          <a:off x="3239135" y="134251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45085</xdr:rowOff>
    </xdr:from>
    <xdr:ext cx="400685" cy="258445"/>
    <xdr:sp macro="" textlink="">
      <xdr:nvSpPr>
        <xdr:cNvPr id="315" name="n_2aveValue【公営住宅】&#10;有形固定資産減価償却率">
          <a:extLst>
            <a:ext uri="{FF2B5EF4-FFF2-40B4-BE49-F238E27FC236}">
              <a16:creationId xmlns:a16="http://schemas.microsoft.com/office/drawing/2014/main" id="{507D11CA-5381-467C-B2FB-925691AB1B79}"/>
            </a:ext>
          </a:extLst>
        </xdr:cNvPr>
        <xdr:cNvSpPr txBox="1"/>
      </xdr:nvSpPr>
      <xdr:spPr>
        <a:xfrm>
          <a:off x="2439035" y="1341818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116840</xdr:rowOff>
    </xdr:from>
    <xdr:ext cx="400685" cy="259080"/>
    <xdr:sp macro="" textlink="">
      <xdr:nvSpPr>
        <xdr:cNvPr id="316" name="n_3aveValue【公営住宅】&#10;有形固定資産減価償却率">
          <a:extLst>
            <a:ext uri="{FF2B5EF4-FFF2-40B4-BE49-F238E27FC236}">
              <a16:creationId xmlns:a16="http://schemas.microsoft.com/office/drawing/2014/main" id="{AF10C84F-F73F-49B9-BE9B-F6EC5F0C4C62}"/>
            </a:ext>
          </a:extLst>
        </xdr:cNvPr>
        <xdr:cNvSpPr txBox="1"/>
      </xdr:nvSpPr>
      <xdr:spPr>
        <a:xfrm>
          <a:off x="1645285" y="131597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64770</xdr:rowOff>
    </xdr:from>
    <xdr:ext cx="400685" cy="254635"/>
    <xdr:sp macro="" textlink="">
      <xdr:nvSpPr>
        <xdr:cNvPr id="317" name="n_4aveValue【公営住宅】&#10;有形固定資産減価償却率">
          <a:extLst>
            <a:ext uri="{FF2B5EF4-FFF2-40B4-BE49-F238E27FC236}">
              <a16:creationId xmlns:a16="http://schemas.microsoft.com/office/drawing/2014/main" id="{30D6D70D-5425-4A90-BA88-584AB009C067}"/>
            </a:ext>
          </a:extLst>
        </xdr:cNvPr>
        <xdr:cNvSpPr txBox="1"/>
      </xdr:nvSpPr>
      <xdr:spPr>
        <a:xfrm>
          <a:off x="851535" y="131076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88265</xdr:rowOff>
    </xdr:from>
    <xdr:ext cx="405130" cy="254635"/>
    <xdr:sp macro="" textlink="">
      <xdr:nvSpPr>
        <xdr:cNvPr id="318" name="n_1mainValue【公営住宅】&#10;有形固定資産減価償却率">
          <a:extLst>
            <a:ext uri="{FF2B5EF4-FFF2-40B4-BE49-F238E27FC236}">
              <a16:creationId xmlns:a16="http://schemas.microsoft.com/office/drawing/2014/main" id="{6A978AF1-C571-4761-9009-10A8A4D84FA0}"/>
            </a:ext>
          </a:extLst>
        </xdr:cNvPr>
        <xdr:cNvSpPr txBox="1"/>
      </xdr:nvSpPr>
      <xdr:spPr>
        <a:xfrm>
          <a:off x="3239135" y="137915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48895</xdr:rowOff>
    </xdr:from>
    <xdr:ext cx="400685" cy="259080"/>
    <xdr:sp macro="" textlink="">
      <xdr:nvSpPr>
        <xdr:cNvPr id="319" name="n_2mainValue【公営住宅】&#10;有形固定資産減価償却率">
          <a:extLst>
            <a:ext uri="{FF2B5EF4-FFF2-40B4-BE49-F238E27FC236}">
              <a16:creationId xmlns:a16="http://schemas.microsoft.com/office/drawing/2014/main" id="{DC4F12F9-CD7D-4660-997B-DBFFDA5F23AC}"/>
            </a:ext>
          </a:extLst>
        </xdr:cNvPr>
        <xdr:cNvSpPr txBox="1"/>
      </xdr:nvSpPr>
      <xdr:spPr>
        <a:xfrm>
          <a:off x="2439035" y="137521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3175</xdr:rowOff>
    </xdr:from>
    <xdr:ext cx="400685" cy="259080"/>
    <xdr:sp macro="" textlink="">
      <xdr:nvSpPr>
        <xdr:cNvPr id="320" name="n_3mainValue【公営住宅】&#10;有形固定資産減価償却率">
          <a:extLst>
            <a:ext uri="{FF2B5EF4-FFF2-40B4-BE49-F238E27FC236}">
              <a16:creationId xmlns:a16="http://schemas.microsoft.com/office/drawing/2014/main" id="{6BC9BB23-323D-41E6-88C6-208E6D54A932}"/>
            </a:ext>
          </a:extLst>
        </xdr:cNvPr>
        <xdr:cNvSpPr txBox="1"/>
      </xdr:nvSpPr>
      <xdr:spPr>
        <a:xfrm>
          <a:off x="1645285" y="137064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145415</xdr:rowOff>
    </xdr:from>
    <xdr:ext cx="400685" cy="254635"/>
    <xdr:sp macro="" textlink="">
      <xdr:nvSpPr>
        <xdr:cNvPr id="321" name="n_4mainValue【公営住宅】&#10;有形固定資産減価償却率">
          <a:extLst>
            <a:ext uri="{FF2B5EF4-FFF2-40B4-BE49-F238E27FC236}">
              <a16:creationId xmlns:a16="http://schemas.microsoft.com/office/drawing/2014/main" id="{5D2B80BA-3FDF-4345-831B-4883255EA2F2}"/>
            </a:ext>
          </a:extLst>
        </xdr:cNvPr>
        <xdr:cNvSpPr txBox="1"/>
      </xdr:nvSpPr>
      <xdr:spPr>
        <a:xfrm>
          <a:off x="851535" y="136836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62C1AC0-EF6A-44C6-8058-E1AAEBCA2C13}"/>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0DBED7F-7785-45F3-ADDA-5F96DEFDCBF3}"/>
            </a:ext>
          </a:extLst>
        </xdr:cNvPr>
        <xdr:cNvSpPr/>
      </xdr:nvSpPr>
      <xdr:spPr>
        <a:xfrm>
          <a:off x="606425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82BCFB3-8AE1-4CEA-88B7-9D158097A8B0}"/>
            </a:ext>
          </a:extLst>
        </xdr:cNvPr>
        <xdr:cNvSpPr/>
      </xdr:nvSpPr>
      <xdr:spPr>
        <a:xfrm>
          <a:off x="606425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59BEA9B-7B67-4EB4-8E01-6EF4F46A36E1}"/>
            </a:ext>
          </a:extLst>
        </xdr:cNvPr>
        <xdr:cNvSpPr/>
      </xdr:nvSpPr>
      <xdr:spPr>
        <a:xfrm>
          <a:off x="69850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9485444-1D1A-48E5-ABC5-FC07BA6AD1CC}"/>
            </a:ext>
          </a:extLst>
        </xdr:cNvPr>
        <xdr:cNvSpPr/>
      </xdr:nvSpPr>
      <xdr:spPr>
        <a:xfrm>
          <a:off x="69850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2620D18-A967-473B-87CC-F4AAE19216F1}"/>
            </a:ext>
          </a:extLst>
        </xdr:cNvPr>
        <xdr:cNvSpPr/>
      </xdr:nvSpPr>
      <xdr:spPr>
        <a:xfrm>
          <a:off x="80137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37489E-58F4-4EA9-B5D6-06F23CC674C0}"/>
            </a:ext>
          </a:extLst>
        </xdr:cNvPr>
        <xdr:cNvSpPr/>
      </xdr:nvSpPr>
      <xdr:spPr>
        <a:xfrm>
          <a:off x="80137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CE4382E-568B-4B42-BE90-A283AB526C66}"/>
            </a:ext>
          </a:extLst>
        </xdr:cNvPr>
        <xdr:cNvSpPr/>
      </xdr:nvSpPr>
      <xdr:spPr>
        <a:xfrm>
          <a:off x="5956300" y="124777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0" name="テキスト ボックス 329">
          <a:extLst>
            <a:ext uri="{FF2B5EF4-FFF2-40B4-BE49-F238E27FC236}">
              <a16:creationId xmlns:a16="http://schemas.microsoft.com/office/drawing/2014/main" id="{2D8C5636-EAEE-4024-99D5-94A266D0319C}"/>
            </a:ext>
          </a:extLst>
        </xdr:cNvPr>
        <xdr:cNvSpPr txBox="1"/>
      </xdr:nvSpPr>
      <xdr:spPr>
        <a:xfrm>
          <a:off x="5918200" y="122936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6E7C64A-7EF3-4234-96E9-3B859A8AB2A5}"/>
            </a:ext>
          </a:extLst>
        </xdr:cNvPr>
        <xdr:cNvCxnSpPr/>
      </xdr:nvCxnSpPr>
      <xdr:spPr>
        <a:xfrm>
          <a:off x="5956300" y="14681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88</xdr:row>
      <xdr:rowOff>10160</xdr:rowOff>
    </xdr:from>
    <xdr:ext cx="462915" cy="259080"/>
    <xdr:sp macro="" textlink="">
      <xdr:nvSpPr>
        <xdr:cNvPr id="332" name="テキスト ボックス 331">
          <a:extLst>
            <a:ext uri="{FF2B5EF4-FFF2-40B4-BE49-F238E27FC236}">
              <a16:creationId xmlns:a16="http://schemas.microsoft.com/office/drawing/2014/main" id="{6E9AD54F-5C15-416A-B2B5-F2B24211D6ED}"/>
            </a:ext>
          </a:extLst>
        </xdr:cNvPr>
        <xdr:cNvSpPr txBox="1"/>
      </xdr:nvSpPr>
      <xdr:spPr>
        <a:xfrm>
          <a:off x="5527040" y="1453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1F532639-306E-4A21-87CB-541D7C0E435D}"/>
            </a:ext>
          </a:extLst>
        </xdr:cNvPr>
        <xdr:cNvCxnSpPr/>
      </xdr:nvCxnSpPr>
      <xdr:spPr>
        <a:xfrm>
          <a:off x="5956300" y="14312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915" cy="254635"/>
    <xdr:sp macro="" textlink="">
      <xdr:nvSpPr>
        <xdr:cNvPr id="334" name="テキスト ボックス 333">
          <a:extLst>
            <a:ext uri="{FF2B5EF4-FFF2-40B4-BE49-F238E27FC236}">
              <a16:creationId xmlns:a16="http://schemas.microsoft.com/office/drawing/2014/main" id="{70AFA29E-158E-4AD7-9F70-79F358DEB963}"/>
            </a:ext>
          </a:extLst>
        </xdr:cNvPr>
        <xdr:cNvSpPr txBox="1"/>
      </xdr:nvSpPr>
      <xdr:spPr>
        <a:xfrm>
          <a:off x="5527040" y="14177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6B4DBE06-1756-48C0-B8FC-3AE8D030A78D}"/>
            </a:ext>
          </a:extLst>
        </xdr:cNvPr>
        <xdr:cNvCxnSpPr/>
      </xdr:nvCxnSpPr>
      <xdr:spPr>
        <a:xfrm>
          <a:off x="5956300" y="1394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915" cy="259080"/>
    <xdr:sp macro="" textlink="">
      <xdr:nvSpPr>
        <xdr:cNvPr id="336" name="テキスト ボックス 335">
          <a:extLst>
            <a:ext uri="{FF2B5EF4-FFF2-40B4-BE49-F238E27FC236}">
              <a16:creationId xmlns:a16="http://schemas.microsoft.com/office/drawing/2014/main" id="{9956734F-FAC0-43BA-9BDE-3C5EF8616591}"/>
            </a:ext>
          </a:extLst>
        </xdr:cNvPr>
        <xdr:cNvSpPr txBox="1"/>
      </xdr:nvSpPr>
      <xdr:spPr>
        <a:xfrm>
          <a:off x="5527040" y="13808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8CCB5C5D-9566-45C7-B42B-0BF180852137}"/>
            </a:ext>
          </a:extLst>
        </xdr:cNvPr>
        <xdr:cNvCxnSpPr/>
      </xdr:nvCxnSpPr>
      <xdr:spPr>
        <a:xfrm>
          <a:off x="5956300" y="13576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338" name="テキスト ボックス 337">
          <a:extLst>
            <a:ext uri="{FF2B5EF4-FFF2-40B4-BE49-F238E27FC236}">
              <a16:creationId xmlns:a16="http://schemas.microsoft.com/office/drawing/2014/main" id="{9E2148A3-2AFF-4259-A286-A2E4C3D1A968}"/>
            </a:ext>
          </a:extLst>
        </xdr:cNvPr>
        <xdr:cNvSpPr txBox="1"/>
      </xdr:nvSpPr>
      <xdr:spPr>
        <a:xfrm>
          <a:off x="5527040" y="13440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5E843817-A78D-4B7D-970F-E00A4BB3CA7D}"/>
            </a:ext>
          </a:extLst>
        </xdr:cNvPr>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915" cy="254635"/>
    <xdr:sp macro="" textlink="">
      <xdr:nvSpPr>
        <xdr:cNvPr id="340" name="テキスト ボックス 339">
          <a:extLst>
            <a:ext uri="{FF2B5EF4-FFF2-40B4-BE49-F238E27FC236}">
              <a16:creationId xmlns:a16="http://schemas.microsoft.com/office/drawing/2014/main" id="{1CB936D3-6B9B-48A0-B52B-3C6C152AD1E8}"/>
            </a:ext>
          </a:extLst>
        </xdr:cNvPr>
        <xdr:cNvSpPr txBox="1"/>
      </xdr:nvSpPr>
      <xdr:spPr>
        <a:xfrm>
          <a:off x="5527040" y="13072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D835275-4781-4B79-9328-8C72C478CEB8}"/>
            </a:ext>
          </a:extLst>
        </xdr:cNvPr>
        <xdr:cNvCxnSpPr/>
      </xdr:nvCxnSpPr>
      <xdr:spPr>
        <a:xfrm>
          <a:off x="5956300" y="128460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915" cy="259080"/>
    <xdr:sp macro="" textlink="">
      <xdr:nvSpPr>
        <xdr:cNvPr id="342" name="テキスト ボックス 341">
          <a:extLst>
            <a:ext uri="{FF2B5EF4-FFF2-40B4-BE49-F238E27FC236}">
              <a16:creationId xmlns:a16="http://schemas.microsoft.com/office/drawing/2014/main" id="{73675BDD-1858-467D-ACD7-2E207BDB98E7}"/>
            </a:ext>
          </a:extLst>
        </xdr:cNvPr>
        <xdr:cNvSpPr txBox="1"/>
      </xdr:nvSpPr>
      <xdr:spPr>
        <a:xfrm>
          <a:off x="5527040" y="12710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E0D16BA-BC78-41B3-A66D-1D310233568D}"/>
            </a:ext>
          </a:extLst>
        </xdr:cNvPr>
        <xdr:cNvCxnSpPr/>
      </xdr:nvCxnSpPr>
      <xdr:spPr>
        <a:xfrm>
          <a:off x="5956300" y="1247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44" name="テキスト ボックス 343">
          <a:extLst>
            <a:ext uri="{FF2B5EF4-FFF2-40B4-BE49-F238E27FC236}">
              <a16:creationId xmlns:a16="http://schemas.microsoft.com/office/drawing/2014/main" id="{E88CAFCE-1301-43FB-8333-93176139DF67}"/>
            </a:ext>
          </a:extLst>
        </xdr:cNvPr>
        <xdr:cNvSpPr txBox="1"/>
      </xdr:nvSpPr>
      <xdr:spPr>
        <a:xfrm>
          <a:off x="5527040" y="12341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53061BE-BAF6-40BF-AC07-A20CB63E93E5}"/>
            </a:ext>
          </a:extLst>
        </xdr:cNvPr>
        <xdr:cNvSpPr/>
      </xdr:nvSpPr>
      <xdr:spPr>
        <a:xfrm>
          <a:off x="5956300" y="124777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129540</xdr:rowOff>
    </xdr:from>
    <xdr:to>
      <xdr:col>54</xdr:col>
      <xdr:colOff>189865</xdr:colOff>
      <xdr:row>85</xdr:row>
      <xdr:rowOff>154940</xdr:rowOff>
    </xdr:to>
    <xdr:cxnSp macro="">
      <xdr:nvCxnSpPr>
        <xdr:cNvPr id="346" name="直線コネクタ 345">
          <a:extLst>
            <a:ext uri="{FF2B5EF4-FFF2-40B4-BE49-F238E27FC236}">
              <a16:creationId xmlns:a16="http://schemas.microsoft.com/office/drawing/2014/main" id="{6098CDA4-2058-4EDD-B270-F931BCB9BA34}"/>
            </a:ext>
          </a:extLst>
        </xdr:cNvPr>
        <xdr:cNvCxnSpPr/>
      </xdr:nvCxnSpPr>
      <xdr:spPr>
        <a:xfrm flipV="1">
          <a:off x="9429115" y="1284224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158115</xdr:rowOff>
    </xdr:from>
    <xdr:ext cx="469900" cy="254635"/>
    <xdr:sp macro="" textlink="">
      <xdr:nvSpPr>
        <xdr:cNvPr id="347" name="【公営住宅】&#10;一人当たり面積最小値テキスト">
          <a:extLst>
            <a:ext uri="{FF2B5EF4-FFF2-40B4-BE49-F238E27FC236}">
              <a16:creationId xmlns:a16="http://schemas.microsoft.com/office/drawing/2014/main" id="{E966D875-7F5A-41F8-B6C5-43B4FD05F97C}"/>
            </a:ext>
          </a:extLst>
        </xdr:cNvPr>
        <xdr:cNvSpPr txBox="1"/>
      </xdr:nvSpPr>
      <xdr:spPr>
        <a:xfrm>
          <a:off x="9467850" y="141916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0.269</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154940</xdr:rowOff>
    </xdr:from>
    <xdr:to>
      <xdr:col>55</xdr:col>
      <xdr:colOff>88900</xdr:colOff>
      <xdr:row>85</xdr:row>
      <xdr:rowOff>154940</xdr:rowOff>
    </xdr:to>
    <xdr:cxnSp macro="">
      <xdr:nvCxnSpPr>
        <xdr:cNvPr id="348" name="直線コネクタ 347">
          <a:extLst>
            <a:ext uri="{FF2B5EF4-FFF2-40B4-BE49-F238E27FC236}">
              <a16:creationId xmlns:a16="http://schemas.microsoft.com/office/drawing/2014/main" id="{C8B67A76-9834-415D-8869-47CAD1D893E1}"/>
            </a:ext>
          </a:extLst>
        </xdr:cNvPr>
        <xdr:cNvCxnSpPr/>
      </xdr:nvCxnSpPr>
      <xdr:spPr>
        <a:xfrm>
          <a:off x="9359900" y="14188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76200</xdr:rowOff>
    </xdr:from>
    <xdr:ext cx="469900" cy="254635"/>
    <xdr:sp macro="" textlink="">
      <xdr:nvSpPr>
        <xdr:cNvPr id="349" name="【公営住宅】&#10;一人当たり面積最大値テキスト">
          <a:extLst>
            <a:ext uri="{FF2B5EF4-FFF2-40B4-BE49-F238E27FC236}">
              <a16:creationId xmlns:a16="http://schemas.microsoft.com/office/drawing/2014/main" id="{902F7C90-B7FC-4AED-93E3-72A6738F587C}"/>
            </a:ext>
          </a:extLst>
        </xdr:cNvPr>
        <xdr:cNvSpPr txBox="1"/>
      </xdr:nvSpPr>
      <xdr:spPr>
        <a:xfrm>
          <a:off x="9467850" y="126238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129540</xdr:rowOff>
    </xdr:from>
    <xdr:to>
      <xdr:col>55</xdr:col>
      <xdr:colOff>88900</xdr:colOff>
      <xdr:row>77</xdr:row>
      <xdr:rowOff>129540</xdr:rowOff>
    </xdr:to>
    <xdr:cxnSp macro="">
      <xdr:nvCxnSpPr>
        <xdr:cNvPr id="350" name="直線コネクタ 349">
          <a:extLst>
            <a:ext uri="{FF2B5EF4-FFF2-40B4-BE49-F238E27FC236}">
              <a16:creationId xmlns:a16="http://schemas.microsoft.com/office/drawing/2014/main" id="{1551AD65-BCF5-46F2-9BD9-46A6588B8A8E}"/>
            </a:ext>
          </a:extLst>
        </xdr:cNvPr>
        <xdr:cNvCxnSpPr/>
      </xdr:nvCxnSpPr>
      <xdr:spPr>
        <a:xfrm>
          <a:off x="9359900" y="1284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43815</xdr:rowOff>
    </xdr:from>
    <xdr:ext cx="469900" cy="254635"/>
    <xdr:sp macro="" textlink="">
      <xdr:nvSpPr>
        <xdr:cNvPr id="351" name="【公営住宅】&#10;一人当たり面積平均値テキスト">
          <a:extLst>
            <a:ext uri="{FF2B5EF4-FFF2-40B4-BE49-F238E27FC236}">
              <a16:creationId xmlns:a16="http://schemas.microsoft.com/office/drawing/2014/main" id="{C560354D-4973-4B08-A22E-EE9E7F978993}"/>
            </a:ext>
          </a:extLst>
        </xdr:cNvPr>
        <xdr:cNvSpPr txBox="1"/>
      </xdr:nvSpPr>
      <xdr:spPr>
        <a:xfrm>
          <a:off x="9467850" y="1325181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80</xdr:row>
      <xdr:rowOff>65405</xdr:rowOff>
    </xdr:from>
    <xdr:to>
      <xdr:col>55</xdr:col>
      <xdr:colOff>50800</xdr:colOff>
      <xdr:row>80</xdr:row>
      <xdr:rowOff>167005</xdr:rowOff>
    </xdr:to>
    <xdr:sp macro="" textlink="">
      <xdr:nvSpPr>
        <xdr:cNvPr id="352" name="フローチャート: 判断 351">
          <a:extLst>
            <a:ext uri="{FF2B5EF4-FFF2-40B4-BE49-F238E27FC236}">
              <a16:creationId xmlns:a16="http://schemas.microsoft.com/office/drawing/2014/main" id="{17460F6D-5DEC-429B-8A9A-B406F43187FC}"/>
            </a:ext>
          </a:extLst>
        </xdr:cNvPr>
        <xdr:cNvSpPr/>
      </xdr:nvSpPr>
      <xdr:spPr>
        <a:xfrm>
          <a:off x="9398000" y="13273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105410</xdr:rowOff>
    </xdr:from>
    <xdr:to>
      <xdr:col>50</xdr:col>
      <xdr:colOff>165100</xdr:colOff>
      <xdr:row>81</xdr:row>
      <xdr:rowOff>35560</xdr:rowOff>
    </xdr:to>
    <xdr:sp macro="" textlink="">
      <xdr:nvSpPr>
        <xdr:cNvPr id="353" name="フローチャート: 判断 352">
          <a:extLst>
            <a:ext uri="{FF2B5EF4-FFF2-40B4-BE49-F238E27FC236}">
              <a16:creationId xmlns:a16="http://schemas.microsoft.com/office/drawing/2014/main" id="{5B936786-734B-4088-BD2A-3D74B4F7BAD1}"/>
            </a:ext>
          </a:extLst>
        </xdr:cNvPr>
        <xdr:cNvSpPr/>
      </xdr:nvSpPr>
      <xdr:spPr>
        <a:xfrm>
          <a:off x="8636000" y="13313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120650</xdr:rowOff>
    </xdr:from>
    <xdr:to>
      <xdr:col>46</xdr:col>
      <xdr:colOff>38100</xdr:colOff>
      <xdr:row>81</xdr:row>
      <xdr:rowOff>50800</xdr:rowOff>
    </xdr:to>
    <xdr:sp macro="" textlink="">
      <xdr:nvSpPr>
        <xdr:cNvPr id="354" name="フローチャート: 判断 353">
          <a:extLst>
            <a:ext uri="{FF2B5EF4-FFF2-40B4-BE49-F238E27FC236}">
              <a16:creationId xmlns:a16="http://schemas.microsoft.com/office/drawing/2014/main" id="{7F4D195B-4279-4069-A2F0-615B0F5F411C}"/>
            </a:ext>
          </a:extLst>
        </xdr:cNvPr>
        <xdr:cNvSpPr/>
      </xdr:nvSpPr>
      <xdr:spPr>
        <a:xfrm>
          <a:off x="7842250" y="13328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53975</xdr:rowOff>
    </xdr:from>
    <xdr:to>
      <xdr:col>41</xdr:col>
      <xdr:colOff>101600</xdr:colOff>
      <xdr:row>82</xdr:row>
      <xdr:rowOff>155575</xdr:rowOff>
    </xdr:to>
    <xdr:sp macro="" textlink="">
      <xdr:nvSpPr>
        <xdr:cNvPr id="355" name="フローチャート: 判断 354">
          <a:extLst>
            <a:ext uri="{FF2B5EF4-FFF2-40B4-BE49-F238E27FC236}">
              <a16:creationId xmlns:a16="http://schemas.microsoft.com/office/drawing/2014/main" id="{EDDBD1D9-5198-4E5C-838A-44A3C6970607}"/>
            </a:ext>
          </a:extLst>
        </xdr:cNvPr>
        <xdr:cNvSpPr/>
      </xdr:nvSpPr>
      <xdr:spPr>
        <a:xfrm>
          <a:off x="7029450" y="1359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56" name="フローチャート: 判断 355">
          <a:extLst>
            <a:ext uri="{FF2B5EF4-FFF2-40B4-BE49-F238E27FC236}">
              <a16:creationId xmlns:a16="http://schemas.microsoft.com/office/drawing/2014/main" id="{B5DDCEF8-B694-450E-B41F-13CF71F8FEE1}"/>
            </a:ext>
          </a:extLst>
        </xdr:cNvPr>
        <xdr:cNvSpPr/>
      </xdr:nvSpPr>
      <xdr:spPr>
        <a:xfrm>
          <a:off x="62357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B5BA0124-A6A0-4DEE-806B-965C2C45202C}"/>
            </a:ext>
          </a:extLst>
        </xdr:cNvPr>
        <xdr:cNvSpPr txBox="1"/>
      </xdr:nvSpPr>
      <xdr:spPr>
        <a:xfrm>
          <a:off x="92583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83E26473-11AA-4DD2-B62A-ADAC3D759B98}"/>
            </a:ext>
          </a:extLst>
        </xdr:cNvPr>
        <xdr:cNvSpPr txBox="1"/>
      </xdr:nvSpPr>
      <xdr:spPr>
        <a:xfrm>
          <a:off x="85153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3C9C415A-F8F9-4360-B3E2-2DCB727C75DA}"/>
            </a:ext>
          </a:extLst>
        </xdr:cNvPr>
        <xdr:cNvSpPr txBox="1"/>
      </xdr:nvSpPr>
      <xdr:spPr>
        <a:xfrm>
          <a:off x="77152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F56591DD-88B5-4EBB-A4C1-09F7298F1E44}"/>
            </a:ext>
          </a:extLst>
        </xdr:cNvPr>
        <xdr:cNvSpPr txBox="1"/>
      </xdr:nvSpPr>
      <xdr:spPr>
        <a:xfrm>
          <a:off x="69088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9727DDB0-9991-4CEA-BFCE-F4A10DF0C76D}"/>
            </a:ext>
          </a:extLst>
        </xdr:cNvPr>
        <xdr:cNvSpPr txBox="1"/>
      </xdr:nvSpPr>
      <xdr:spPr>
        <a:xfrm>
          <a:off x="61150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101600</xdr:rowOff>
    </xdr:from>
    <xdr:to>
      <xdr:col>55</xdr:col>
      <xdr:colOff>50800</xdr:colOff>
      <xdr:row>80</xdr:row>
      <xdr:rowOff>31750</xdr:rowOff>
    </xdr:to>
    <xdr:sp macro="" textlink="">
      <xdr:nvSpPr>
        <xdr:cNvPr id="362" name="楕円 361">
          <a:extLst>
            <a:ext uri="{FF2B5EF4-FFF2-40B4-BE49-F238E27FC236}">
              <a16:creationId xmlns:a16="http://schemas.microsoft.com/office/drawing/2014/main" id="{ADBF1E93-DFFB-4296-BD90-D97055A1A71E}"/>
            </a:ext>
          </a:extLst>
        </xdr:cNvPr>
        <xdr:cNvSpPr/>
      </xdr:nvSpPr>
      <xdr:spPr>
        <a:xfrm>
          <a:off x="9398000" y="13144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124460</xdr:rowOff>
    </xdr:from>
    <xdr:ext cx="469900" cy="259080"/>
    <xdr:sp macro="" textlink="">
      <xdr:nvSpPr>
        <xdr:cNvPr id="363" name="【公営住宅】&#10;一人当たり面積該当値テキスト">
          <a:extLst>
            <a:ext uri="{FF2B5EF4-FFF2-40B4-BE49-F238E27FC236}">
              <a16:creationId xmlns:a16="http://schemas.microsoft.com/office/drawing/2014/main" id="{D356617D-8B87-414C-9295-76394F37A5AB}"/>
            </a:ext>
          </a:extLst>
        </xdr:cNvPr>
        <xdr:cNvSpPr txBox="1"/>
      </xdr:nvSpPr>
      <xdr:spPr>
        <a:xfrm>
          <a:off x="9467850" y="13002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118745</xdr:rowOff>
    </xdr:from>
    <xdr:to>
      <xdr:col>50</xdr:col>
      <xdr:colOff>165100</xdr:colOff>
      <xdr:row>80</xdr:row>
      <xdr:rowOff>48895</xdr:rowOff>
    </xdr:to>
    <xdr:sp macro="" textlink="">
      <xdr:nvSpPr>
        <xdr:cNvPr id="364" name="楕円 363">
          <a:extLst>
            <a:ext uri="{FF2B5EF4-FFF2-40B4-BE49-F238E27FC236}">
              <a16:creationId xmlns:a16="http://schemas.microsoft.com/office/drawing/2014/main" id="{B962F814-33C5-43F7-8B90-6828A55B8A49}"/>
            </a:ext>
          </a:extLst>
        </xdr:cNvPr>
        <xdr:cNvSpPr/>
      </xdr:nvSpPr>
      <xdr:spPr>
        <a:xfrm>
          <a:off x="8636000" y="13161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152400</xdr:rowOff>
    </xdr:from>
    <xdr:to>
      <xdr:col>55</xdr:col>
      <xdr:colOff>0</xdr:colOff>
      <xdr:row>79</xdr:row>
      <xdr:rowOff>169545</xdr:rowOff>
    </xdr:to>
    <xdr:cxnSp macro="">
      <xdr:nvCxnSpPr>
        <xdr:cNvPr id="365" name="直線コネクタ 364">
          <a:extLst>
            <a:ext uri="{FF2B5EF4-FFF2-40B4-BE49-F238E27FC236}">
              <a16:creationId xmlns:a16="http://schemas.microsoft.com/office/drawing/2014/main" id="{F9467037-5B0A-468A-BF9D-82F6FCE0D9F6}"/>
            </a:ext>
          </a:extLst>
        </xdr:cNvPr>
        <xdr:cNvCxnSpPr/>
      </xdr:nvCxnSpPr>
      <xdr:spPr>
        <a:xfrm flipV="1">
          <a:off x="8686800" y="13195300"/>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139700</xdr:rowOff>
    </xdr:from>
    <xdr:to>
      <xdr:col>46</xdr:col>
      <xdr:colOff>38100</xdr:colOff>
      <xdr:row>80</xdr:row>
      <xdr:rowOff>69850</xdr:rowOff>
    </xdr:to>
    <xdr:sp macro="" textlink="">
      <xdr:nvSpPr>
        <xdr:cNvPr id="366" name="楕円 365">
          <a:extLst>
            <a:ext uri="{FF2B5EF4-FFF2-40B4-BE49-F238E27FC236}">
              <a16:creationId xmlns:a16="http://schemas.microsoft.com/office/drawing/2014/main" id="{DD9450A0-80D1-48B2-8499-D8AF63A5C994}"/>
            </a:ext>
          </a:extLst>
        </xdr:cNvPr>
        <xdr:cNvSpPr/>
      </xdr:nvSpPr>
      <xdr:spPr>
        <a:xfrm>
          <a:off x="7842250" y="13182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169545</xdr:rowOff>
    </xdr:from>
    <xdr:to>
      <xdr:col>50</xdr:col>
      <xdr:colOff>114300</xdr:colOff>
      <xdr:row>80</xdr:row>
      <xdr:rowOff>19050</xdr:rowOff>
    </xdr:to>
    <xdr:cxnSp macro="">
      <xdr:nvCxnSpPr>
        <xdr:cNvPr id="367" name="直線コネクタ 366">
          <a:extLst>
            <a:ext uri="{FF2B5EF4-FFF2-40B4-BE49-F238E27FC236}">
              <a16:creationId xmlns:a16="http://schemas.microsoft.com/office/drawing/2014/main" id="{3BB276BD-996D-4DE8-8BE6-A3EDC9A0BE3B}"/>
            </a:ext>
          </a:extLst>
        </xdr:cNvPr>
        <xdr:cNvCxnSpPr/>
      </xdr:nvCxnSpPr>
      <xdr:spPr>
        <a:xfrm flipV="1">
          <a:off x="7886700" y="1320609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151130</xdr:rowOff>
    </xdr:from>
    <xdr:to>
      <xdr:col>41</xdr:col>
      <xdr:colOff>101600</xdr:colOff>
      <xdr:row>80</xdr:row>
      <xdr:rowOff>81280</xdr:rowOff>
    </xdr:to>
    <xdr:sp macro="" textlink="">
      <xdr:nvSpPr>
        <xdr:cNvPr id="368" name="楕円 367">
          <a:extLst>
            <a:ext uri="{FF2B5EF4-FFF2-40B4-BE49-F238E27FC236}">
              <a16:creationId xmlns:a16="http://schemas.microsoft.com/office/drawing/2014/main" id="{44F48BFF-C992-453E-BB75-616167F6C3E3}"/>
            </a:ext>
          </a:extLst>
        </xdr:cNvPr>
        <xdr:cNvSpPr/>
      </xdr:nvSpPr>
      <xdr:spPr>
        <a:xfrm>
          <a:off x="7029450" y="13194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19050</xdr:rowOff>
    </xdr:from>
    <xdr:to>
      <xdr:col>45</xdr:col>
      <xdr:colOff>177800</xdr:colOff>
      <xdr:row>80</xdr:row>
      <xdr:rowOff>30480</xdr:rowOff>
    </xdr:to>
    <xdr:cxnSp macro="">
      <xdr:nvCxnSpPr>
        <xdr:cNvPr id="369" name="直線コネクタ 368">
          <a:extLst>
            <a:ext uri="{FF2B5EF4-FFF2-40B4-BE49-F238E27FC236}">
              <a16:creationId xmlns:a16="http://schemas.microsoft.com/office/drawing/2014/main" id="{69B5804F-7F53-40B9-98BF-BC547DF8C4F1}"/>
            </a:ext>
          </a:extLst>
        </xdr:cNvPr>
        <xdr:cNvCxnSpPr/>
      </xdr:nvCxnSpPr>
      <xdr:spPr>
        <a:xfrm flipV="1">
          <a:off x="7080250" y="1322705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168275</xdr:rowOff>
    </xdr:from>
    <xdr:to>
      <xdr:col>36</xdr:col>
      <xdr:colOff>165100</xdr:colOff>
      <xdr:row>80</xdr:row>
      <xdr:rowOff>98425</xdr:rowOff>
    </xdr:to>
    <xdr:sp macro="" textlink="">
      <xdr:nvSpPr>
        <xdr:cNvPr id="370" name="楕円 369">
          <a:extLst>
            <a:ext uri="{FF2B5EF4-FFF2-40B4-BE49-F238E27FC236}">
              <a16:creationId xmlns:a16="http://schemas.microsoft.com/office/drawing/2014/main" id="{7D59CB33-F357-434B-9CA3-6183C267E4AE}"/>
            </a:ext>
          </a:extLst>
        </xdr:cNvPr>
        <xdr:cNvSpPr/>
      </xdr:nvSpPr>
      <xdr:spPr>
        <a:xfrm>
          <a:off x="62357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30480</xdr:rowOff>
    </xdr:from>
    <xdr:to>
      <xdr:col>41</xdr:col>
      <xdr:colOff>50800</xdr:colOff>
      <xdr:row>80</xdr:row>
      <xdr:rowOff>47625</xdr:rowOff>
    </xdr:to>
    <xdr:cxnSp macro="">
      <xdr:nvCxnSpPr>
        <xdr:cNvPr id="371" name="直線コネクタ 370">
          <a:extLst>
            <a:ext uri="{FF2B5EF4-FFF2-40B4-BE49-F238E27FC236}">
              <a16:creationId xmlns:a16="http://schemas.microsoft.com/office/drawing/2014/main" id="{8B421487-1E5E-4EA6-B66F-EA142ED3FAA5}"/>
            </a:ext>
          </a:extLst>
        </xdr:cNvPr>
        <xdr:cNvCxnSpPr/>
      </xdr:nvCxnSpPr>
      <xdr:spPr>
        <a:xfrm flipV="1">
          <a:off x="6286500" y="13238480"/>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26670</xdr:rowOff>
    </xdr:from>
    <xdr:ext cx="469900" cy="259080"/>
    <xdr:sp macro="" textlink="">
      <xdr:nvSpPr>
        <xdr:cNvPr id="372" name="n_1aveValue【公営住宅】&#10;一人当たり面積">
          <a:extLst>
            <a:ext uri="{FF2B5EF4-FFF2-40B4-BE49-F238E27FC236}">
              <a16:creationId xmlns:a16="http://schemas.microsoft.com/office/drawing/2014/main" id="{05E72B90-5639-4C03-A0A1-08B9B1B6BAB5}"/>
            </a:ext>
          </a:extLst>
        </xdr:cNvPr>
        <xdr:cNvSpPr txBox="1"/>
      </xdr:nvSpPr>
      <xdr:spPr>
        <a:xfrm>
          <a:off x="8458200" y="1339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41910</xdr:rowOff>
    </xdr:from>
    <xdr:ext cx="465455" cy="254635"/>
    <xdr:sp macro="" textlink="">
      <xdr:nvSpPr>
        <xdr:cNvPr id="373" name="n_2aveValue【公営住宅】&#10;一人当たり面積">
          <a:extLst>
            <a:ext uri="{FF2B5EF4-FFF2-40B4-BE49-F238E27FC236}">
              <a16:creationId xmlns:a16="http://schemas.microsoft.com/office/drawing/2014/main" id="{32FB3D2C-45D5-4543-90BE-D65EC86D3C4C}"/>
            </a:ext>
          </a:extLst>
        </xdr:cNvPr>
        <xdr:cNvSpPr txBox="1"/>
      </xdr:nvSpPr>
      <xdr:spPr>
        <a:xfrm>
          <a:off x="7677150" y="134150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146685</xdr:rowOff>
    </xdr:from>
    <xdr:ext cx="465455" cy="254635"/>
    <xdr:sp macro="" textlink="">
      <xdr:nvSpPr>
        <xdr:cNvPr id="374" name="n_3aveValue【公営住宅】&#10;一人当たり面積">
          <a:extLst>
            <a:ext uri="{FF2B5EF4-FFF2-40B4-BE49-F238E27FC236}">
              <a16:creationId xmlns:a16="http://schemas.microsoft.com/office/drawing/2014/main" id="{D827BDCB-4883-4740-9A82-C694DA5F6BB9}"/>
            </a:ext>
          </a:extLst>
        </xdr:cNvPr>
        <xdr:cNvSpPr txBox="1"/>
      </xdr:nvSpPr>
      <xdr:spPr>
        <a:xfrm>
          <a:off x="6864350" y="136848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148590</xdr:rowOff>
    </xdr:from>
    <xdr:ext cx="465455" cy="259080"/>
    <xdr:sp macro="" textlink="">
      <xdr:nvSpPr>
        <xdr:cNvPr id="375" name="n_4aveValue【公営住宅】&#10;一人当たり面積">
          <a:extLst>
            <a:ext uri="{FF2B5EF4-FFF2-40B4-BE49-F238E27FC236}">
              <a16:creationId xmlns:a16="http://schemas.microsoft.com/office/drawing/2014/main" id="{B09E60B7-E12B-45F8-B2D4-0A5E6711A750}"/>
            </a:ext>
          </a:extLst>
        </xdr:cNvPr>
        <xdr:cNvSpPr txBox="1"/>
      </xdr:nvSpPr>
      <xdr:spPr>
        <a:xfrm>
          <a:off x="6070600" y="136867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65405</xdr:rowOff>
    </xdr:from>
    <xdr:ext cx="469900" cy="254635"/>
    <xdr:sp macro="" textlink="">
      <xdr:nvSpPr>
        <xdr:cNvPr id="376" name="n_1mainValue【公営住宅】&#10;一人当たり面積">
          <a:extLst>
            <a:ext uri="{FF2B5EF4-FFF2-40B4-BE49-F238E27FC236}">
              <a16:creationId xmlns:a16="http://schemas.microsoft.com/office/drawing/2014/main" id="{D1802CD8-6F32-40FF-B7BF-09F21C05B575}"/>
            </a:ext>
          </a:extLst>
        </xdr:cNvPr>
        <xdr:cNvSpPr txBox="1"/>
      </xdr:nvSpPr>
      <xdr:spPr>
        <a:xfrm>
          <a:off x="8458200" y="129432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0.801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78</xdr:row>
      <xdr:rowOff>86360</xdr:rowOff>
    </xdr:from>
    <xdr:ext cx="465455" cy="254635"/>
    <xdr:sp macro="" textlink="">
      <xdr:nvSpPr>
        <xdr:cNvPr id="377" name="n_2mainValue【公営住宅】&#10;一人当たり面積">
          <a:extLst>
            <a:ext uri="{FF2B5EF4-FFF2-40B4-BE49-F238E27FC236}">
              <a16:creationId xmlns:a16="http://schemas.microsoft.com/office/drawing/2014/main" id="{A006679C-BB23-4259-87F8-117C15EAF0DC}"/>
            </a:ext>
          </a:extLst>
        </xdr:cNvPr>
        <xdr:cNvSpPr txBox="1"/>
      </xdr:nvSpPr>
      <xdr:spPr>
        <a:xfrm>
          <a:off x="7677150" y="129641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97790</xdr:rowOff>
    </xdr:from>
    <xdr:ext cx="465455" cy="254635"/>
    <xdr:sp macro="" textlink="">
      <xdr:nvSpPr>
        <xdr:cNvPr id="378" name="n_3mainValue【公営住宅】&#10;一人当たり面積">
          <a:extLst>
            <a:ext uri="{FF2B5EF4-FFF2-40B4-BE49-F238E27FC236}">
              <a16:creationId xmlns:a16="http://schemas.microsoft.com/office/drawing/2014/main" id="{0632A854-00F4-46DB-92B1-74B8544F445B}"/>
            </a:ext>
          </a:extLst>
        </xdr:cNvPr>
        <xdr:cNvSpPr txBox="1"/>
      </xdr:nvSpPr>
      <xdr:spPr>
        <a:xfrm>
          <a:off x="6864350" y="12975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78</xdr:row>
      <xdr:rowOff>114935</xdr:rowOff>
    </xdr:from>
    <xdr:ext cx="465455" cy="259080"/>
    <xdr:sp macro="" textlink="">
      <xdr:nvSpPr>
        <xdr:cNvPr id="379" name="n_4mainValue【公営住宅】&#10;一人当たり面積">
          <a:extLst>
            <a:ext uri="{FF2B5EF4-FFF2-40B4-BE49-F238E27FC236}">
              <a16:creationId xmlns:a16="http://schemas.microsoft.com/office/drawing/2014/main" id="{089A68B7-32D6-4C30-A5AB-6B1E7C37B644}"/>
            </a:ext>
          </a:extLst>
        </xdr:cNvPr>
        <xdr:cNvSpPr txBox="1"/>
      </xdr:nvSpPr>
      <xdr:spPr>
        <a:xfrm>
          <a:off x="6070600" y="12992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B474E6D5-FAC7-48BC-9C9A-497573CC1E74}"/>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00A9501-63F4-4D08-9573-F36720E2419E}"/>
            </a:ext>
          </a:extLst>
        </xdr:cNvPr>
        <xdr:cNvSpPr/>
      </xdr:nvSpPr>
      <xdr:spPr>
        <a:xfrm>
          <a:off x="8128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BFEA148-2343-4232-BFC7-352174A46C6C}"/>
            </a:ext>
          </a:extLst>
        </xdr:cNvPr>
        <xdr:cNvSpPr/>
      </xdr:nvSpPr>
      <xdr:spPr>
        <a:xfrm>
          <a:off x="8128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434C435-7B34-4D6F-BC67-9BA4D88FD3A5}"/>
            </a:ext>
          </a:extLst>
        </xdr:cNvPr>
        <xdr:cNvSpPr/>
      </xdr:nvSpPr>
      <xdr:spPr>
        <a:xfrm>
          <a:off x="17145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31E6F81-3566-471D-A452-746FED3AE744}"/>
            </a:ext>
          </a:extLst>
        </xdr:cNvPr>
        <xdr:cNvSpPr/>
      </xdr:nvSpPr>
      <xdr:spPr>
        <a:xfrm>
          <a:off x="17145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BD17564-60D3-4B13-96E0-6C822A028A5D}"/>
            </a:ext>
          </a:extLst>
        </xdr:cNvPr>
        <xdr:cNvSpPr/>
      </xdr:nvSpPr>
      <xdr:spPr>
        <a:xfrm>
          <a:off x="27432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1E74914-D896-4E0B-827B-7D161F719E5A}"/>
            </a:ext>
          </a:extLst>
        </xdr:cNvPr>
        <xdr:cNvSpPr/>
      </xdr:nvSpPr>
      <xdr:spPr>
        <a:xfrm>
          <a:off x="27432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AC8381B-BA1F-43A7-B65E-91D1775BC910}"/>
            </a:ext>
          </a:extLst>
        </xdr:cNvPr>
        <xdr:cNvSpPr/>
      </xdr:nvSpPr>
      <xdr:spPr>
        <a:xfrm>
          <a:off x="685800" y="16148050"/>
          <a:ext cx="42672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88" name="テキスト ボックス 387">
          <a:extLst>
            <a:ext uri="{FF2B5EF4-FFF2-40B4-BE49-F238E27FC236}">
              <a16:creationId xmlns:a16="http://schemas.microsoft.com/office/drawing/2014/main" id="{02008969-41B1-4E24-8A84-1F2130E5F2BA}"/>
            </a:ext>
          </a:extLst>
        </xdr:cNvPr>
        <xdr:cNvSpPr txBox="1"/>
      </xdr:nvSpPr>
      <xdr:spPr>
        <a:xfrm>
          <a:off x="666750" y="159639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6E03278F-8D4D-4F0A-A392-EE8CB00FDEC3}"/>
            </a:ext>
          </a:extLst>
        </xdr:cNvPr>
        <xdr:cNvCxnSpPr/>
      </xdr:nvCxnSpPr>
      <xdr:spPr>
        <a:xfrm>
          <a:off x="685800" y="18345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90" name="テキスト ボックス 389">
          <a:extLst>
            <a:ext uri="{FF2B5EF4-FFF2-40B4-BE49-F238E27FC236}">
              <a16:creationId xmlns:a16="http://schemas.microsoft.com/office/drawing/2014/main" id="{54A14E4C-4D81-4FB9-BE3A-82A8E8B59020}"/>
            </a:ext>
          </a:extLst>
        </xdr:cNvPr>
        <xdr:cNvSpPr txBox="1"/>
      </xdr:nvSpPr>
      <xdr:spPr>
        <a:xfrm>
          <a:off x="275590" y="18209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8073B2A1-CAD2-49E5-A49B-2EA5ACFC18E2}"/>
            </a:ext>
          </a:extLst>
        </xdr:cNvPr>
        <xdr:cNvCxnSpPr/>
      </xdr:nvCxnSpPr>
      <xdr:spPr>
        <a:xfrm>
          <a:off x="685800" y="179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10160</xdr:rowOff>
    </xdr:from>
    <xdr:ext cx="403225" cy="259080"/>
    <xdr:sp macro="" textlink="">
      <xdr:nvSpPr>
        <xdr:cNvPr id="392" name="テキスト ボックス 391">
          <a:extLst>
            <a:ext uri="{FF2B5EF4-FFF2-40B4-BE49-F238E27FC236}">
              <a16:creationId xmlns:a16="http://schemas.microsoft.com/office/drawing/2014/main" id="{0AEFDF59-D0DE-4F65-BB46-7A01EC8D165B}"/>
            </a:ext>
          </a:extLst>
        </xdr:cNvPr>
        <xdr:cNvSpPr txBox="1"/>
      </xdr:nvSpPr>
      <xdr:spPr>
        <a:xfrm>
          <a:off x="339725" y="17840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165FE41E-B3D3-4AEE-8379-38BC9F31BEAB}"/>
            </a:ext>
          </a:extLst>
        </xdr:cNvPr>
        <xdr:cNvCxnSpPr/>
      </xdr:nvCxnSpPr>
      <xdr:spPr>
        <a:xfrm>
          <a:off x="685800" y="17614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635"/>
    <xdr:sp macro="" textlink="">
      <xdr:nvSpPr>
        <xdr:cNvPr id="394" name="テキスト ボックス 393">
          <a:extLst>
            <a:ext uri="{FF2B5EF4-FFF2-40B4-BE49-F238E27FC236}">
              <a16:creationId xmlns:a16="http://schemas.microsoft.com/office/drawing/2014/main" id="{81328146-EFE3-4082-937C-52CF43DF027F}"/>
            </a:ext>
          </a:extLst>
        </xdr:cNvPr>
        <xdr:cNvSpPr txBox="1"/>
      </xdr:nvSpPr>
      <xdr:spPr>
        <a:xfrm>
          <a:off x="339725" y="174790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2EF54A71-23DB-497D-B87C-D200D769BDB9}"/>
            </a:ext>
          </a:extLst>
        </xdr:cNvPr>
        <xdr:cNvCxnSpPr/>
      </xdr:nvCxnSpPr>
      <xdr:spPr>
        <a:xfrm>
          <a:off x="685800" y="1724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6" name="テキスト ボックス 395">
          <a:extLst>
            <a:ext uri="{FF2B5EF4-FFF2-40B4-BE49-F238E27FC236}">
              <a16:creationId xmlns:a16="http://schemas.microsoft.com/office/drawing/2014/main" id="{A93646E8-71F2-4032-8AD7-59FA899BAD8D}"/>
            </a:ext>
          </a:extLst>
        </xdr:cNvPr>
        <xdr:cNvSpPr txBox="1"/>
      </xdr:nvSpPr>
      <xdr:spPr>
        <a:xfrm>
          <a:off x="339725" y="17110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C459985F-8C70-4C13-9D50-C29B6090A87E}"/>
            </a:ext>
          </a:extLst>
        </xdr:cNvPr>
        <xdr:cNvCxnSpPr/>
      </xdr:nvCxnSpPr>
      <xdr:spPr>
        <a:xfrm>
          <a:off x="6858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8" name="テキスト ボックス 397">
          <a:extLst>
            <a:ext uri="{FF2B5EF4-FFF2-40B4-BE49-F238E27FC236}">
              <a16:creationId xmlns:a16="http://schemas.microsoft.com/office/drawing/2014/main" id="{627847B0-C8BB-4630-9B31-C0ADCEED947A}"/>
            </a:ext>
          </a:extLst>
        </xdr:cNvPr>
        <xdr:cNvSpPr txBox="1"/>
      </xdr:nvSpPr>
      <xdr:spPr>
        <a:xfrm>
          <a:off x="339725" y="16742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63B4485C-C020-4667-B08E-AB9D71B527DC}"/>
            </a:ext>
          </a:extLst>
        </xdr:cNvPr>
        <xdr:cNvCxnSpPr/>
      </xdr:nvCxnSpPr>
      <xdr:spPr>
        <a:xfrm>
          <a:off x="685800" y="1651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4645" cy="254635"/>
    <xdr:sp macro="" textlink="">
      <xdr:nvSpPr>
        <xdr:cNvPr id="400" name="テキスト ボックス 399">
          <a:extLst>
            <a:ext uri="{FF2B5EF4-FFF2-40B4-BE49-F238E27FC236}">
              <a16:creationId xmlns:a16="http://schemas.microsoft.com/office/drawing/2014/main" id="{8123EFE1-EEFB-4C1C-88B5-4700B480A908}"/>
            </a:ext>
          </a:extLst>
        </xdr:cNvPr>
        <xdr:cNvSpPr txBox="1"/>
      </xdr:nvSpPr>
      <xdr:spPr>
        <a:xfrm>
          <a:off x="384810" y="1637411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DA7FF6CC-0DF7-48FD-B4F2-6C155922E670}"/>
            </a:ext>
          </a:extLst>
        </xdr:cNvPr>
        <xdr:cNvCxnSpPr/>
      </xdr:nvCxnSpPr>
      <xdr:spPr>
        <a:xfrm>
          <a:off x="685800" y="16148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1687ABE3-24A2-4D81-92D1-BA91637FA146}"/>
            </a:ext>
          </a:extLst>
        </xdr:cNvPr>
        <xdr:cNvSpPr/>
      </xdr:nvSpPr>
      <xdr:spPr>
        <a:xfrm>
          <a:off x="685800" y="16148050"/>
          <a:ext cx="42672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167640</xdr:rowOff>
    </xdr:from>
    <xdr:to>
      <xdr:col>24</xdr:col>
      <xdr:colOff>62865</xdr:colOff>
      <xdr:row>108</xdr:row>
      <xdr:rowOff>57150</xdr:rowOff>
    </xdr:to>
    <xdr:cxnSp macro="">
      <xdr:nvCxnSpPr>
        <xdr:cNvPr id="403" name="直線コネクタ 402">
          <a:extLst>
            <a:ext uri="{FF2B5EF4-FFF2-40B4-BE49-F238E27FC236}">
              <a16:creationId xmlns:a16="http://schemas.microsoft.com/office/drawing/2014/main" id="{F9FC2BC9-082C-4282-AC51-15AF5AF50182}"/>
            </a:ext>
          </a:extLst>
        </xdr:cNvPr>
        <xdr:cNvCxnSpPr/>
      </xdr:nvCxnSpPr>
      <xdr:spPr>
        <a:xfrm flipV="1">
          <a:off x="4177665" y="16677640"/>
          <a:ext cx="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60960</xdr:rowOff>
    </xdr:from>
    <xdr:ext cx="405130" cy="259080"/>
    <xdr:sp macro="" textlink="">
      <xdr:nvSpPr>
        <xdr:cNvPr id="404" name="【港湾・漁港】&#10;有形固定資産減価償却率最小値テキスト">
          <a:extLst>
            <a:ext uri="{FF2B5EF4-FFF2-40B4-BE49-F238E27FC236}">
              <a16:creationId xmlns:a16="http://schemas.microsoft.com/office/drawing/2014/main" id="{48713F0A-A792-400E-AAA3-4F1407A9DC74}"/>
            </a:ext>
          </a:extLst>
        </xdr:cNvPr>
        <xdr:cNvSpPr txBox="1"/>
      </xdr:nvSpPr>
      <xdr:spPr>
        <a:xfrm>
          <a:off x="4216400" y="17891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57150</xdr:rowOff>
    </xdr:from>
    <xdr:to>
      <xdr:col>24</xdr:col>
      <xdr:colOff>152400</xdr:colOff>
      <xdr:row>108</xdr:row>
      <xdr:rowOff>57150</xdr:rowOff>
    </xdr:to>
    <xdr:cxnSp macro="">
      <xdr:nvCxnSpPr>
        <xdr:cNvPr id="405" name="直線コネクタ 404">
          <a:extLst>
            <a:ext uri="{FF2B5EF4-FFF2-40B4-BE49-F238E27FC236}">
              <a16:creationId xmlns:a16="http://schemas.microsoft.com/office/drawing/2014/main" id="{FBDF9CB9-EDC5-4CDB-9AD8-CF13AFB6D49E}"/>
            </a:ext>
          </a:extLst>
        </xdr:cNvPr>
        <xdr:cNvCxnSpPr/>
      </xdr:nvCxnSpPr>
      <xdr:spPr>
        <a:xfrm>
          <a:off x="4108450" y="17887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114300</xdr:rowOff>
    </xdr:from>
    <xdr:ext cx="340360" cy="259080"/>
    <xdr:sp macro="" textlink="">
      <xdr:nvSpPr>
        <xdr:cNvPr id="406" name="【港湾・漁港】&#10;有形固定資産減価償却率最大値テキスト">
          <a:extLst>
            <a:ext uri="{FF2B5EF4-FFF2-40B4-BE49-F238E27FC236}">
              <a16:creationId xmlns:a16="http://schemas.microsoft.com/office/drawing/2014/main" id="{C8CA5355-2CDB-42A8-9235-35F6B7841E6E}"/>
            </a:ext>
          </a:extLst>
        </xdr:cNvPr>
        <xdr:cNvSpPr txBox="1"/>
      </xdr:nvSpPr>
      <xdr:spPr>
        <a:xfrm>
          <a:off x="4216400" y="16459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167640</xdr:rowOff>
    </xdr:from>
    <xdr:to>
      <xdr:col>24</xdr:col>
      <xdr:colOff>152400</xdr:colOff>
      <xdr:row>100</xdr:row>
      <xdr:rowOff>167640</xdr:rowOff>
    </xdr:to>
    <xdr:cxnSp macro="">
      <xdr:nvCxnSpPr>
        <xdr:cNvPr id="407" name="直線コネクタ 406">
          <a:extLst>
            <a:ext uri="{FF2B5EF4-FFF2-40B4-BE49-F238E27FC236}">
              <a16:creationId xmlns:a16="http://schemas.microsoft.com/office/drawing/2014/main" id="{5529D7DA-0F73-4AAC-A5B4-AF312A962CDB}"/>
            </a:ext>
          </a:extLst>
        </xdr:cNvPr>
        <xdr:cNvCxnSpPr/>
      </xdr:nvCxnSpPr>
      <xdr:spPr>
        <a:xfrm>
          <a:off x="4108450" y="16677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167640</xdr:rowOff>
    </xdr:from>
    <xdr:ext cx="405130" cy="254635"/>
    <xdr:sp macro="" textlink="">
      <xdr:nvSpPr>
        <xdr:cNvPr id="408" name="【港湾・漁港】&#10;有形固定資産減価償却率平均値テキスト">
          <a:extLst>
            <a:ext uri="{FF2B5EF4-FFF2-40B4-BE49-F238E27FC236}">
              <a16:creationId xmlns:a16="http://schemas.microsoft.com/office/drawing/2014/main" id="{5A4A630A-04FC-4EFC-9D6F-AB368E9AD018}"/>
            </a:ext>
          </a:extLst>
        </xdr:cNvPr>
        <xdr:cNvSpPr txBox="1"/>
      </xdr:nvSpPr>
      <xdr:spPr>
        <a:xfrm>
          <a:off x="4216400" y="1717294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409" name="フローチャート: 判断 408">
          <a:extLst>
            <a:ext uri="{FF2B5EF4-FFF2-40B4-BE49-F238E27FC236}">
              <a16:creationId xmlns:a16="http://schemas.microsoft.com/office/drawing/2014/main" id="{CD18A2AE-2EDE-44FB-A230-F2251B20AD52}"/>
            </a:ext>
          </a:extLst>
        </xdr:cNvPr>
        <xdr:cNvSpPr/>
      </xdr:nvSpPr>
      <xdr:spPr>
        <a:xfrm>
          <a:off x="4127500" y="171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48260</xdr:rowOff>
    </xdr:from>
    <xdr:to>
      <xdr:col>20</xdr:col>
      <xdr:colOff>38100</xdr:colOff>
      <xdr:row>104</xdr:row>
      <xdr:rowOff>149860</xdr:rowOff>
    </xdr:to>
    <xdr:sp macro="" textlink="">
      <xdr:nvSpPr>
        <xdr:cNvPr id="410" name="フローチャート: 判断 409">
          <a:extLst>
            <a:ext uri="{FF2B5EF4-FFF2-40B4-BE49-F238E27FC236}">
              <a16:creationId xmlns:a16="http://schemas.microsoft.com/office/drawing/2014/main" id="{635BB16E-5692-4BDA-B3D1-D6B0B8E9498E}"/>
            </a:ext>
          </a:extLst>
        </xdr:cNvPr>
        <xdr:cNvSpPr/>
      </xdr:nvSpPr>
      <xdr:spPr>
        <a:xfrm>
          <a:off x="3384550" y="17218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103505</xdr:rowOff>
    </xdr:from>
    <xdr:to>
      <xdr:col>15</xdr:col>
      <xdr:colOff>101600</xdr:colOff>
      <xdr:row>106</xdr:row>
      <xdr:rowOff>33655</xdr:rowOff>
    </xdr:to>
    <xdr:sp macro="" textlink="">
      <xdr:nvSpPr>
        <xdr:cNvPr id="411" name="フローチャート: 判断 410">
          <a:extLst>
            <a:ext uri="{FF2B5EF4-FFF2-40B4-BE49-F238E27FC236}">
              <a16:creationId xmlns:a16="http://schemas.microsoft.com/office/drawing/2014/main" id="{470E6CED-0CEE-41FB-8C46-7DE42DBB8EE6}"/>
            </a:ext>
          </a:extLst>
        </xdr:cNvPr>
        <xdr:cNvSpPr/>
      </xdr:nvSpPr>
      <xdr:spPr>
        <a:xfrm>
          <a:off x="2571750" y="17439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130175</xdr:rowOff>
    </xdr:from>
    <xdr:to>
      <xdr:col>10</xdr:col>
      <xdr:colOff>165100</xdr:colOff>
      <xdr:row>107</xdr:row>
      <xdr:rowOff>60325</xdr:rowOff>
    </xdr:to>
    <xdr:sp macro="" textlink="">
      <xdr:nvSpPr>
        <xdr:cNvPr id="412" name="フローチャート: 判断 411">
          <a:extLst>
            <a:ext uri="{FF2B5EF4-FFF2-40B4-BE49-F238E27FC236}">
              <a16:creationId xmlns:a16="http://schemas.microsoft.com/office/drawing/2014/main" id="{1FF694BE-F870-4630-84E4-80CB3129DC17}"/>
            </a:ext>
          </a:extLst>
        </xdr:cNvPr>
        <xdr:cNvSpPr/>
      </xdr:nvSpPr>
      <xdr:spPr>
        <a:xfrm>
          <a:off x="1778000" y="17630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103505</xdr:rowOff>
    </xdr:from>
    <xdr:to>
      <xdr:col>6</xdr:col>
      <xdr:colOff>38100</xdr:colOff>
      <xdr:row>107</xdr:row>
      <xdr:rowOff>33655</xdr:rowOff>
    </xdr:to>
    <xdr:sp macro="" textlink="">
      <xdr:nvSpPr>
        <xdr:cNvPr id="413" name="フローチャート: 判断 412">
          <a:extLst>
            <a:ext uri="{FF2B5EF4-FFF2-40B4-BE49-F238E27FC236}">
              <a16:creationId xmlns:a16="http://schemas.microsoft.com/office/drawing/2014/main" id="{95F4B1F4-A050-479A-8621-AB9B898DCF5C}"/>
            </a:ext>
          </a:extLst>
        </xdr:cNvPr>
        <xdr:cNvSpPr/>
      </xdr:nvSpPr>
      <xdr:spPr>
        <a:xfrm>
          <a:off x="984250" y="17604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5BBD11EF-EAEA-44CE-9304-A55F7D9BF7D8}"/>
            </a:ext>
          </a:extLst>
        </xdr:cNvPr>
        <xdr:cNvSpPr txBox="1"/>
      </xdr:nvSpPr>
      <xdr:spPr>
        <a:xfrm>
          <a:off x="40068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72E172DB-9728-446D-9996-334D51D92B5E}"/>
            </a:ext>
          </a:extLst>
        </xdr:cNvPr>
        <xdr:cNvSpPr txBox="1"/>
      </xdr:nvSpPr>
      <xdr:spPr>
        <a:xfrm>
          <a:off x="32575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AC56C5FD-766A-4450-9FAE-CF29A7E8C9FD}"/>
            </a:ext>
          </a:extLst>
        </xdr:cNvPr>
        <xdr:cNvSpPr txBox="1"/>
      </xdr:nvSpPr>
      <xdr:spPr>
        <a:xfrm>
          <a:off x="24511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E41CE591-436C-4C46-961C-CC5B8823FC9E}"/>
            </a:ext>
          </a:extLst>
        </xdr:cNvPr>
        <xdr:cNvSpPr txBox="1"/>
      </xdr:nvSpPr>
      <xdr:spPr>
        <a:xfrm>
          <a:off x="16573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558372B3-A533-4FF4-BC8B-7FAFD4D8A1A3}"/>
            </a:ext>
          </a:extLst>
        </xdr:cNvPr>
        <xdr:cNvSpPr txBox="1"/>
      </xdr:nvSpPr>
      <xdr:spPr>
        <a:xfrm>
          <a:off x="8572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100</xdr:row>
      <xdr:rowOff>116840</xdr:rowOff>
    </xdr:from>
    <xdr:to>
      <xdr:col>24</xdr:col>
      <xdr:colOff>114300</xdr:colOff>
      <xdr:row>101</xdr:row>
      <xdr:rowOff>46990</xdr:rowOff>
    </xdr:to>
    <xdr:sp macro="" textlink="">
      <xdr:nvSpPr>
        <xdr:cNvPr id="419" name="楕円 418">
          <a:extLst>
            <a:ext uri="{FF2B5EF4-FFF2-40B4-BE49-F238E27FC236}">
              <a16:creationId xmlns:a16="http://schemas.microsoft.com/office/drawing/2014/main" id="{D3546D4E-5F8A-4E56-B716-5C2FCF59FB5D}"/>
            </a:ext>
          </a:extLst>
        </xdr:cNvPr>
        <xdr:cNvSpPr/>
      </xdr:nvSpPr>
      <xdr:spPr>
        <a:xfrm>
          <a:off x="4127500" y="16626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69850</xdr:rowOff>
    </xdr:from>
    <xdr:ext cx="340360" cy="259080"/>
    <xdr:sp macro="" textlink="">
      <xdr:nvSpPr>
        <xdr:cNvPr id="420" name="【港湾・漁港】&#10;有形固定資産減価償却率該当値テキスト">
          <a:extLst>
            <a:ext uri="{FF2B5EF4-FFF2-40B4-BE49-F238E27FC236}">
              <a16:creationId xmlns:a16="http://schemas.microsoft.com/office/drawing/2014/main" id="{1B922855-C291-487F-AA45-4D96412759FE}"/>
            </a:ext>
          </a:extLst>
        </xdr:cNvPr>
        <xdr:cNvSpPr txBox="1"/>
      </xdr:nvSpPr>
      <xdr:spPr>
        <a:xfrm>
          <a:off x="4216400" y="165798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100</xdr:row>
      <xdr:rowOff>105410</xdr:rowOff>
    </xdr:from>
    <xdr:to>
      <xdr:col>20</xdr:col>
      <xdr:colOff>38100</xdr:colOff>
      <xdr:row>101</xdr:row>
      <xdr:rowOff>35560</xdr:rowOff>
    </xdr:to>
    <xdr:sp macro="" textlink="">
      <xdr:nvSpPr>
        <xdr:cNvPr id="421" name="楕円 420">
          <a:extLst>
            <a:ext uri="{FF2B5EF4-FFF2-40B4-BE49-F238E27FC236}">
              <a16:creationId xmlns:a16="http://schemas.microsoft.com/office/drawing/2014/main" id="{15EACD01-C780-4757-A118-3FF781F16800}"/>
            </a:ext>
          </a:extLst>
        </xdr:cNvPr>
        <xdr:cNvSpPr/>
      </xdr:nvSpPr>
      <xdr:spPr>
        <a:xfrm>
          <a:off x="3384550" y="166154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156210</xdr:rowOff>
    </xdr:from>
    <xdr:to>
      <xdr:col>24</xdr:col>
      <xdr:colOff>63500</xdr:colOff>
      <xdr:row>100</xdr:row>
      <xdr:rowOff>167640</xdr:rowOff>
    </xdr:to>
    <xdr:cxnSp macro="">
      <xdr:nvCxnSpPr>
        <xdr:cNvPr id="422" name="直線コネクタ 421">
          <a:extLst>
            <a:ext uri="{FF2B5EF4-FFF2-40B4-BE49-F238E27FC236}">
              <a16:creationId xmlns:a16="http://schemas.microsoft.com/office/drawing/2014/main" id="{87CD9B04-2619-43FA-BC91-57E798D756D0}"/>
            </a:ext>
          </a:extLst>
        </xdr:cNvPr>
        <xdr:cNvCxnSpPr/>
      </xdr:nvCxnSpPr>
      <xdr:spPr>
        <a:xfrm>
          <a:off x="3429000" y="1666621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17780</xdr:rowOff>
    </xdr:from>
    <xdr:to>
      <xdr:col>15</xdr:col>
      <xdr:colOff>101600</xdr:colOff>
      <xdr:row>101</xdr:row>
      <xdr:rowOff>119380</xdr:rowOff>
    </xdr:to>
    <xdr:sp macro="" textlink="">
      <xdr:nvSpPr>
        <xdr:cNvPr id="423" name="楕円 422">
          <a:extLst>
            <a:ext uri="{FF2B5EF4-FFF2-40B4-BE49-F238E27FC236}">
              <a16:creationId xmlns:a16="http://schemas.microsoft.com/office/drawing/2014/main" id="{C4EA7790-2C79-42B1-A65A-D5C36F967A11}"/>
            </a:ext>
          </a:extLst>
        </xdr:cNvPr>
        <xdr:cNvSpPr/>
      </xdr:nvSpPr>
      <xdr:spPr>
        <a:xfrm>
          <a:off x="257175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156210</xdr:rowOff>
    </xdr:from>
    <xdr:to>
      <xdr:col>19</xdr:col>
      <xdr:colOff>177800</xdr:colOff>
      <xdr:row>101</xdr:row>
      <xdr:rowOff>68580</xdr:rowOff>
    </xdr:to>
    <xdr:cxnSp macro="">
      <xdr:nvCxnSpPr>
        <xdr:cNvPr id="424" name="直線コネクタ 423">
          <a:extLst>
            <a:ext uri="{FF2B5EF4-FFF2-40B4-BE49-F238E27FC236}">
              <a16:creationId xmlns:a16="http://schemas.microsoft.com/office/drawing/2014/main" id="{2E244138-9CF3-4B00-9F60-CACE95DC4FB0}"/>
            </a:ext>
          </a:extLst>
        </xdr:cNvPr>
        <xdr:cNvCxnSpPr/>
      </xdr:nvCxnSpPr>
      <xdr:spPr>
        <a:xfrm flipV="1">
          <a:off x="2622550" y="16666210"/>
          <a:ext cx="8064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170180</xdr:rowOff>
    </xdr:from>
    <xdr:to>
      <xdr:col>10</xdr:col>
      <xdr:colOff>165100</xdr:colOff>
      <xdr:row>101</xdr:row>
      <xdr:rowOff>100330</xdr:rowOff>
    </xdr:to>
    <xdr:sp macro="" textlink="">
      <xdr:nvSpPr>
        <xdr:cNvPr id="425" name="楕円 424">
          <a:extLst>
            <a:ext uri="{FF2B5EF4-FFF2-40B4-BE49-F238E27FC236}">
              <a16:creationId xmlns:a16="http://schemas.microsoft.com/office/drawing/2014/main" id="{C65B0668-8B7D-4307-83F8-692D61D104B3}"/>
            </a:ext>
          </a:extLst>
        </xdr:cNvPr>
        <xdr:cNvSpPr/>
      </xdr:nvSpPr>
      <xdr:spPr>
        <a:xfrm>
          <a:off x="17780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49530</xdr:rowOff>
    </xdr:from>
    <xdr:to>
      <xdr:col>15</xdr:col>
      <xdr:colOff>50800</xdr:colOff>
      <xdr:row>101</xdr:row>
      <xdr:rowOff>68580</xdr:rowOff>
    </xdr:to>
    <xdr:cxnSp macro="">
      <xdr:nvCxnSpPr>
        <xdr:cNvPr id="426" name="直線コネクタ 425">
          <a:extLst>
            <a:ext uri="{FF2B5EF4-FFF2-40B4-BE49-F238E27FC236}">
              <a16:creationId xmlns:a16="http://schemas.microsoft.com/office/drawing/2014/main" id="{B664781D-C5C4-4AC5-A594-23D753B7AF94}"/>
            </a:ext>
          </a:extLst>
        </xdr:cNvPr>
        <xdr:cNvCxnSpPr/>
      </xdr:nvCxnSpPr>
      <xdr:spPr>
        <a:xfrm>
          <a:off x="1828800" y="16724630"/>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141605</xdr:rowOff>
    </xdr:from>
    <xdr:to>
      <xdr:col>6</xdr:col>
      <xdr:colOff>38100</xdr:colOff>
      <xdr:row>101</xdr:row>
      <xdr:rowOff>71755</xdr:rowOff>
    </xdr:to>
    <xdr:sp macro="" textlink="">
      <xdr:nvSpPr>
        <xdr:cNvPr id="427" name="楕円 426">
          <a:extLst>
            <a:ext uri="{FF2B5EF4-FFF2-40B4-BE49-F238E27FC236}">
              <a16:creationId xmlns:a16="http://schemas.microsoft.com/office/drawing/2014/main" id="{B7A45BB9-25B0-4133-BED8-B470F5725C17}"/>
            </a:ext>
          </a:extLst>
        </xdr:cNvPr>
        <xdr:cNvSpPr/>
      </xdr:nvSpPr>
      <xdr:spPr>
        <a:xfrm>
          <a:off x="984250" y="16651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20955</xdr:rowOff>
    </xdr:from>
    <xdr:to>
      <xdr:col>10</xdr:col>
      <xdr:colOff>114300</xdr:colOff>
      <xdr:row>101</xdr:row>
      <xdr:rowOff>49530</xdr:rowOff>
    </xdr:to>
    <xdr:cxnSp macro="">
      <xdr:nvCxnSpPr>
        <xdr:cNvPr id="428" name="直線コネクタ 427">
          <a:extLst>
            <a:ext uri="{FF2B5EF4-FFF2-40B4-BE49-F238E27FC236}">
              <a16:creationId xmlns:a16="http://schemas.microsoft.com/office/drawing/2014/main" id="{3030F8E3-1FEE-4044-BB2A-AFE04E8D41EF}"/>
            </a:ext>
          </a:extLst>
        </xdr:cNvPr>
        <xdr:cNvCxnSpPr/>
      </xdr:nvCxnSpPr>
      <xdr:spPr>
        <a:xfrm>
          <a:off x="1028700" y="1669605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140970</xdr:rowOff>
    </xdr:from>
    <xdr:ext cx="405130" cy="259080"/>
    <xdr:sp macro="" textlink="">
      <xdr:nvSpPr>
        <xdr:cNvPr id="429" name="n_1aveValue【港湾・漁港】&#10;有形固定資産減価償却率">
          <a:extLst>
            <a:ext uri="{FF2B5EF4-FFF2-40B4-BE49-F238E27FC236}">
              <a16:creationId xmlns:a16="http://schemas.microsoft.com/office/drawing/2014/main" id="{41C185E7-E743-4C06-83FC-C64E4D8C1DDC}"/>
            </a:ext>
          </a:extLst>
        </xdr:cNvPr>
        <xdr:cNvSpPr txBox="1"/>
      </xdr:nvSpPr>
      <xdr:spPr>
        <a:xfrm>
          <a:off x="3239135" y="17311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106</xdr:row>
      <xdr:rowOff>24765</xdr:rowOff>
    </xdr:from>
    <xdr:ext cx="400685" cy="259080"/>
    <xdr:sp macro="" textlink="">
      <xdr:nvSpPr>
        <xdr:cNvPr id="430" name="n_2aveValue【港湾・漁港】&#10;有形固定資産減価償却率">
          <a:extLst>
            <a:ext uri="{FF2B5EF4-FFF2-40B4-BE49-F238E27FC236}">
              <a16:creationId xmlns:a16="http://schemas.microsoft.com/office/drawing/2014/main" id="{E2DC19D7-100C-48FC-8321-4F439569875C}"/>
            </a:ext>
          </a:extLst>
        </xdr:cNvPr>
        <xdr:cNvSpPr txBox="1"/>
      </xdr:nvSpPr>
      <xdr:spPr>
        <a:xfrm>
          <a:off x="2439035" y="175253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107</xdr:row>
      <xdr:rowOff>52070</xdr:rowOff>
    </xdr:from>
    <xdr:ext cx="400685" cy="254635"/>
    <xdr:sp macro="" textlink="">
      <xdr:nvSpPr>
        <xdr:cNvPr id="431" name="n_3aveValue【港湾・漁港】&#10;有形固定資産減価償却率">
          <a:extLst>
            <a:ext uri="{FF2B5EF4-FFF2-40B4-BE49-F238E27FC236}">
              <a16:creationId xmlns:a16="http://schemas.microsoft.com/office/drawing/2014/main" id="{267D9821-11FF-4D76-9B49-00EF21AE3D9E}"/>
            </a:ext>
          </a:extLst>
        </xdr:cNvPr>
        <xdr:cNvSpPr txBox="1"/>
      </xdr:nvSpPr>
      <xdr:spPr>
        <a:xfrm>
          <a:off x="1645285" y="177177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107</xdr:row>
      <xdr:rowOff>24765</xdr:rowOff>
    </xdr:from>
    <xdr:ext cx="400685" cy="259080"/>
    <xdr:sp macro="" textlink="">
      <xdr:nvSpPr>
        <xdr:cNvPr id="432" name="n_4aveValue【港湾・漁港】&#10;有形固定資産減価償却率">
          <a:extLst>
            <a:ext uri="{FF2B5EF4-FFF2-40B4-BE49-F238E27FC236}">
              <a16:creationId xmlns:a16="http://schemas.microsoft.com/office/drawing/2014/main" id="{A02DBF31-1006-461F-ABC9-5E12DFEC30F8}"/>
            </a:ext>
          </a:extLst>
        </xdr:cNvPr>
        <xdr:cNvSpPr txBox="1"/>
      </xdr:nvSpPr>
      <xdr:spPr>
        <a:xfrm>
          <a:off x="851535" y="176904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99</xdr:row>
      <xdr:rowOff>52070</xdr:rowOff>
    </xdr:from>
    <xdr:ext cx="340360" cy="254635"/>
    <xdr:sp macro="" textlink="">
      <xdr:nvSpPr>
        <xdr:cNvPr id="433" name="n_1mainValue【港湾・漁港】&#10;有形固定資産減価償却率">
          <a:extLst>
            <a:ext uri="{FF2B5EF4-FFF2-40B4-BE49-F238E27FC236}">
              <a16:creationId xmlns:a16="http://schemas.microsoft.com/office/drawing/2014/main" id="{9E2C1CCF-F5EC-47D6-85F7-4635A9DAEF5C}"/>
            </a:ext>
          </a:extLst>
        </xdr:cNvPr>
        <xdr:cNvSpPr txBox="1"/>
      </xdr:nvSpPr>
      <xdr:spPr>
        <a:xfrm>
          <a:off x="3258820" y="1639697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99</xdr:row>
      <xdr:rowOff>135890</xdr:rowOff>
    </xdr:from>
    <xdr:ext cx="400685" cy="259080"/>
    <xdr:sp macro="" textlink="">
      <xdr:nvSpPr>
        <xdr:cNvPr id="434" name="n_2mainValue【港湾・漁港】&#10;有形固定資産減価償却率">
          <a:extLst>
            <a:ext uri="{FF2B5EF4-FFF2-40B4-BE49-F238E27FC236}">
              <a16:creationId xmlns:a16="http://schemas.microsoft.com/office/drawing/2014/main" id="{36A67575-803F-4B9C-B78E-36487243F8BF}"/>
            </a:ext>
          </a:extLst>
        </xdr:cNvPr>
        <xdr:cNvSpPr txBox="1"/>
      </xdr:nvSpPr>
      <xdr:spPr>
        <a:xfrm>
          <a:off x="2439035" y="164807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116840</xdr:rowOff>
    </xdr:from>
    <xdr:ext cx="400685" cy="259080"/>
    <xdr:sp macro="" textlink="">
      <xdr:nvSpPr>
        <xdr:cNvPr id="435" name="n_3mainValue【港湾・漁港】&#10;有形固定資産減価償却率">
          <a:extLst>
            <a:ext uri="{FF2B5EF4-FFF2-40B4-BE49-F238E27FC236}">
              <a16:creationId xmlns:a16="http://schemas.microsoft.com/office/drawing/2014/main" id="{3D1EA2AA-9837-4D14-A9D6-592B09B2C58D}"/>
            </a:ext>
          </a:extLst>
        </xdr:cNvPr>
        <xdr:cNvSpPr txBox="1"/>
      </xdr:nvSpPr>
      <xdr:spPr>
        <a:xfrm>
          <a:off x="1645285" y="164617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88265</xdr:rowOff>
    </xdr:from>
    <xdr:ext cx="400685" cy="254635"/>
    <xdr:sp macro="" textlink="">
      <xdr:nvSpPr>
        <xdr:cNvPr id="436" name="n_4mainValue【港湾・漁港】&#10;有形固定資産減価償却率">
          <a:extLst>
            <a:ext uri="{FF2B5EF4-FFF2-40B4-BE49-F238E27FC236}">
              <a16:creationId xmlns:a16="http://schemas.microsoft.com/office/drawing/2014/main" id="{DBB7B6DD-9312-4514-A5E7-2E03CFA6B02A}"/>
            </a:ext>
          </a:extLst>
        </xdr:cNvPr>
        <xdr:cNvSpPr txBox="1"/>
      </xdr:nvSpPr>
      <xdr:spPr>
        <a:xfrm>
          <a:off x="851535" y="164331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5713BA73-EB58-48AE-8412-DB03AFA5D324}"/>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14A47E1-4CC9-45AB-96DC-BE73E619A2C6}"/>
            </a:ext>
          </a:extLst>
        </xdr:cNvPr>
        <xdr:cNvSpPr/>
      </xdr:nvSpPr>
      <xdr:spPr>
        <a:xfrm>
          <a:off x="606425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8972843A-03CD-4FBC-957D-E15A7EE5F3E4}"/>
            </a:ext>
          </a:extLst>
        </xdr:cNvPr>
        <xdr:cNvSpPr/>
      </xdr:nvSpPr>
      <xdr:spPr>
        <a:xfrm>
          <a:off x="606425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646AAE8-59C7-4D54-A456-BAFF3775A730}"/>
            </a:ext>
          </a:extLst>
        </xdr:cNvPr>
        <xdr:cNvSpPr/>
      </xdr:nvSpPr>
      <xdr:spPr>
        <a:xfrm>
          <a:off x="69850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5B331826-049A-4EF9-AE2B-6AB600279443}"/>
            </a:ext>
          </a:extLst>
        </xdr:cNvPr>
        <xdr:cNvSpPr/>
      </xdr:nvSpPr>
      <xdr:spPr>
        <a:xfrm>
          <a:off x="69850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1AC8E82-D734-499A-B48F-BA9EB1F3FCCA}"/>
            </a:ext>
          </a:extLst>
        </xdr:cNvPr>
        <xdr:cNvSpPr/>
      </xdr:nvSpPr>
      <xdr:spPr>
        <a:xfrm>
          <a:off x="80137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84977D9-4317-4888-A39C-02DB045BBD8B}"/>
            </a:ext>
          </a:extLst>
        </xdr:cNvPr>
        <xdr:cNvSpPr/>
      </xdr:nvSpPr>
      <xdr:spPr>
        <a:xfrm>
          <a:off x="80137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C6D9F70-1708-495C-ACAF-2E7B6EAB8485}"/>
            </a:ext>
          </a:extLst>
        </xdr:cNvPr>
        <xdr:cNvSpPr/>
      </xdr:nvSpPr>
      <xdr:spPr>
        <a:xfrm>
          <a:off x="5956300" y="16148050"/>
          <a:ext cx="424815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45" name="テキスト ボックス 444">
          <a:extLst>
            <a:ext uri="{FF2B5EF4-FFF2-40B4-BE49-F238E27FC236}">
              <a16:creationId xmlns:a16="http://schemas.microsoft.com/office/drawing/2014/main" id="{5802D3C8-17FF-4D25-894C-FDE956EEB6DB}"/>
            </a:ext>
          </a:extLst>
        </xdr:cNvPr>
        <xdr:cNvSpPr txBox="1"/>
      </xdr:nvSpPr>
      <xdr:spPr>
        <a:xfrm>
          <a:off x="5918200" y="159639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6EEAE87-0F84-4C78-BE9B-6C55FA8808F8}"/>
            </a:ext>
          </a:extLst>
        </xdr:cNvPr>
        <xdr:cNvCxnSpPr/>
      </xdr:nvCxnSpPr>
      <xdr:spPr>
        <a:xfrm>
          <a:off x="5956300" y="18345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110</xdr:row>
      <xdr:rowOff>48260</xdr:rowOff>
    </xdr:from>
    <xdr:ext cx="531495" cy="259080"/>
    <xdr:sp macro="" textlink="">
      <xdr:nvSpPr>
        <xdr:cNvPr id="447" name="テキスト ボックス 446">
          <a:extLst>
            <a:ext uri="{FF2B5EF4-FFF2-40B4-BE49-F238E27FC236}">
              <a16:creationId xmlns:a16="http://schemas.microsoft.com/office/drawing/2014/main" id="{5EF449B6-A2C6-4E90-868C-B8F9A380FC1F}"/>
            </a:ext>
          </a:extLst>
        </xdr:cNvPr>
        <xdr:cNvSpPr txBox="1"/>
      </xdr:nvSpPr>
      <xdr:spPr>
        <a:xfrm>
          <a:off x="5481955" y="18209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614ABC9C-5E53-433D-B432-35765D4F05CA}"/>
            </a:ext>
          </a:extLst>
        </xdr:cNvPr>
        <xdr:cNvCxnSpPr/>
      </xdr:nvCxnSpPr>
      <xdr:spPr>
        <a:xfrm>
          <a:off x="5956300" y="1798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108</xdr:row>
      <xdr:rowOff>10160</xdr:rowOff>
    </xdr:from>
    <xdr:ext cx="531495" cy="259080"/>
    <xdr:sp macro="" textlink="">
      <xdr:nvSpPr>
        <xdr:cNvPr id="449" name="テキスト ボックス 448">
          <a:extLst>
            <a:ext uri="{FF2B5EF4-FFF2-40B4-BE49-F238E27FC236}">
              <a16:creationId xmlns:a16="http://schemas.microsoft.com/office/drawing/2014/main" id="{9703A477-870D-4813-AC59-CBC75FF7C206}"/>
            </a:ext>
          </a:extLst>
        </xdr:cNvPr>
        <xdr:cNvSpPr txBox="1"/>
      </xdr:nvSpPr>
      <xdr:spPr>
        <a:xfrm>
          <a:off x="5481955" y="17840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9A1927E-4837-448F-8D54-B336A2E535B5}"/>
            </a:ext>
          </a:extLst>
        </xdr:cNvPr>
        <xdr:cNvCxnSpPr/>
      </xdr:nvCxnSpPr>
      <xdr:spPr>
        <a:xfrm>
          <a:off x="5956300" y="17614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105</xdr:row>
      <xdr:rowOff>143510</xdr:rowOff>
    </xdr:from>
    <xdr:ext cx="531495" cy="254635"/>
    <xdr:sp macro="" textlink="">
      <xdr:nvSpPr>
        <xdr:cNvPr id="451" name="テキスト ボックス 450">
          <a:extLst>
            <a:ext uri="{FF2B5EF4-FFF2-40B4-BE49-F238E27FC236}">
              <a16:creationId xmlns:a16="http://schemas.microsoft.com/office/drawing/2014/main" id="{ED8942B7-C1CA-4763-86C1-8056209EFF84}"/>
            </a:ext>
          </a:extLst>
        </xdr:cNvPr>
        <xdr:cNvSpPr txBox="1"/>
      </xdr:nvSpPr>
      <xdr:spPr>
        <a:xfrm>
          <a:off x="5481955" y="174790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EE88277-9EB3-44A9-85CC-E6EFB752F1EA}"/>
            </a:ext>
          </a:extLst>
        </xdr:cNvPr>
        <xdr:cNvCxnSpPr/>
      </xdr:nvCxnSpPr>
      <xdr:spPr>
        <a:xfrm>
          <a:off x="5956300" y="17246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103</xdr:row>
      <xdr:rowOff>105410</xdr:rowOff>
    </xdr:from>
    <xdr:ext cx="531495" cy="259080"/>
    <xdr:sp macro="" textlink="">
      <xdr:nvSpPr>
        <xdr:cNvPr id="453" name="テキスト ボックス 452">
          <a:extLst>
            <a:ext uri="{FF2B5EF4-FFF2-40B4-BE49-F238E27FC236}">
              <a16:creationId xmlns:a16="http://schemas.microsoft.com/office/drawing/2014/main" id="{3D52F7F2-C753-448A-8A2D-2733BC3ED2D1}"/>
            </a:ext>
          </a:extLst>
        </xdr:cNvPr>
        <xdr:cNvSpPr txBox="1"/>
      </xdr:nvSpPr>
      <xdr:spPr>
        <a:xfrm>
          <a:off x="5481955" y="17110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AAD34AC-3405-4965-96CD-8D41A2BD6AC8}"/>
            </a:ext>
          </a:extLst>
        </xdr:cNvPr>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101</xdr:row>
      <xdr:rowOff>67310</xdr:rowOff>
    </xdr:from>
    <xdr:ext cx="531495" cy="259080"/>
    <xdr:sp macro="" textlink="">
      <xdr:nvSpPr>
        <xdr:cNvPr id="455" name="テキスト ボックス 454">
          <a:extLst>
            <a:ext uri="{FF2B5EF4-FFF2-40B4-BE49-F238E27FC236}">
              <a16:creationId xmlns:a16="http://schemas.microsoft.com/office/drawing/2014/main" id="{323C5FE0-13E8-466F-B08B-F274EBF7FC2A}"/>
            </a:ext>
          </a:extLst>
        </xdr:cNvPr>
        <xdr:cNvSpPr txBox="1"/>
      </xdr:nvSpPr>
      <xdr:spPr>
        <a:xfrm>
          <a:off x="5481955" y="16742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973A52F2-BB2F-4952-AB2A-2FC6E44F0475}"/>
            </a:ext>
          </a:extLst>
        </xdr:cNvPr>
        <xdr:cNvCxnSpPr/>
      </xdr:nvCxnSpPr>
      <xdr:spPr>
        <a:xfrm>
          <a:off x="5956300" y="1651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99</xdr:row>
      <xdr:rowOff>29210</xdr:rowOff>
    </xdr:from>
    <xdr:ext cx="531495" cy="254635"/>
    <xdr:sp macro="" textlink="">
      <xdr:nvSpPr>
        <xdr:cNvPr id="457" name="テキスト ボックス 456">
          <a:extLst>
            <a:ext uri="{FF2B5EF4-FFF2-40B4-BE49-F238E27FC236}">
              <a16:creationId xmlns:a16="http://schemas.microsoft.com/office/drawing/2014/main" id="{D264411C-57EF-48F5-9EBA-1B509BC40B4E}"/>
            </a:ext>
          </a:extLst>
        </xdr:cNvPr>
        <xdr:cNvSpPr txBox="1"/>
      </xdr:nvSpPr>
      <xdr:spPr>
        <a:xfrm>
          <a:off x="5481955" y="163741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B838339-0AC4-49FC-965A-7DB90A21E0F7}"/>
            </a:ext>
          </a:extLst>
        </xdr:cNvPr>
        <xdr:cNvCxnSpPr/>
      </xdr:nvCxnSpPr>
      <xdr:spPr>
        <a:xfrm>
          <a:off x="5956300" y="161480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162560</xdr:rowOff>
    </xdr:from>
    <xdr:ext cx="531495" cy="259080"/>
    <xdr:sp macro="" textlink="">
      <xdr:nvSpPr>
        <xdr:cNvPr id="459" name="テキスト ボックス 458">
          <a:extLst>
            <a:ext uri="{FF2B5EF4-FFF2-40B4-BE49-F238E27FC236}">
              <a16:creationId xmlns:a16="http://schemas.microsoft.com/office/drawing/2014/main" id="{E5338D71-41DA-46CB-914B-2A4341112684}"/>
            </a:ext>
          </a:extLst>
        </xdr:cNvPr>
        <xdr:cNvSpPr txBox="1"/>
      </xdr:nvSpPr>
      <xdr:spPr>
        <a:xfrm>
          <a:off x="5481955" y="16012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A967946C-FB8D-49B6-BB12-C90CEEA270A8}"/>
            </a:ext>
          </a:extLst>
        </xdr:cNvPr>
        <xdr:cNvSpPr/>
      </xdr:nvSpPr>
      <xdr:spPr>
        <a:xfrm>
          <a:off x="5956300" y="16148050"/>
          <a:ext cx="424815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6350</xdr:rowOff>
    </xdr:from>
    <xdr:to>
      <xdr:col>54</xdr:col>
      <xdr:colOff>189865</xdr:colOff>
      <xdr:row>102</xdr:row>
      <xdr:rowOff>161290</xdr:rowOff>
    </xdr:to>
    <xdr:cxnSp macro="">
      <xdr:nvCxnSpPr>
        <xdr:cNvPr id="461" name="直線コネクタ 460">
          <a:extLst>
            <a:ext uri="{FF2B5EF4-FFF2-40B4-BE49-F238E27FC236}">
              <a16:creationId xmlns:a16="http://schemas.microsoft.com/office/drawing/2014/main" id="{546B3926-F7F7-487D-AA81-E4AF4674208E}"/>
            </a:ext>
          </a:extLst>
        </xdr:cNvPr>
        <xdr:cNvCxnSpPr/>
      </xdr:nvCxnSpPr>
      <xdr:spPr>
        <a:xfrm flipV="1">
          <a:off x="9429115" y="16681450"/>
          <a:ext cx="0" cy="32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165100</xdr:rowOff>
    </xdr:from>
    <xdr:ext cx="534670" cy="259080"/>
    <xdr:sp macro="" textlink="">
      <xdr:nvSpPr>
        <xdr:cNvPr id="462" name="【港湾・漁港】&#10;一人当たり有形固定資産（償却資産）額最小値テキスト">
          <a:extLst>
            <a:ext uri="{FF2B5EF4-FFF2-40B4-BE49-F238E27FC236}">
              <a16:creationId xmlns:a16="http://schemas.microsoft.com/office/drawing/2014/main" id="{30151708-DE30-464C-A5D3-143BDDE55BE5}"/>
            </a:ext>
          </a:extLst>
        </xdr:cNvPr>
        <xdr:cNvSpPr txBox="1"/>
      </xdr:nvSpPr>
      <xdr:spPr>
        <a:xfrm>
          <a:off x="9467850" y="17005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46,767</a:t>
          </a:r>
          <a:endParaRPr kumimoji="1" lang="ja-JP" altLang="en-US" sz="1000" b="1">
            <a:latin typeface="ＭＳ Ｐゴシック"/>
            <a:ea typeface="ＭＳ Ｐゴシック"/>
          </a:endParaRPr>
        </a:p>
      </xdr:txBody>
    </xdr:sp>
    <xdr:clientData/>
  </xdr:oneCellAnchor>
  <xdr:twoCellAnchor>
    <xdr:from>
      <xdr:col>54</xdr:col>
      <xdr:colOff>101600</xdr:colOff>
      <xdr:row>102</xdr:row>
      <xdr:rowOff>161290</xdr:rowOff>
    </xdr:from>
    <xdr:to>
      <xdr:col>55</xdr:col>
      <xdr:colOff>88900</xdr:colOff>
      <xdr:row>102</xdr:row>
      <xdr:rowOff>161290</xdr:rowOff>
    </xdr:to>
    <xdr:cxnSp macro="">
      <xdr:nvCxnSpPr>
        <xdr:cNvPr id="463" name="直線コネクタ 462">
          <a:extLst>
            <a:ext uri="{FF2B5EF4-FFF2-40B4-BE49-F238E27FC236}">
              <a16:creationId xmlns:a16="http://schemas.microsoft.com/office/drawing/2014/main" id="{FFC97004-1709-46CA-BB2C-BCD43E91D5E8}"/>
            </a:ext>
          </a:extLst>
        </xdr:cNvPr>
        <xdr:cNvCxnSpPr/>
      </xdr:nvCxnSpPr>
      <xdr:spPr>
        <a:xfrm>
          <a:off x="9359900" y="17001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124460</xdr:rowOff>
    </xdr:from>
    <xdr:ext cx="534670" cy="259080"/>
    <xdr:sp macro="" textlink="">
      <xdr:nvSpPr>
        <xdr:cNvPr id="464" name="【港湾・漁港】&#10;一人当たり有形固定資産（償却資産）額最大値テキスト">
          <a:extLst>
            <a:ext uri="{FF2B5EF4-FFF2-40B4-BE49-F238E27FC236}">
              <a16:creationId xmlns:a16="http://schemas.microsoft.com/office/drawing/2014/main" id="{EFAFDBC6-EA5A-4EFB-B6D9-6BDD4B107D14}"/>
            </a:ext>
          </a:extLst>
        </xdr:cNvPr>
        <xdr:cNvSpPr txBox="1"/>
      </xdr:nvSpPr>
      <xdr:spPr>
        <a:xfrm>
          <a:off x="9467850" y="1646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55,338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6350</xdr:rowOff>
    </xdr:from>
    <xdr:to>
      <xdr:col>55</xdr:col>
      <xdr:colOff>88900</xdr:colOff>
      <xdr:row>101</xdr:row>
      <xdr:rowOff>6350</xdr:rowOff>
    </xdr:to>
    <xdr:cxnSp macro="">
      <xdr:nvCxnSpPr>
        <xdr:cNvPr id="465" name="直線コネクタ 464">
          <a:extLst>
            <a:ext uri="{FF2B5EF4-FFF2-40B4-BE49-F238E27FC236}">
              <a16:creationId xmlns:a16="http://schemas.microsoft.com/office/drawing/2014/main" id="{C2FEA233-7FEF-4A22-9436-315FC9D461DF}"/>
            </a:ext>
          </a:extLst>
        </xdr:cNvPr>
        <xdr:cNvCxnSpPr/>
      </xdr:nvCxnSpPr>
      <xdr:spPr>
        <a:xfrm>
          <a:off x="9359900" y="16681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99695</xdr:rowOff>
    </xdr:from>
    <xdr:ext cx="534670" cy="254635"/>
    <xdr:sp macro="" textlink="">
      <xdr:nvSpPr>
        <xdr:cNvPr id="466" name="【港湾・漁港】&#10;一人当たり有形固定資産（償却資産）額平均値テキスト">
          <a:extLst>
            <a:ext uri="{FF2B5EF4-FFF2-40B4-BE49-F238E27FC236}">
              <a16:creationId xmlns:a16="http://schemas.microsoft.com/office/drawing/2014/main" id="{8E4E9BB0-D9FA-4DCD-9114-49F7624DF92C}"/>
            </a:ext>
          </a:extLst>
        </xdr:cNvPr>
        <xdr:cNvSpPr txBox="1"/>
      </xdr:nvSpPr>
      <xdr:spPr>
        <a:xfrm>
          <a:off x="9467850" y="167747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101</xdr:row>
      <xdr:rowOff>121285</xdr:rowOff>
    </xdr:from>
    <xdr:to>
      <xdr:col>55</xdr:col>
      <xdr:colOff>50800</xdr:colOff>
      <xdr:row>102</xdr:row>
      <xdr:rowOff>52070</xdr:rowOff>
    </xdr:to>
    <xdr:sp macro="" textlink="">
      <xdr:nvSpPr>
        <xdr:cNvPr id="467" name="フローチャート: 判断 466">
          <a:extLst>
            <a:ext uri="{FF2B5EF4-FFF2-40B4-BE49-F238E27FC236}">
              <a16:creationId xmlns:a16="http://schemas.microsoft.com/office/drawing/2014/main" id="{95F81E7D-CC0B-484F-8E0E-EA042C1C9587}"/>
            </a:ext>
          </a:extLst>
        </xdr:cNvPr>
        <xdr:cNvSpPr/>
      </xdr:nvSpPr>
      <xdr:spPr>
        <a:xfrm>
          <a:off x="9398000" y="16796385"/>
          <a:ext cx="825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124460</xdr:rowOff>
    </xdr:from>
    <xdr:to>
      <xdr:col>50</xdr:col>
      <xdr:colOff>165100</xdr:colOff>
      <xdr:row>103</xdr:row>
      <xdr:rowOff>54610</xdr:rowOff>
    </xdr:to>
    <xdr:sp macro="" textlink="">
      <xdr:nvSpPr>
        <xdr:cNvPr id="468" name="フローチャート: 判断 467">
          <a:extLst>
            <a:ext uri="{FF2B5EF4-FFF2-40B4-BE49-F238E27FC236}">
              <a16:creationId xmlns:a16="http://schemas.microsoft.com/office/drawing/2014/main" id="{7ACC1AAF-BA5B-4158-AD3E-4064FA1CEE53}"/>
            </a:ext>
          </a:extLst>
        </xdr:cNvPr>
        <xdr:cNvSpPr/>
      </xdr:nvSpPr>
      <xdr:spPr>
        <a:xfrm>
          <a:off x="8636000" y="16964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94615</xdr:rowOff>
    </xdr:from>
    <xdr:to>
      <xdr:col>46</xdr:col>
      <xdr:colOff>38100</xdr:colOff>
      <xdr:row>106</xdr:row>
      <xdr:rowOff>24765</xdr:rowOff>
    </xdr:to>
    <xdr:sp macro="" textlink="">
      <xdr:nvSpPr>
        <xdr:cNvPr id="469" name="フローチャート: 判断 468">
          <a:extLst>
            <a:ext uri="{FF2B5EF4-FFF2-40B4-BE49-F238E27FC236}">
              <a16:creationId xmlns:a16="http://schemas.microsoft.com/office/drawing/2014/main" id="{619B048E-BF1C-4285-8913-B437F1264366}"/>
            </a:ext>
          </a:extLst>
        </xdr:cNvPr>
        <xdr:cNvSpPr/>
      </xdr:nvSpPr>
      <xdr:spPr>
        <a:xfrm>
          <a:off x="7842250" y="17430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168910</xdr:rowOff>
    </xdr:from>
    <xdr:to>
      <xdr:col>41</xdr:col>
      <xdr:colOff>101600</xdr:colOff>
      <xdr:row>103</xdr:row>
      <xdr:rowOff>99060</xdr:rowOff>
    </xdr:to>
    <xdr:sp macro="" textlink="">
      <xdr:nvSpPr>
        <xdr:cNvPr id="470" name="フローチャート: 判断 469">
          <a:extLst>
            <a:ext uri="{FF2B5EF4-FFF2-40B4-BE49-F238E27FC236}">
              <a16:creationId xmlns:a16="http://schemas.microsoft.com/office/drawing/2014/main" id="{FFF36E62-13BD-475F-BB13-64D5F53309C8}"/>
            </a:ext>
          </a:extLst>
        </xdr:cNvPr>
        <xdr:cNvSpPr/>
      </xdr:nvSpPr>
      <xdr:spPr>
        <a:xfrm>
          <a:off x="7029450" y="170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26670</xdr:rowOff>
    </xdr:from>
    <xdr:to>
      <xdr:col>36</xdr:col>
      <xdr:colOff>165100</xdr:colOff>
      <xdr:row>103</xdr:row>
      <xdr:rowOff>128270</xdr:rowOff>
    </xdr:to>
    <xdr:sp macro="" textlink="">
      <xdr:nvSpPr>
        <xdr:cNvPr id="471" name="フローチャート: 判断 470">
          <a:extLst>
            <a:ext uri="{FF2B5EF4-FFF2-40B4-BE49-F238E27FC236}">
              <a16:creationId xmlns:a16="http://schemas.microsoft.com/office/drawing/2014/main" id="{9CDC66ED-109F-4915-A097-1583A911ADC3}"/>
            </a:ext>
          </a:extLst>
        </xdr:cNvPr>
        <xdr:cNvSpPr/>
      </xdr:nvSpPr>
      <xdr:spPr>
        <a:xfrm>
          <a:off x="6235700" y="1703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C438C8FA-096D-4ABC-9CEC-54303592D509}"/>
            </a:ext>
          </a:extLst>
        </xdr:cNvPr>
        <xdr:cNvSpPr txBox="1"/>
      </xdr:nvSpPr>
      <xdr:spPr>
        <a:xfrm>
          <a:off x="92583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4FC0E310-6861-4FAE-9009-D3B36E23A0F0}"/>
            </a:ext>
          </a:extLst>
        </xdr:cNvPr>
        <xdr:cNvSpPr txBox="1"/>
      </xdr:nvSpPr>
      <xdr:spPr>
        <a:xfrm>
          <a:off x="85153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F503A272-C814-474E-82A1-B339F365C299}"/>
            </a:ext>
          </a:extLst>
        </xdr:cNvPr>
        <xdr:cNvSpPr txBox="1"/>
      </xdr:nvSpPr>
      <xdr:spPr>
        <a:xfrm>
          <a:off x="77152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48110809-F88A-4A6C-A9CF-C27A8F6925E2}"/>
            </a:ext>
          </a:extLst>
        </xdr:cNvPr>
        <xdr:cNvSpPr txBox="1"/>
      </xdr:nvSpPr>
      <xdr:spPr>
        <a:xfrm>
          <a:off x="69088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7F6B276E-61BA-4C32-9560-20AC937EDE19}"/>
            </a:ext>
          </a:extLst>
        </xdr:cNvPr>
        <xdr:cNvSpPr txBox="1"/>
      </xdr:nvSpPr>
      <xdr:spPr>
        <a:xfrm>
          <a:off x="61150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100</xdr:row>
      <xdr:rowOff>127000</xdr:rowOff>
    </xdr:from>
    <xdr:to>
      <xdr:col>55</xdr:col>
      <xdr:colOff>50800</xdr:colOff>
      <xdr:row>101</xdr:row>
      <xdr:rowOff>57150</xdr:rowOff>
    </xdr:to>
    <xdr:sp macro="" textlink="">
      <xdr:nvSpPr>
        <xdr:cNvPr id="477" name="楕円 476">
          <a:extLst>
            <a:ext uri="{FF2B5EF4-FFF2-40B4-BE49-F238E27FC236}">
              <a16:creationId xmlns:a16="http://schemas.microsoft.com/office/drawing/2014/main" id="{86DC7AB6-E78E-4AEC-9BBA-2FF50940ED2D}"/>
            </a:ext>
          </a:extLst>
        </xdr:cNvPr>
        <xdr:cNvSpPr/>
      </xdr:nvSpPr>
      <xdr:spPr>
        <a:xfrm>
          <a:off x="9398000" y="16637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80010</xdr:rowOff>
    </xdr:from>
    <xdr:ext cx="534670" cy="259080"/>
    <xdr:sp macro="" textlink="">
      <xdr:nvSpPr>
        <xdr:cNvPr id="478" name="【港湾・漁港】&#10;一人当たり有形固定資産（償却資産）額該当値テキスト">
          <a:extLst>
            <a:ext uri="{FF2B5EF4-FFF2-40B4-BE49-F238E27FC236}">
              <a16:creationId xmlns:a16="http://schemas.microsoft.com/office/drawing/2014/main" id="{DD8993B1-1061-44A3-8C3E-A1823732F19C}"/>
            </a:ext>
          </a:extLst>
        </xdr:cNvPr>
        <xdr:cNvSpPr txBox="1"/>
      </xdr:nvSpPr>
      <xdr:spPr>
        <a:xfrm>
          <a:off x="9467850" y="16590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102</xdr:row>
      <xdr:rowOff>96520</xdr:rowOff>
    </xdr:from>
    <xdr:to>
      <xdr:col>50</xdr:col>
      <xdr:colOff>165100</xdr:colOff>
      <xdr:row>103</xdr:row>
      <xdr:rowOff>26670</xdr:rowOff>
    </xdr:to>
    <xdr:sp macro="" textlink="">
      <xdr:nvSpPr>
        <xdr:cNvPr id="479" name="楕円 478">
          <a:extLst>
            <a:ext uri="{FF2B5EF4-FFF2-40B4-BE49-F238E27FC236}">
              <a16:creationId xmlns:a16="http://schemas.microsoft.com/office/drawing/2014/main" id="{D696408C-4B7F-4D86-81EA-8CA75E4DE5BF}"/>
            </a:ext>
          </a:extLst>
        </xdr:cNvPr>
        <xdr:cNvSpPr/>
      </xdr:nvSpPr>
      <xdr:spPr>
        <a:xfrm>
          <a:off x="8636000" y="16936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6350</xdr:rowOff>
    </xdr:from>
    <xdr:to>
      <xdr:col>55</xdr:col>
      <xdr:colOff>0</xdr:colOff>
      <xdr:row>102</xdr:row>
      <xdr:rowOff>147320</xdr:rowOff>
    </xdr:to>
    <xdr:cxnSp macro="">
      <xdr:nvCxnSpPr>
        <xdr:cNvPr id="480" name="直線コネクタ 479">
          <a:extLst>
            <a:ext uri="{FF2B5EF4-FFF2-40B4-BE49-F238E27FC236}">
              <a16:creationId xmlns:a16="http://schemas.microsoft.com/office/drawing/2014/main" id="{15182108-3669-4C11-AE37-E7A4533C6AB8}"/>
            </a:ext>
          </a:extLst>
        </xdr:cNvPr>
        <xdr:cNvCxnSpPr/>
      </xdr:nvCxnSpPr>
      <xdr:spPr>
        <a:xfrm flipV="1">
          <a:off x="8686800" y="16681450"/>
          <a:ext cx="74295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36195</xdr:rowOff>
    </xdr:from>
    <xdr:to>
      <xdr:col>46</xdr:col>
      <xdr:colOff>38100</xdr:colOff>
      <xdr:row>108</xdr:row>
      <xdr:rowOff>137795</xdr:rowOff>
    </xdr:to>
    <xdr:sp macro="" textlink="">
      <xdr:nvSpPr>
        <xdr:cNvPr id="481" name="楕円 480">
          <a:extLst>
            <a:ext uri="{FF2B5EF4-FFF2-40B4-BE49-F238E27FC236}">
              <a16:creationId xmlns:a16="http://schemas.microsoft.com/office/drawing/2014/main" id="{14EFFF4E-A602-4D80-954A-CBCB55E10401}"/>
            </a:ext>
          </a:extLst>
        </xdr:cNvPr>
        <xdr:cNvSpPr/>
      </xdr:nvSpPr>
      <xdr:spPr>
        <a:xfrm>
          <a:off x="7842250" y="17866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147320</xdr:rowOff>
    </xdr:from>
    <xdr:to>
      <xdr:col>50</xdr:col>
      <xdr:colOff>114300</xdr:colOff>
      <xdr:row>108</xdr:row>
      <xdr:rowOff>86995</xdr:rowOff>
    </xdr:to>
    <xdr:cxnSp macro="">
      <xdr:nvCxnSpPr>
        <xdr:cNvPr id="482" name="直線コネクタ 481">
          <a:extLst>
            <a:ext uri="{FF2B5EF4-FFF2-40B4-BE49-F238E27FC236}">
              <a16:creationId xmlns:a16="http://schemas.microsoft.com/office/drawing/2014/main" id="{E92A6422-AA1C-4197-AA42-380928AD54EF}"/>
            </a:ext>
          </a:extLst>
        </xdr:cNvPr>
        <xdr:cNvCxnSpPr/>
      </xdr:nvCxnSpPr>
      <xdr:spPr>
        <a:xfrm flipV="1">
          <a:off x="7886700" y="16987520"/>
          <a:ext cx="800100" cy="930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104140</xdr:rowOff>
    </xdr:from>
    <xdr:to>
      <xdr:col>41</xdr:col>
      <xdr:colOff>101600</xdr:colOff>
      <xdr:row>109</xdr:row>
      <xdr:rowOff>34290</xdr:rowOff>
    </xdr:to>
    <xdr:sp macro="" textlink="">
      <xdr:nvSpPr>
        <xdr:cNvPr id="483" name="楕円 482">
          <a:extLst>
            <a:ext uri="{FF2B5EF4-FFF2-40B4-BE49-F238E27FC236}">
              <a16:creationId xmlns:a16="http://schemas.microsoft.com/office/drawing/2014/main" id="{D087EE42-4FCA-4D46-8F0A-D11AD73BED8A}"/>
            </a:ext>
          </a:extLst>
        </xdr:cNvPr>
        <xdr:cNvSpPr/>
      </xdr:nvSpPr>
      <xdr:spPr>
        <a:xfrm>
          <a:off x="7029450" y="17934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86995</xdr:rowOff>
    </xdr:from>
    <xdr:to>
      <xdr:col>45</xdr:col>
      <xdr:colOff>177800</xdr:colOff>
      <xdr:row>108</xdr:row>
      <xdr:rowOff>154940</xdr:rowOff>
    </xdr:to>
    <xdr:cxnSp macro="">
      <xdr:nvCxnSpPr>
        <xdr:cNvPr id="484" name="直線コネクタ 483">
          <a:extLst>
            <a:ext uri="{FF2B5EF4-FFF2-40B4-BE49-F238E27FC236}">
              <a16:creationId xmlns:a16="http://schemas.microsoft.com/office/drawing/2014/main" id="{AC304B06-823E-46C1-918B-85FB157F6BD4}"/>
            </a:ext>
          </a:extLst>
        </xdr:cNvPr>
        <xdr:cNvCxnSpPr/>
      </xdr:nvCxnSpPr>
      <xdr:spPr>
        <a:xfrm flipV="1">
          <a:off x="7080250" y="17917795"/>
          <a:ext cx="8064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140970</xdr:rowOff>
    </xdr:from>
    <xdr:to>
      <xdr:col>36</xdr:col>
      <xdr:colOff>165100</xdr:colOff>
      <xdr:row>109</xdr:row>
      <xdr:rowOff>71120</xdr:rowOff>
    </xdr:to>
    <xdr:sp macro="" textlink="">
      <xdr:nvSpPr>
        <xdr:cNvPr id="485" name="楕円 484">
          <a:extLst>
            <a:ext uri="{FF2B5EF4-FFF2-40B4-BE49-F238E27FC236}">
              <a16:creationId xmlns:a16="http://schemas.microsoft.com/office/drawing/2014/main" id="{CC4B738E-636B-4A1A-BB89-13C5AF688078}"/>
            </a:ext>
          </a:extLst>
        </xdr:cNvPr>
        <xdr:cNvSpPr/>
      </xdr:nvSpPr>
      <xdr:spPr>
        <a:xfrm>
          <a:off x="6235700" y="1797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154940</xdr:rowOff>
    </xdr:from>
    <xdr:to>
      <xdr:col>41</xdr:col>
      <xdr:colOff>50800</xdr:colOff>
      <xdr:row>109</xdr:row>
      <xdr:rowOff>20320</xdr:rowOff>
    </xdr:to>
    <xdr:cxnSp macro="">
      <xdr:nvCxnSpPr>
        <xdr:cNvPr id="486" name="直線コネクタ 485">
          <a:extLst>
            <a:ext uri="{FF2B5EF4-FFF2-40B4-BE49-F238E27FC236}">
              <a16:creationId xmlns:a16="http://schemas.microsoft.com/office/drawing/2014/main" id="{2CD26759-D575-46CE-BCF4-643A223B7DAF}"/>
            </a:ext>
          </a:extLst>
        </xdr:cNvPr>
        <xdr:cNvCxnSpPr/>
      </xdr:nvCxnSpPr>
      <xdr:spPr>
        <a:xfrm flipV="1">
          <a:off x="6286500" y="1798574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103</xdr:row>
      <xdr:rowOff>45720</xdr:rowOff>
    </xdr:from>
    <xdr:ext cx="534670" cy="259080"/>
    <xdr:sp macro="" textlink="">
      <xdr:nvSpPr>
        <xdr:cNvPr id="487" name="n_1aveValue【港湾・漁港】&#10;一人当たり有形固定資産（償却資産）額">
          <a:extLst>
            <a:ext uri="{FF2B5EF4-FFF2-40B4-BE49-F238E27FC236}">
              <a16:creationId xmlns:a16="http://schemas.microsoft.com/office/drawing/2014/main" id="{E1AD9972-B8B9-4FA1-97A2-C98C95AEC9B8}"/>
            </a:ext>
          </a:extLst>
        </xdr:cNvPr>
        <xdr:cNvSpPr txBox="1"/>
      </xdr:nvSpPr>
      <xdr:spPr>
        <a:xfrm>
          <a:off x="8425815" y="17051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104</xdr:row>
      <xdr:rowOff>41275</xdr:rowOff>
    </xdr:from>
    <xdr:ext cx="530225" cy="254635"/>
    <xdr:sp macro="" textlink="">
      <xdr:nvSpPr>
        <xdr:cNvPr id="488" name="n_2aveValue【港湾・漁港】&#10;一人当たり有形固定資産（償却資産）額">
          <a:extLst>
            <a:ext uri="{FF2B5EF4-FFF2-40B4-BE49-F238E27FC236}">
              <a16:creationId xmlns:a16="http://schemas.microsoft.com/office/drawing/2014/main" id="{90DEDB44-F734-4220-89D3-4D47F8940BA7}"/>
            </a:ext>
          </a:extLst>
        </xdr:cNvPr>
        <xdr:cNvSpPr txBox="1"/>
      </xdr:nvSpPr>
      <xdr:spPr>
        <a:xfrm>
          <a:off x="7644765" y="172116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101</xdr:row>
      <xdr:rowOff>115570</xdr:rowOff>
    </xdr:from>
    <xdr:ext cx="530225" cy="259080"/>
    <xdr:sp macro="" textlink="">
      <xdr:nvSpPr>
        <xdr:cNvPr id="489" name="n_3aveValue【港湾・漁港】&#10;一人当たり有形固定資産（償却資産）額">
          <a:extLst>
            <a:ext uri="{FF2B5EF4-FFF2-40B4-BE49-F238E27FC236}">
              <a16:creationId xmlns:a16="http://schemas.microsoft.com/office/drawing/2014/main" id="{6A26493A-637B-4C91-9A9B-F66CA2564C56}"/>
            </a:ext>
          </a:extLst>
        </xdr:cNvPr>
        <xdr:cNvSpPr txBox="1"/>
      </xdr:nvSpPr>
      <xdr:spPr>
        <a:xfrm>
          <a:off x="6851015" y="167906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101</xdr:row>
      <xdr:rowOff>144780</xdr:rowOff>
    </xdr:from>
    <xdr:ext cx="530225" cy="254635"/>
    <xdr:sp macro="" textlink="">
      <xdr:nvSpPr>
        <xdr:cNvPr id="490" name="n_4aveValue【港湾・漁港】&#10;一人当たり有形固定資産（償却資産）額">
          <a:extLst>
            <a:ext uri="{FF2B5EF4-FFF2-40B4-BE49-F238E27FC236}">
              <a16:creationId xmlns:a16="http://schemas.microsoft.com/office/drawing/2014/main" id="{43E3457D-9DF2-4E17-A7FD-D2B7B672664E}"/>
            </a:ext>
          </a:extLst>
        </xdr:cNvPr>
        <xdr:cNvSpPr txBox="1"/>
      </xdr:nvSpPr>
      <xdr:spPr>
        <a:xfrm>
          <a:off x="6038215" y="168198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44,461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101</xdr:row>
      <xdr:rowOff>43180</xdr:rowOff>
    </xdr:from>
    <xdr:ext cx="534670" cy="254635"/>
    <xdr:sp macro="" textlink="">
      <xdr:nvSpPr>
        <xdr:cNvPr id="491" name="n_1mainValue【港湾・漁港】&#10;一人当たり有形固定資産（償却資産）額">
          <a:extLst>
            <a:ext uri="{FF2B5EF4-FFF2-40B4-BE49-F238E27FC236}">
              <a16:creationId xmlns:a16="http://schemas.microsoft.com/office/drawing/2014/main" id="{53AB5FB9-1E44-4BA2-93C6-D99C762609D7}"/>
            </a:ext>
          </a:extLst>
        </xdr:cNvPr>
        <xdr:cNvSpPr txBox="1"/>
      </xdr:nvSpPr>
      <xdr:spPr>
        <a:xfrm>
          <a:off x="8425815" y="167182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108</xdr:row>
      <xdr:rowOff>128905</xdr:rowOff>
    </xdr:from>
    <xdr:ext cx="530225" cy="259080"/>
    <xdr:sp macro="" textlink="">
      <xdr:nvSpPr>
        <xdr:cNvPr id="492" name="n_2mainValue【港湾・漁港】&#10;一人当たり有形固定資産（償却資産）額">
          <a:extLst>
            <a:ext uri="{FF2B5EF4-FFF2-40B4-BE49-F238E27FC236}">
              <a16:creationId xmlns:a16="http://schemas.microsoft.com/office/drawing/2014/main" id="{C1CCF271-3909-4860-A815-7916F5CDCA5E}"/>
            </a:ext>
          </a:extLst>
        </xdr:cNvPr>
        <xdr:cNvSpPr txBox="1"/>
      </xdr:nvSpPr>
      <xdr:spPr>
        <a:xfrm>
          <a:off x="7644765" y="179597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109</xdr:row>
      <xdr:rowOff>26035</xdr:rowOff>
    </xdr:from>
    <xdr:ext cx="530225" cy="259080"/>
    <xdr:sp macro="" textlink="">
      <xdr:nvSpPr>
        <xdr:cNvPr id="493" name="n_3mainValue【港湾・漁港】&#10;一人当たり有形固定資産（償却資産）額">
          <a:extLst>
            <a:ext uri="{FF2B5EF4-FFF2-40B4-BE49-F238E27FC236}">
              <a16:creationId xmlns:a16="http://schemas.microsoft.com/office/drawing/2014/main" id="{BD6B206B-7C37-4212-AC78-FF798C0D8A75}"/>
            </a:ext>
          </a:extLst>
        </xdr:cNvPr>
        <xdr:cNvSpPr txBox="1"/>
      </xdr:nvSpPr>
      <xdr:spPr>
        <a:xfrm>
          <a:off x="6851015" y="180219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109</xdr:row>
      <xdr:rowOff>62230</xdr:rowOff>
    </xdr:from>
    <xdr:ext cx="530225" cy="259080"/>
    <xdr:sp macro="" textlink="">
      <xdr:nvSpPr>
        <xdr:cNvPr id="494" name="n_4mainValue【港湾・漁港】&#10;一人当たり有形固定資産（償却資産）額">
          <a:extLst>
            <a:ext uri="{FF2B5EF4-FFF2-40B4-BE49-F238E27FC236}">
              <a16:creationId xmlns:a16="http://schemas.microsoft.com/office/drawing/2014/main" id="{F1068989-7DC8-48F1-8818-9B6959C6E01B}"/>
            </a:ext>
          </a:extLst>
        </xdr:cNvPr>
        <xdr:cNvSpPr txBox="1"/>
      </xdr:nvSpPr>
      <xdr:spPr>
        <a:xfrm>
          <a:off x="6038215" y="180581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B4FE45B-5927-49F9-8885-203600495D8C}"/>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AB64558-5751-485A-8DB5-607ABB18F6C2}"/>
            </a:ext>
          </a:extLst>
        </xdr:cNvPr>
        <xdr:cNvSpPr/>
      </xdr:nvSpPr>
      <xdr:spPr>
        <a:xfrm>
          <a:off x="113157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445B9C08-6327-4C65-8D57-7E8A1354594C}"/>
            </a:ext>
          </a:extLst>
        </xdr:cNvPr>
        <xdr:cNvSpPr/>
      </xdr:nvSpPr>
      <xdr:spPr>
        <a:xfrm>
          <a:off x="113157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7059AF9-9E41-410A-9724-2D87CE9ABDE1}"/>
            </a:ext>
          </a:extLst>
        </xdr:cNvPr>
        <xdr:cNvSpPr/>
      </xdr:nvSpPr>
      <xdr:spPr>
        <a:xfrm>
          <a:off x="1223645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14D6BCC-ECF8-4C54-8B8D-962C5B540D2C}"/>
            </a:ext>
          </a:extLst>
        </xdr:cNvPr>
        <xdr:cNvSpPr/>
      </xdr:nvSpPr>
      <xdr:spPr>
        <a:xfrm>
          <a:off x="1223645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F8FCA15-F04A-416D-9ECE-3EB6B30559DA}"/>
            </a:ext>
          </a:extLst>
        </xdr:cNvPr>
        <xdr:cNvSpPr/>
      </xdr:nvSpPr>
      <xdr:spPr>
        <a:xfrm>
          <a:off x="1326515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C4FF7D7-1705-447E-9E5F-D175858FCCC1}"/>
            </a:ext>
          </a:extLst>
        </xdr:cNvPr>
        <xdr:cNvSpPr/>
      </xdr:nvSpPr>
      <xdr:spPr>
        <a:xfrm>
          <a:off x="1326515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8153FB40-64B9-49C3-9B61-14FFE2729A58}"/>
            </a:ext>
          </a:extLst>
        </xdr:cNvPr>
        <xdr:cNvSpPr/>
      </xdr:nvSpPr>
      <xdr:spPr>
        <a:xfrm>
          <a:off x="11207750" y="51371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503" name="テキスト ボックス 502">
          <a:extLst>
            <a:ext uri="{FF2B5EF4-FFF2-40B4-BE49-F238E27FC236}">
              <a16:creationId xmlns:a16="http://schemas.microsoft.com/office/drawing/2014/main" id="{846B85B1-80B4-418E-A852-84A5C2E394FF}"/>
            </a:ext>
          </a:extLst>
        </xdr:cNvPr>
        <xdr:cNvSpPr txBox="1"/>
      </xdr:nvSpPr>
      <xdr:spPr>
        <a:xfrm>
          <a:off x="11169650" y="4953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197E31F-95EE-49E6-ADB9-294E1F03B74C}"/>
            </a:ext>
          </a:extLst>
        </xdr:cNvPr>
        <xdr:cNvCxnSpPr/>
      </xdr:nvCxnSpPr>
      <xdr:spPr>
        <a:xfrm>
          <a:off x="11207750" y="7340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505" name="テキスト ボックス 504">
          <a:extLst>
            <a:ext uri="{FF2B5EF4-FFF2-40B4-BE49-F238E27FC236}">
              <a16:creationId xmlns:a16="http://schemas.microsoft.com/office/drawing/2014/main" id="{317D055B-65B2-47B2-9FAD-296963823448}"/>
            </a:ext>
          </a:extLst>
        </xdr:cNvPr>
        <xdr:cNvSpPr txBox="1"/>
      </xdr:nvSpPr>
      <xdr:spPr>
        <a:xfrm>
          <a:off x="10797540" y="7204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3E786E63-0C2E-4B94-9571-FE2A52C3684B}"/>
            </a:ext>
          </a:extLst>
        </xdr:cNvPr>
        <xdr:cNvCxnSpPr/>
      </xdr:nvCxnSpPr>
      <xdr:spPr>
        <a:xfrm>
          <a:off x="11207750" y="69024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40</xdr:row>
      <xdr:rowOff>162560</xdr:rowOff>
    </xdr:from>
    <xdr:ext cx="403225" cy="259080"/>
    <xdr:sp macro="" textlink="">
      <xdr:nvSpPr>
        <xdr:cNvPr id="507" name="テキスト ボックス 506">
          <a:extLst>
            <a:ext uri="{FF2B5EF4-FFF2-40B4-BE49-F238E27FC236}">
              <a16:creationId xmlns:a16="http://schemas.microsoft.com/office/drawing/2014/main" id="{3F79A3B9-CE67-4D30-8A5F-D4843405DF8E}"/>
            </a:ext>
          </a:extLst>
        </xdr:cNvPr>
        <xdr:cNvSpPr txBox="1"/>
      </xdr:nvSpPr>
      <xdr:spPr>
        <a:xfrm>
          <a:off x="10842625" y="676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6655C196-91D8-4BFB-A41C-E4DED115F2FD}"/>
            </a:ext>
          </a:extLst>
        </xdr:cNvPr>
        <xdr:cNvCxnSpPr/>
      </xdr:nvCxnSpPr>
      <xdr:spPr>
        <a:xfrm>
          <a:off x="11207750" y="6457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509" name="テキスト ボックス 508">
          <a:extLst>
            <a:ext uri="{FF2B5EF4-FFF2-40B4-BE49-F238E27FC236}">
              <a16:creationId xmlns:a16="http://schemas.microsoft.com/office/drawing/2014/main" id="{C54A81F8-D296-41A5-80D0-6953E53789E7}"/>
            </a:ext>
          </a:extLst>
        </xdr:cNvPr>
        <xdr:cNvSpPr txBox="1"/>
      </xdr:nvSpPr>
      <xdr:spPr>
        <a:xfrm>
          <a:off x="10842625" y="6322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D3747320-824E-4307-AF38-70C9AA44BD5D}"/>
            </a:ext>
          </a:extLst>
        </xdr:cNvPr>
        <xdr:cNvCxnSpPr/>
      </xdr:nvCxnSpPr>
      <xdr:spPr>
        <a:xfrm>
          <a:off x="11207750" y="6019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511" name="テキスト ボックス 510">
          <a:extLst>
            <a:ext uri="{FF2B5EF4-FFF2-40B4-BE49-F238E27FC236}">
              <a16:creationId xmlns:a16="http://schemas.microsoft.com/office/drawing/2014/main" id="{F0A6C4E4-24E7-45CB-87AE-83244DF51B1E}"/>
            </a:ext>
          </a:extLst>
        </xdr:cNvPr>
        <xdr:cNvSpPr txBox="1"/>
      </xdr:nvSpPr>
      <xdr:spPr>
        <a:xfrm>
          <a:off x="10842625" y="5883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3FDFB9E3-F18E-40D9-9D22-D2DAFD998731}"/>
            </a:ext>
          </a:extLst>
        </xdr:cNvPr>
        <xdr:cNvCxnSpPr/>
      </xdr:nvCxnSpPr>
      <xdr:spPr>
        <a:xfrm>
          <a:off x="11207750" y="5581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513" name="テキスト ボックス 512">
          <a:extLst>
            <a:ext uri="{FF2B5EF4-FFF2-40B4-BE49-F238E27FC236}">
              <a16:creationId xmlns:a16="http://schemas.microsoft.com/office/drawing/2014/main" id="{4ABD60B6-7219-42B6-B598-C9AC30B704B7}"/>
            </a:ext>
          </a:extLst>
        </xdr:cNvPr>
        <xdr:cNvSpPr txBox="1"/>
      </xdr:nvSpPr>
      <xdr:spPr>
        <a:xfrm>
          <a:off x="10842625" y="544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2D68FFBB-FDAD-4BDD-B98B-7D2083444263}"/>
            </a:ext>
          </a:extLst>
        </xdr:cNvPr>
        <xdr:cNvCxnSpPr/>
      </xdr:nvCxnSpPr>
      <xdr:spPr>
        <a:xfrm>
          <a:off x="11207750" y="5137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645" cy="259080"/>
    <xdr:sp macro="" textlink="">
      <xdr:nvSpPr>
        <xdr:cNvPr id="515" name="テキスト ボックス 514">
          <a:extLst>
            <a:ext uri="{FF2B5EF4-FFF2-40B4-BE49-F238E27FC236}">
              <a16:creationId xmlns:a16="http://schemas.microsoft.com/office/drawing/2014/main" id="{522845E4-57D7-4B36-9982-14AB4D418510}"/>
            </a:ext>
          </a:extLst>
        </xdr:cNvPr>
        <xdr:cNvSpPr txBox="1"/>
      </xdr:nvSpPr>
      <xdr:spPr>
        <a:xfrm>
          <a:off x="10906760" y="50012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A642EB4A-675C-4F7D-AAA6-82EDC88C97B3}"/>
            </a:ext>
          </a:extLst>
        </xdr:cNvPr>
        <xdr:cNvSpPr/>
      </xdr:nvSpPr>
      <xdr:spPr>
        <a:xfrm>
          <a:off x="11207750" y="51371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147320</xdr:rowOff>
    </xdr:from>
    <xdr:to>
      <xdr:col>85</xdr:col>
      <xdr:colOff>126365</xdr:colOff>
      <xdr:row>41</xdr:row>
      <xdr:rowOff>140335</xdr:rowOff>
    </xdr:to>
    <xdr:cxnSp macro="">
      <xdr:nvCxnSpPr>
        <xdr:cNvPr id="517" name="直線コネクタ 516">
          <a:extLst>
            <a:ext uri="{FF2B5EF4-FFF2-40B4-BE49-F238E27FC236}">
              <a16:creationId xmlns:a16="http://schemas.microsoft.com/office/drawing/2014/main" id="{F8B701ED-619F-449C-8F58-62C06E508919}"/>
            </a:ext>
          </a:extLst>
        </xdr:cNvPr>
        <xdr:cNvCxnSpPr/>
      </xdr:nvCxnSpPr>
      <xdr:spPr>
        <a:xfrm flipV="1">
          <a:off x="14699615" y="576072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144145</xdr:rowOff>
    </xdr:from>
    <xdr:ext cx="405130" cy="254635"/>
    <xdr:sp macro="" textlink="">
      <xdr:nvSpPr>
        <xdr:cNvPr id="518" name="【認定こども園・幼稚園・保育所】&#10;有形固定資産減価償却率最小値テキスト">
          <a:extLst>
            <a:ext uri="{FF2B5EF4-FFF2-40B4-BE49-F238E27FC236}">
              <a16:creationId xmlns:a16="http://schemas.microsoft.com/office/drawing/2014/main" id="{8A12F1E8-EDE3-4160-AC01-4C8F238E855F}"/>
            </a:ext>
          </a:extLst>
        </xdr:cNvPr>
        <xdr:cNvSpPr txBox="1"/>
      </xdr:nvSpPr>
      <xdr:spPr>
        <a:xfrm>
          <a:off x="14738350" y="69132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140335</xdr:rowOff>
    </xdr:from>
    <xdr:to>
      <xdr:col>86</xdr:col>
      <xdr:colOff>25400</xdr:colOff>
      <xdr:row>41</xdr:row>
      <xdr:rowOff>140335</xdr:rowOff>
    </xdr:to>
    <xdr:cxnSp macro="">
      <xdr:nvCxnSpPr>
        <xdr:cNvPr id="519" name="直線コネクタ 518">
          <a:extLst>
            <a:ext uri="{FF2B5EF4-FFF2-40B4-BE49-F238E27FC236}">
              <a16:creationId xmlns:a16="http://schemas.microsoft.com/office/drawing/2014/main" id="{A7E4A663-256E-40FD-9470-162A6B8DB0F1}"/>
            </a:ext>
          </a:extLst>
        </xdr:cNvPr>
        <xdr:cNvCxnSpPr/>
      </xdr:nvCxnSpPr>
      <xdr:spPr>
        <a:xfrm>
          <a:off x="14611350" y="6909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93980</xdr:rowOff>
    </xdr:from>
    <xdr:ext cx="405130" cy="259080"/>
    <xdr:sp macro="" textlink="">
      <xdr:nvSpPr>
        <xdr:cNvPr id="520" name="【認定こども園・幼稚園・保育所】&#10;有形固定資産減価償却率最大値テキスト">
          <a:extLst>
            <a:ext uri="{FF2B5EF4-FFF2-40B4-BE49-F238E27FC236}">
              <a16:creationId xmlns:a16="http://schemas.microsoft.com/office/drawing/2014/main" id="{8F6CAA5A-9683-4131-8EE9-1D575E635984}"/>
            </a:ext>
          </a:extLst>
        </xdr:cNvPr>
        <xdr:cNvSpPr txBox="1"/>
      </xdr:nvSpPr>
      <xdr:spPr>
        <a:xfrm>
          <a:off x="14738350" y="5542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147320</xdr:rowOff>
    </xdr:from>
    <xdr:to>
      <xdr:col>86</xdr:col>
      <xdr:colOff>25400</xdr:colOff>
      <xdr:row>34</xdr:row>
      <xdr:rowOff>147320</xdr:rowOff>
    </xdr:to>
    <xdr:cxnSp macro="">
      <xdr:nvCxnSpPr>
        <xdr:cNvPr id="521" name="直線コネクタ 520">
          <a:extLst>
            <a:ext uri="{FF2B5EF4-FFF2-40B4-BE49-F238E27FC236}">
              <a16:creationId xmlns:a16="http://schemas.microsoft.com/office/drawing/2014/main" id="{BA9243BE-9F41-46DB-9FD6-2DF962B01209}"/>
            </a:ext>
          </a:extLst>
        </xdr:cNvPr>
        <xdr:cNvCxnSpPr/>
      </xdr:nvCxnSpPr>
      <xdr:spPr>
        <a:xfrm>
          <a:off x="14611350" y="5760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65405</xdr:rowOff>
    </xdr:from>
    <xdr:ext cx="405130" cy="254635"/>
    <xdr:sp macro="" textlink="">
      <xdr:nvSpPr>
        <xdr:cNvPr id="522" name="【認定こども園・幼稚園・保育所】&#10;有形固定資産減価償却率平均値テキスト">
          <a:extLst>
            <a:ext uri="{FF2B5EF4-FFF2-40B4-BE49-F238E27FC236}">
              <a16:creationId xmlns:a16="http://schemas.microsoft.com/office/drawing/2014/main" id="{0B483447-6BDF-4E22-9F3F-78058BD1822C}"/>
            </a:ext>
          </a:extLst>
        </xdr:cNvPr>
        <xdr:cNvSpPr txBox="1"/>
      </xdr:nvSpPr>
      <xdr:spPr>
        <a:xfrm>
          <a:off x="14738350" y="617410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86995</xdr:rowOff>
    </xdr:from>
    <xdr:to>
      <xdr:col>85</xdr:col>
      <xdr:colOff>177800</xdr:colOff>
      <xdr:row>38</xdr:row>
      <xdr:rowOff>17780</xdr:rowOff>
    </xdr:to>
    <xdr:sp macro="" textlink="">
      <xdr:nvSpPr>
        <xdr:cNvPr id="523" name="フローチャート: 判断 522">
          <a:extLst>
            <a:ext uri="{FF2B5EF4-FFF2-40B4-BE49-F238E27FC236}">
              <a16:creationId xmlns:a16="http://schemas.microsoft.com/office/drawing/2014/main" id="{7CBD08A1-A4F6-46FE-B85E-5FF128AD17E5}"/>
            </a:ext>
          </a:extLst>
        </xdr:cNvPr>
        <xdr:cNvSpPr/>
      </xdr:nvSpPr>
      <xdr:spPr>
        <a:xfrm>
          <a:off x="14649450" y="619569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119380</xdr:rowOff>
    </xdr:from>
    <xdr:to>
      <xdr:col>81</xdr:col>
      <xdr:colOff>101600</xdr:colOff>
      <xdr:row>39</xdr:row>
      <xdr:rowOff>49530</xdr:rowOff>
    </xdr:to>
    <xdr:sp macro="" textlink="">
      <xdr:nvSpPr>
        <xdr:cNvPr id="524" name="フローチャート: 判断 523">
          <a:extLst>
            <a:ext uri="{FF2B5EF4-FFF2-40B4-BE49-F238E27FC236}">
              <a16:creationId xmlns:a16="http://schemas.microsoft.com/office/drawing/2014/main" id="{0B825EDF-B88D-4C12-90EC-D0E2882EA182}"/>
            </a:ext>
          </a:extLst>
        </xdr:cNvPr>
        <xdr:cNvSpPr/>
      </xdr:nvSpPr>
      <xdr:spPr>
        <a:xfrm>
          <a:off x="13887450" y="6393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66675</xdr:rowOff>
    </xdr:from>
    <xdr:to>
      <xdr:col>76</xdr:col>
      <xdr:colOff>165100</xdr:colOff>
      <xdr:row>38</xdr:row>
      <xdr:rowOff>168275</xdr:rowOff>
    </xdr:to>
    <xdr:sp macro="" textlink="">
      <xdr:nvSpPr>
        <xdr:cNvPr id="525" name="フローチャート: 判断 524">
          <a:extLst>
            <a:ext uri="{FF2B5EF4-FFF2-40B4-BE49-F238E27FC236}">
              <a16:creationId xmlns:a16="http://schemas.microsoft.com/office/drawing/2014/main" id="{64AEF035-4A6D-4BAC-8981-FB9C5CEA5B0F}"/>
            </a:ext>
          </a:extLst>
        </xdr:cNvPr>
        <xdr:cNvSpPr/>
      </xdr:nvSpPr>
      <xdr:spPr>
        <a:xfrm>
          <a:off x="13093700" y="6340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96520</xdr:rowOff>
    </xdr:from>
    <xdr:to>
      <xdr:col>72</xdr:col>
      <xdr:colOff>38100</xdr:colOff>
      <xdr:row>38</xdr:row>
      <xdr:rowOff>26670</xdr:rowOff>
    </xdr:to>
    <xdr:sp macro="" textlink="">
      <xdr:nvSpPr>
        <xdr:cNvPr id="526" name="フローチャート: 判断 525">
          <a:extLst>
            <a:ext uri="{FF2B5EF4-FFF2-40B4-BE49-F238E27FC236}">
              <a16:creationId xmlns:a16="http://schemas.microsoft.com/office/drawing/2014/main" id="{83157879-F5DE-446C-9255-A2932CAED2C8}"/>
            </a:ext>
          </a:extLst>
        </xdr:cNvPr>
        <xdr:cNvSpPr/>
      </xdr:nvSpPr>
      <xdr:spPr>
        <a:xfrm>
          <a:off x="12299950" y="6205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105410</xdr:rowOff>
    </xdr:from>
    <xdr:to>
      <xdr:col>67</xdr:col>
      <xdr:colOff>101600</xdr:colOff>
      <xdr:row>38</xdr:row>
      <xdr:rowOff>35560</xdr:rowOff>
    </xdr:to>
    <xdr:sp macro="" textlink="">
      <xdr:nvSpPr>
        <xdr:cNvPr id="527" name="フローチャート: 判断 526">
          <a:extLst>
            <a:ext uri="{FF2B5EF4-FFF2-40B4-BE49-F238E27FC236}">
              <a16:creationId xmlns:a16="http://schemas.microsoft.com/office/drawing/2014/main" id="{AE88E1C8-7244-4F47-8774-7F617F22216E}"/>
            </a:ext>
          </a:extLst>
        </xdr:cNvPr>
        <xdr:cNvSpPr/>
      </xdr:nvSpPr>
      <xdr:spPr>
        <a:xfrm>
          <a:off x="11487150" y="6214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34C72796-42CA-4627-A60D-5054661F5336}"/>
            </a:ext>
          </a:extLst>
        </xdr:cNvPr>
        <xdr:cNvSpPr txBox="1"/>
      </xdr:nvSpPr>
      <xdr:spPr>
        <a:xfrm>
          <a:off x="145288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111E5E0B-CBFC-4284-92F2-D4D8FB37E8AD}"/>
            </a:ext>
          </a:extLst>
        </xdr:cNvPr>
        <xdr:cNvSpPr txBox="1"/>
      </xdr:nvSpPr>
      <xdr:spPr>
        <a:xfrm>
          <a:off x="137668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9E3C98FB-4277-4D17-9248-F64CDCCCBA1F}"/>
            </a:ext>
          </a:extLst>
        </xdr:cNvPr>
        <xdr:cNvSpPr txBox="1"/>
      </xdr:nvSpPr>
      <xdr:spPr>
        <a:xfrm>
          <a:off x="129730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765E70F-07D8-4148-9BEC-E2D0DA5C3F5D}"/>
            </a:ext>
          </a:extLst>
        </xdr:cNvPr>
        <xdr:cNvSpPr txBox="1"/>
      </xdr:nvSpPr>
      <xdr:spPr>
        <a:xfrm>
          <a:off x="121729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71ACB126-8FC6-406F-A972-FF464F75D83E}"/>
            </a:ext>
          </a:extLst>
        </xdr:cNvPr>
        <xdr:cNvSpPr txBox="1"/>
      </xdr:nvSpPr>
      <xdr:spPr>
        <a:xfrm>
          <a:off x="113665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96520</xdr:rowOff>
    </xdr:from>
    <xdr:to>
      <xdr:col>85</xdr:col>
      <xdr:colOff>177800</xdr:colOff>
      <xdr:row>35</xdr:row>
      <xdr:rowOff>26670</xdr:rowOff>
    </xdr:to>
    <xdr:sp macro="" textlink="">
      <xdr:nvSpPr>
        <xdr:cNvPr id="533" name="楕円 532">
          <a:extLst>
            <a:ext uri="{FF2B5EF4-FFF2-40B4-BE49-F238E27FC236}">
              <a16:creationId xmlns:a16="http://schemas.microsoft.com/office/drawing/2014/main" id="{9EC35E05-E543-4EA7-9E7F-1AAFB9B11572}"/>
            </a:ext>
          </a:extLst>
        </xdr:cNvPr>
        <xdr:cNvSpPr/>
      </xdr:nvSpPr>
      <xdr:spPr>
        <a:xfrm>
          <a:off x="14649450" y="5709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49530</xdr:rowOff>
    </xdr:from>
    <xdr:ext cx="405130" cy="259080"/>
    <xdr:sp macro="" textlink="">
      <xdr:nvSpPr>
        <xdr:cNvPr id="534" name="【認定こども園・幼稚園・保育所】&#10;有形固定資産減価償却率該当値テキスト">
          <a:extLst>
            <a:ext uri="{FF2B5EF4-FFF2-40B4-BE49-F238E27FC236}">
              <a16:creationId xmlns:a16="http://schemas.microsoft.com/office/drawing/2014/main" id="{9DDE1FA1-33CF-486E-94C5-EB33E53D5314}"/>
            </a:ext>
          </a:extLst>
        </xdr:cNvPr>
        <xdr:cNvSpPr txBox="1"/>
      </xdr:nvSpPr>
      <xdr:spPr>
        <a:xfrm>
          <a:off x="14738350" y="5662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121285</xdr:rowOff>
    </xdr:from>
    <xdr:to>
      <xdr:col>81</xdr:col>
      <xdr:colOff>101600</xdr:colOff>
      <xdr:row>36</xdr:row>
      <xdr:rowOff>52070</xdr:rowOff>
    </xdr:to>
    <xdr:sp macro="" textlink="">
      <xdr:nvSpPr>
        <xdr:cNvPr id="535" name="楕円 534">
          <a:extLst>
            <a:ext uri="{FF2B5EF4-FFF2-40B4-BE49-F238E27FC236}">
              <a16:creationId xmlns:a16="http://schemas.microsoft.com/office/drawing/2014/main" id="{197E1F78-A386-46CC-B153-9A7F000CEEE9}"/>
            </a:ext>
          </a:extLst>
        </xdr:cNvPr>
        <xdr:cNvSpPr/>
      </xdr:nvSpPr>
      <xdr:spPr>
        <a:xfrm>
          <a:off x="13887450" y="58997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147320</xdr:rowOff>
    </xdr:from>
    <xdr:to>
      <xdr:col>85</xdr:col>
      <xdr:colOff>127000</xdr:colOff>
      <xdr:row>36</xdr:row>
      <xdr:rowOff>635</xdr:rowOff>
    </xdr:to>
    <xdr:cxnSp macro="">
      <xdr:nvCxnSpPr>
        <xdr:cNvPr id="536" name="直線コネクタ 535">
          <a:extLst>
            <a:ext uri="{FF2B5EF4-FFF2-40B4-BE49-F238E27FC236}">
              <a16:creationId xmlns:a16="http://schemas.microsoft.com/office/drawing/2014/main" id="{68EA81DF-B828-4E1C-AA98-FC5E2687618E}"/>
            </a:ext>
          </a:extLst>
        </xdr:cNvPr>
        <xdr:cNvCxnSpPr/>
      </xdr:nvCxnSpPr>
      <xdr:spPr>
        <a:xfrm flipV="1">
          <a:off x="13938250" y="5760720"/>
          <a:ext cx="762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75565</xdr:rowOff>
    </xdr:from>
    <xdr:to>
      <xdr:col>76</xdr:col>
      <xdr:colOff>165100</xdr:colOff>
      <xdr:row>36</xdr:row>
      <xdr:rowOff>6350</xdr:rowOff>
    </xdr:to>
    <xdr:sp macro="" textlink="">
      <xdr:nvSpPr>
        <xdr:cNvPr id="537" name="楕円 536">
          <a:extLst>
            <a:ext uri="{FF2B5EF4-FFF2-40B4-BE49-F238E27FC236}">
              <a16:creationId xmlns:a16="http://schemas.microsoft.com/office/drawing/2014/main" id="{F117E5AE-29D6-4939-BAD3-49B234A3ECB1}"/>
            </a:ext>
          </a:extLst>
        </xdr:cNvPr>
        <xdr:cNvSpPr/>
      </xdr:nvSpPr>
      <xdr:spPr>
        <a:xfrm>
          <a:off x="13093700" y="58540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126365</xdr:rowOff>
    </xdr:from>
    <xdr:to>
      <xdr:col>81</xdr:col>
      <xdr:colOff>50800</xdr:colOff>
      <xdr:row>36</xdr:row>
      <xdr:rowOff>635</xdr:rowOff>
    </xdr:to>
    <xdr:cxnSp macro="">
      <xdr:nvCxnSpPr>
        <xdr:cNvPr id="538" name="直線コネクタ 537">
          <a:extLst>
            <a:ext uri="{FF2B5EF4-FFF2-40B4-BE49-F238E27FC236}">
              <a16:creationId xmlns:a16="http://schemas.microsoft.com/office/drawing/2014/main" id="{659EA71B-B378-4FF7-A0FD-D9A46D830F2C}"/>
            </a:ext>
          </a:extLst>
        </xdr:cNvPr>
        <xdr:cNvCxnSpPr/>
      </xdr:nvCxnSpPr>
      <xdr:spPr>
        <a:xfrm>
          <a:off x="13144500" y="590486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52705</xdr:rowOff>
    </xdr:from>
    <xdr:to>
      <xdr:col>72</xdr:col>
      <xdr:colOff>38100</xdr:colOff>
      <xdr:row>35</xdr:row>
      <xdr:rowOff>154940</xdr:rowOff>
    </xdr:to>
    <xdr:sp macro="" textlink="">
      <xdr:nvSpPr>
        <xdr:cNvPr id="539" name="楕円 538">
          <a:extLst>
            <a:ext uri="{FF2B5EF4-FFF2-40B4-BE49-F238E27FC236}">
              <a16:creationId xmlns:a16="http://schemas.microsoft.com/office/drawing/2014/main" id="{089CF0F3-5F68-4D54-AA16-BC5CA476EFDB}"/>
            </a:ext>
          </a:extLst>
        </xdr:cNvPr>
        <xdr:cNvSpPr/>
      </xdr:nvSpPr>
      <xdr:spPr>
        <a:xfrm>
          <a:off x="12299950" y="583120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103505</xdr:rowOff>
    </xdr:from>
    <xdr:to>
      <xdr:col>76</xdr:col>
      <xdr:colOff>114300</xdr:colOff>
      <xdr:row>35</xdr:row>
      <xdr:rowOff>126365</xdr:rowOff>
    </xdr:to>
    <xdr:cxnSp macro="">
      <xdr:nvCxnSpPr>
        <xdr:cNvPr id="540" name="直線コネクタ 539">
          <a:extLst>
            <a:ext uri="{FF2B5EF4-FFF2-40B4-BE49-F238E27FC236}">
              <a16:creationId xmlns:a16="http://schemas.microsoft.com/office/drawing/2014/main" id="{BE06E1C6-C05B-4267-9364-712E5CB38ACF}"/>
            </a:ext>
          </a:extLst>
        </xdr:cNvPr>
        <xdr:cNvCxnSpPr/>
      </xdr:nvCxnSpPr>
      <xdr:spPr>
        <a:xfrm>
          <a:off x="12344400" y="588200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169545</xdr:rowOff>
    </xdr:from>
    <xdr:to>
      <xdr:col>67</xdr:col>
      <xdr:colOff>101600</xdr:colOff>
      <xdr:row>35</xdr:row>
      <xdr:rowOff>99695</xdr:rowOff>
    </xdr:to>
    <xdr:sp macro="" textlink="">
      <xdr:nvSpPr>
        <xdr:cNvPr id="541" name="楕円 540">
          <a:extLst>
            <a:ext uri="{FF2B5EF4-FFF2-40B4-BE49-F238E27FC236}">
              <a16:creationId xmlns:a16="http://schemas.microsoft.com/office/drawing/2014/main" id="{55516464-A5CF-43EA-9705-AC18450A23FD}"/>
            </a:ext>
          </a:extLst>
        </xdr:cNvPr>
        <xdr:cNvSpPr/>
      </xdr:nvSpPr>
      <xdr:spPr>
        <a:xfrm>
          <a:off x="1148715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48895</xdr:rowOff>
    </xdr:from>
    <xdr:to>
      <xdr:col>71</xdr:col>
      <xdr:colOff>177800</xdr:colOff>
      <xdr:row>35</xdr:row>
      <xdr:rowOff>103505</xdr:rowOff>
    </xdr:to>
    <xdr:cxnSp macro="">
      <xdr:nvCxnSpPr>
        <xdr:cNvPr id="542" name="直線コネクタ 541">
          <a:extLst>
            <a:ext uri="{FF2B5EF4-FFF2-40B4-BE49-F238E27FC236}">
              <a16:creationId xmlns:a16="http://schemas.microsoft.com/office/drawing/2014/main" id="{22917954-2C22-49FC-86AB-3100867F9FF9}"/>
            </a:ext>
          </a:extLst>
        </xdr:cNvPr>
        <xdr:cNvCxnSpPr/>
      </xdr:nvCxnSpPr>
      <xdr:spPr>
        <a:xfrm>
          <a:off x="11537950" y="5827395"/>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40640</xdr:rowOff>
    </xdr:from>
    <xdr:ext cx="405130" cy="254635"/>
    <xdr:sp macro="" textlink="">
      <xdr:nvSpPr>
        <xdr:cNvPr id="543" name="n_1aveValue【認定こども園・幼稚園・保育所】&#10;有形固定資産減価償却率">
          <a:extLst>
            <a:ext uri="{FF2B5EF4-FFF2-40B4-BE49-F238E27FC236}">
              <a16:creationId xmlns:a16="http://schemas.microsoft.com/office/drawing/2014/main" id="{0C4723FA-4880-4159-923B-27568C9786AA}"/>
            </a:ext>
          </a:extLst>
        </xdr:cNvPr>
        <xdr:cNvSpPr txBox="1"/>
      </xdr:nvSpPr>
      <xdr:spPr>
        <a:xfrm>
          <a:off x="13742035" y="64795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159385</xdr:rowOff>
    </xdr:from>
    <xdr:ext cx="400685" cy="258445"/>
    <xdr:sp macro="" textlink="">
      <xdr:nvSpPr>
        <xdr:cNvPr id="544" name="n_2aveValue【認定こども園・幼稚園・保育所】&#10;有形固定資産減価償却率">
          <a:extLst>
            <a:ext uri="{FF2B5EF4-FFF2-40B4-BE49-F238E27FC236}">
              <a16:creationId xmlns:a16="http://schemas.microsoft.com/office/drawing/2014/main" id="{955ED23B-86B9-4D2B-99A7-9D7AFB403E3F}"/>
            </a:ext>
          </a:extLst>
        </xdr:cNvPr>
        <xdr:cNvSpPr txBox="1"/>
      </xdr:nvSpPr>
      <xdr:spPr>
        <a:xfrm>
          <a:off x="12960985" y="643318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17780</xdr:rowOff>
    </xdr:from>
    <xdr:ext cx="400685" cy="254635"/>
    <xdr:sp macro="" textlink="">
      <xdr:nvSpPr>
        <xdr:cNvPr id="545" name="n_3aveValue【認定こども園・幼稚園・保育所】&#10;有形固定資産減価償却率">
          <a:extLst>
            <a:ext uri="{FF2B5EF4-FFF2-40B4-BE49-F238E27FC236}">
              <a16:creationId xmlns:a16="http://schemas.microsoft.com/office/drawing/2014/main" id="{D923AC23-8A4F-4E43-A884-EADA75254B17}"/>
            </a:ext>
          </a:extLst>
        </xdr:cNvPr>
        <xdr:cNvSpPr txBox="1"/>
      </xdr:nvSpPr>
      <xdr:spPr>
        <a:xfrm>
          <a:off x="12167235" y="62915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26670</xdr:rowOff>
    </xdr:from>
    <xdr:ext cx="400685" cy="259080"/>
    <xdr:sp macro="" textlink="">
      <xdr:nvSpPr>
        <xdr:cNvPr id="546" name="n_4aveValue【認定こども園・幼稚園・保育所】&#10;有形固定資産減価償却率">
          <a:extLst>
            <a:ext uri="{FF2B5EF4-FFF2-40B4-BE49-F238E27FC236}">
              <a16:creationId xmlns:a16="http://schemas.microsoft.com/office/drawing/2014/main" id="{9FC3E120-2BED-44AA-8C0C-4F9620CCB5CA}"/>
            </a:ext>
          </a:extLst>
        </xdr:cNvPr>
        <xdr:cNvSpPr txBox="1"/>
      </xdr:nvSpPr>
      <xdr:spPr>
        <a:xfrm>
          <a:off x="11354435" y="63004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67945</xdr:rowOff>
    </xdr:from>
    <xdr:ext cx="405130" cy="258445"/>
    <xdr:sp macro="" textlink="">
      <xdr:nvSpPr>
        <xdr:cNvPr id="547" name="n_1mainValue【認定こども園・幼稚園・保育所】&#10;有形固定資産減価償却率">
          <a:extLst>
            <a:ext uri="{FF2B5EF4-FFF2-40B4-BE49-F238E27FC236}">
              <a16:creationId xmlns:a16="http://schemas.microsoft.com/office/drawing/2014/main" id="{3CD1691A-1B3A-4E5C-9350-7134DFFD9D48}"/>
            </a:ext>
          </a:extLst>
        </xdr:cNvPr>
        <xdr:cNvSpPr txBox="1"/>
      </xdr:nvSpPr>
      <xdr:spPr>
        <a:xfrm>
          <a:off x="13742035" y="5681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22225</xdr:rowOff>
    </xdr:from>
    <xdr:ext cx="400685" cy="258445"/>
    <xdr:sp macro="" textlink="">
      <xdr:nvSpPr>
        <xdr:cNvPr id="548" name="n_2mainValue【認定こども園・幼稚園・保育所】&#10;有形固定資産減価償却率">
          <a:extLst>
            <a:ext uri="{FF2B5EF4-FFF2-40B4-BE49-F238E27FC236}">
              <a16:creationId xmlns:a16="http://schemas.microsoft.com/office/drawing/2014/main" id="{7D446DDF-7E6C-4D87-8143-704511ADFDFB}"/>
            </a:ext>
          </a:extLst>
        </xdr:cNvPr>
        <xdr:cNvSpPr txBox="1"/>
      </xdr:nvSpPr>
      <xdr:spPr>
        <a:xfrm>
          <a:off x="12960985" y="563562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170815</xdr:rowOff>
    </xdr:from>
    <xdr:ext cx="400685" cy="258445"/>
    <xdr:sp macro="" textlink="">
      <xdr:nvSpPr>
        <xdr:cNvPr id="549" name="n_3mainValue【認定こども園・幼稚園・保育所】&#10;有形固定資産減価償却率">
          <a:extLst>
            <a:ext uri="{FF2B5EF4-FFF2-40B4-BE49-F238E27FC236}">
              <a16:creationId xmlns:a16="http://schemas.microsoft.com/office/drawing/2014/main" id="{4001CF7F-C926-4D1D-93E6-D29C58097830}"/>
            </a:ext>
          </a:extLst>
        </xdr:cNvPr>
        <xdr:cNvSpPr txBox="1"/>
      </xdr:nvSpPr>
      <xdr:spPr>
        <a:xfrm>
          <a:off x="12167235" y="56127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116205</xdr:rowOff>
    </xdr:from>
    <xdr:ext cx="400685" cy="259080"/>
    <xdr:sp macro="" textlink="">
      <xdr:nvSpPr>
        <xdr:cNvPr id="550" name="n_4mainValue【認定こども園・幼稚園・保育所】&#10;有形固定資産減価償却率">
          <a:extLst>
            <a:ext uri="{FF2B5EF4-FFF2-40B4-BE49-F238E27FC236}">
              <a16:creationId xmlns:a16="http://schemas.microsoft.com/office/drawing/2014/main" id="{275D6499-1C6F-4407-84F7-5B3C604A5ABB}"/>
            </a:ext>
          </a:extLst>
        </xdr:cNvPr>
        <xdr:cNvSpPr txBox="1"/>
      </xdr:nvSpPr>
      <xdr:spPr>
        <a:xfrm>
          <a:off x="11354435" y="55645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99C2E506-0152-4D51-9671-A490F364EC39}"/>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72405D0-F0BD-4075-9233-C56BDA28D8C2}"/>
            </a:ext>
          </a:extLst>
        </xdr:cNvPr>
        <xdr:cNvSpPr/>
      </xdr:nvSpPr>
      <xdr:spPr>
        <a:xfrm>
          <a:off x="165862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7733DA5A-4FC0-4EDD-A99A-C4947A68C352}"/>
            </a:ext>
          </a:extLst>
        </xdr:cNvPr>
        <xdr:cNvSpPr/>
      </xdr:nvSpPr>
      <xdr:spPr>
        <a:xfrm>
          <a:off x="165862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7A0742E8-DA75-487D-A205-CD444EF7B2C7}"/>
            </a:ext>
          </a:extLst>
        </xdr:cNvPr>
        <xdr:cNvSpPr/>
      </xdr:nvSpPr>
      <xdr:spPr>
        <a:xfrm>
          <a:off x="174879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BA4B2376-B9E7-4EF1-9E17-A982B2636BD0}"/>
            </a:ext>
          </a:extLst>
        </xdr:cNvPr>
        <xdr:cNvSpPr/>
      </xdr:nvSpPr>
      <xdr:spPr>
        <a:xfrm>
          <a:off x="174879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C8CEC93-381E-450F-9F18-370D8BEA18E1}"/>
            </a:ext>
          </a:extLst>
        </xdr:cNvPr>
        <xdr:cNvSpPr/>
      </xdr:nvSpPr>
      <xdr:spPr>
        <a:xfrm>
          <a:off x="185166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93B9665A-31B9-461E-AF02-FF9FA5E7CF13}"/>
            </a:ext>
          </a:extLst>
        </xdr:cNvPr>
        <xdr:cNvSpPr/>
      </xdr:nvSpPr>
      <xdr:spPr>
        <a:xfrm>
          <a:off x="185166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9CD7382B-105D-4E16-9E4C-6371E2E8805F}"/>
            </a:ext>
          </a:extLst>
        </xdr:cNvPr>
        <xdr:cNvSpPr/>
      </xdr:nvSpPr>
      <xdr:spPr>
        <a:xfrm>
          <a:off x="16459200" y="51371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559" name="テキスト ボックス 558">
          <a:extLst>
            <a:ext uri="{FF2B5EF4-FFF2-40B4-BE49-F238E27FC236}">
              <a16:creationId xmlns:a16="http://schemas.microsoft.com/office/drawing/2014/main" id="{70BFA242-CA99-4C49-B3CB-C29C065D652C}"/>
            </a:ext>
          </a:extLst>
        </xdr:cNvPr>
        <xdr:cNvSpPr txBox="1"/>
      </xdr:nvSpPr>
      <xdr:spPr>
        <a:xfrm>
          <a:off x="16440150" y="49530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1B0495E9-0CEB-4A24-A67B-6FE0102F0B47}"/>
            </a:ext>
          </a:extLst>
        </xdr:cNvPr>
        <xdr:cNvCxnSpPr/>
      </xdr:nvCxnSpPr>
      <xdr:spPr>
        <a:xfrm>
          <a:off x="16459200" y="7340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58385A2B-2727-4A00-8DD0-79BF27A743A6}"/>
            </a:ext>
          </a:extLst>
        </xdr:cNvPr>
        <xdr:cNvCxnSpPr/>
      </xdr:nvCxnSpPr>
      <xdr:spPr>
        <a:xfrm>
          <a:off x="16459200" y="6972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2915" cy="259080"/>
    <xdr:sp macro="" textlink="">
      <xdr:nvSpPr>
        <xdr:cNvPr id="562" name="テキスト ボックス 561">
          <a:extLst>
            <a:ext uri="{FF2B5EF4-FFF2-40B4-BE49-F238E27FC236}">
              <a16:creationId xmlns:a16="http://schemas.microsoft.com/office/drawing/2014/main" id="{60E4D9E4-E261-4BE1-B4A3-EA18D6F23E89}"/>
            </a:ext>
          </a:extLst>
        </xdr:cNvPr>
        <xdr:cNvSpPr txBox="1"/>
      </xdr:nvSpPr>
      <xdr:spPr>
        <a:xfrm>
          <a:off x="16048990" y="6836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693AA158-F309-4856-8417-4E168AC47076}"/>
            </a:ext>
          </a:extLst>
        </xdr:cNvPr>
        <xdr:cNvCxnSpPr/>
      </xdr:nvCxnSpPr>
      <xdr:spPr>
        <a:xfrm>
          <a:off x="16459200" y="660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2915" cy="254635"/>
    <xdr:sp macro="" textlink="">
      <xdr:nvSpPr>
        <xdr:cNvPr id="564" name="テキスト ボックス 563">
          <a:extLst>
            <a:ext uri="{FF2B5EF4-FFF2-40B4-BE49-F238E27FC236}">
              <a16:creationId xmlns:a16="http://schemas.microsoft.com/office/drawing/2014/main" id="{A1486895-DF21-4A58-AC9D-737A4F54F195}"/>
            </a:ext>
          </a:extLst>
        </xdr:cNvPr>
        <xdr:cNvSpPr txBox="1"/>
      </xdr:nvSpPr>
      <xdr:spPr>
        <a:xfrm>
          <a:off x="16048990" y="6468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6BA0548C-2B8D-470F-A14B-53F8F2D2DD75}"/>
            </a:ext>
          </a:extLst>
        </xdr:cNvPr>
        <xdr:cNvCxnSpPr/>
      </xdr:nvCxnSpPr>
      <xdr:spPr>
        <a:xfrm>
          <a:off x="16459200" y="6242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2915" cy="259080"/>
    <xdr:sp macro="" textlink="">
      <xdr:nvSpPr>
        <xdr:cNvPr id="566" name="テキスト ボックス 565">
          <a:extLst>
            <a:ext uri="{FF2B5EF4-FFF2-40B4-BE49-F238E27FC236}">
              <a16:creationId xmlns:a16="http://schemas.microsoft.com/office/drawing/2014/main" id="{955BC3A7-E164-4D2A-A9FA-9507B1ECDBA3}"/>
            </a:ext>
          </a:extLst>
        </xdr:cNvPr>
        <xdr:cNvSpPr txBox="1"/>
      </xdr:nvSpPr>
      <xdr:spPr>
        <a:xfrm>
          <a:off x="16048990" y="610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166DA077-96C0-41A9-932A-D34D039B4C59}"/>
            </a:ext>
          </a:extLst>
        </xdr:cNvPr>
        <xdr:cNvCxnSpPr/>
      </xdr:nvCxnSpPr>
      <xdr:spPr>
        <a:xfrm>
          <a:off x="16459200" y="5873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2915" cy="259080"/>
    <xdr:sp macro="" textlink="">
      <xdr:nvSpPr>
        <xdr:cNvPr id="568" name="テキスト ボックス 567">
          <a:extLst>
            <a:ext uri="{FF2B5EF4-FFF2-40B4-BE49-F238E27FC236}">
              <a16:creationId xmlns:a16="http://schemas.microsoft.com/office/drawing/2014/main" id="{B907F8F8-28E3-41DB-BD85-A3E3E2688EFF}"/>
            </a:ext>
          </a:extLst>
        </xdr:cNvPr>
        <xdr:cNvSpPr txBox="1"/>
      </xdr:nvSpPr>
      <xdr:spPr>
        <a:xfrm>
          <a:off x="16048990" y="5737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196B16EA-39E7-477C-8004-F89F06D1377E}"/>
            </a:ext>
          </a:extLst>
        </xdr:cNvPr>
        <xdr:cNvCxnSpPr/>
      </xdr:nvCxnSpPr>
      <xdr:spPr>
        <a:xfrm>
          <a:off x="16459200" y="5505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2915" cy="254635"/>
    <xdr:sp macro="" textlink="">
      <xdr:nvSpPr>
        <xdr:cNvPr id="570" name="テキスト ボックス 569">
          <a:extLst>
            <a:ext uri="{FF2B5EF4-FFF2-40B4-BE49-F238E27FC236}">
              <a16:creationId xmlns:a16="http://schemas.microsoft.com/office/drawing/2014/main" id="{DD0EA991-9BFF-47DF-89DD-75E229972812}"/>
            </a:ext>
          </a:extLst>
        </xdr:cNvPr>
        <xdr:cNvSpPr txBox="1"/>
      </xdr:nvSpPr>
      <xdr:spPr>
        <a:xfrm>
          <a:off x="16048990" y="5369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169DE58A-90A1-4BF0-80D5-85801BE4051D}"/>
            </a:ext>
          </a:extLst>
        </xdr:cNvPr>
        <xdr:cNvCxnSpPr/>
      </xdr:nvCxnSpPr>
      <xdr:spPr>
        <a:xfrm>
          <a:off x="16459200" y="5137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915" cy="259080"/>
    <xdr:sp macro="" textlink="">
      <xdr:nvSpPr>
        <xdr:cNvPr id="572" name="テキスト ボックス 571">
          <a:extLst>
            <a:ext uri="{FF2B5EF4-FFF2-40B4-BE49-F238E27FC236}">
              <a16:creationId xmlns:a16="http://schemas.microsoft.com/office/drawing/2014/main" id="{531FDE6F-DD5C-4548-B565-1590E0A4AE11}"/>
            </a:ext>
          </a:extLst>
        </xdr:cNvPr>
        <xdr:cNvSpPr txBox="1"/>
      </xdr:nvSpPr>
      <xdr:spPr>
        <a:xfrm>
          <a:off x="16048990" y="5001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59C6ECAA-B92B-43F4-9BDC-7A686D23CFAF}"/>
            </a:ext>
          </a:extLst>
        </xdr:cNvPr>
        <xdr:cNvSpPr/>
      </xdr:nvSpPr>
      <xdr:spPr>
        <a:xfrm>
          <a:off x="16459200" y="51371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53340</xdr:rowOff>
    </xdr:from>
    <xdr:to>
      <xdr:col>116</xdr:col>
      <xdr:colOff>62865</xdr:colOff>
      <xdr:row>41</xdr:row>
      <xdr:rowOff>91440</xdr:rowOff>
    </xdr:to>
    <xdr:cxnSp macro="">
      <xdr:nvCxnSpPr>
        <xdr:cNvPr id="574" name="直線コネクタ 573">
          <a:extLst>
            <a:ext uri="{FF2B5EF4-FFF2-40B4-BE49-F238E27FC236}">
              <a16:creationId xmlns:a16="http://schemas.microsoft.com/office/drawing/2014/main" id="{61FC978F-7B51-4D57-9500-5232855516CB}"/>
            </a:ext>
          </a:extLst>
        </xdr:cNvPr>
        <xdr:cNvCxnSpPr/>
      </xdr:nvCxnSpPr>
      <xdr:spPr>
        <a:xfrm flipV="1">
          <a:off x="19951065" y="5666740"/>
          <a:ext cx="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95250</xdr:rowOff>
    </xdr:from>
    <xdr:ext cx="469900" cy="259080"/>
    <xdr:sp macro="" textlink="">
      <xdr:nvSpPr>
        <xdr:cNvPr id="575" name="【認定こども園・幼稚園・保育所】&#10;一人当たり面積最小値テキスト">
          <a:extLst>
            <a:ext uri="{FF2B5EF4-FFF2-40B4-BE49-F238E27FC236}">
              <a16:creationId xmlns:a16="http://schemas.microsoft.com/office/drawing/2014/main" id="{EAF69FC7-15D2-46B7-9B8C-5D4C7195FC32}"/>
            </a:ext>
          </a:extLst>
        </xdr:cNvPr>
        <xdr:cNvSpPr txBox="1"/>
      </xdr:nvSpPr>
      <xdr:spPr>
        <a:xfrm>
          <a:off x="19989800" y="686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91440</xdr:rowOff>
    </xdr:from>
    <xdr:to>
      <xdr:col>116</xdr:col>
      <xdr:colOff>152400</xdr:colOff>
      <xdr:row>41</xdr:row>
      <xdr:rowOff>91440</xdr:rowOff>
    </xdr:to>
    <xdr:cxnSp macro="">
      <xdr:nvCxnSpPr>
        <xdr:cNvPr id="576" name="直線コネクタ 575">
          <a:extLst>
            <a:ext uri="{FF2B5EF4-FFF2-40B4-BE49-F238E27FC236}">
              <a16:creationId xmlns:a16="http://schemas.microsoft.com/office/drawing/2014/main" id="{F474A131-FA9F-4322-BE4E-D3FEA2D1EA7E}"/>
            </a:ext>
          </a:extLst>
        </xdr:cNvPr>
        <xdr:cNvCxnSpPr/>
      </xdr:nvCxnSpPr>
      <xdr:spPr>
        <a:xfrm>
          <a:off x="19881850" y="6860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0</xdr:rowOff>
    </xdr:from>
    <xdr:ext cx="469900" cy="259080"/>
    <xdr:sp macro="" textlink="">
      <xdr:nvSpPr>
        <xdr:cNvPr id="577" name="【認定こども園・幼稚園・保育所】&#10;一人当たり面積最大値テキスト">
          <a:extLst>
            <a:ext uri="{FF2B5EF4-FFF2-40B4-BE49-F238E27FC236}">
              <a16:creationId xmlns:a16="http://schemas.microsoft.com/office/drawing/2014/main" id="{CD357FF4-CF6B-4876-99E3-74735F660DB0}"/>
            </a:ext>
          </a:extLst>
        </xdr:cNvPr>
        <xdr:cNvSpPr txBox="1"/>
      </xdr:nvSpPr>
      <xdr:spPr>
        <a:xfrm>
          <a:off x="19989800" y="5448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78" name="直線コネクタ 577">
          <a:extLst>
            <a:ext uri="{FF2B5EF4-FFF2-40B4-BE49-F238E27FC236}">
              <a16:creationId xmlns:a16="http://schemas.microsoft.com/office/drawing/2014/main" id="{202CF959-9F64-4CE0-BA5B-154EEE8A5715}"/>
            </a:ext>
          </a:extLst>
        </xdr:cNvPr>
        <xdr:cNvCxnSpPr/>
      </xdr:nvCxnSpPr>
      <xdr:spPr>
        <a:xfrm>
          <a:off x="19881850" y="5666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11430</xdr:rowOff>
    </xdr:from>
    <xdr:ext cx="469900" cy="259080"/>
    <xdr:sp macro="" textlink="">
      <xdr:nvSpPr>
        <xdr:cNvPr id="579" name="【認定こども園・幼稚園・保育所】&#10;一人当たり面積平均値テキスト">
          <a:extLst>
            <a:ext uri="{FF2B5EF4-FFF2-40B4-BE49-F238E27FC236}">
              <a16:creationId xmlns:a16="http://schemas.microsoft.com/office/drawing/2014/main" id="{35AA1B07-2A05-4816-9A23-48B33EE0F850}"/>
            </a:ext>
          </a:extLst>
        </xdr:cNvPr>
        <xdr:cNvSpPr txBox="1"/>
      </xdr:nvSpPr>
      <xdr:spPr>
        <a:xfrm>
          <a:off x="19989800" y="6285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580" name="フローチャート: 判断 579">
          <a:extLst>
            <a:ext uri="{FF2B5EF4-FFF2-40B4-BE49-F238E27FC236}">
              <a16:creationId xmlns:a16="http://schemas.microsoft.com/office/drawing/2014/main" id="{2A389AB0-C6BA-4EB9-8924-84BF0A5B74CD}"/>
            </a:ext>
          </a:extLst>
        </xdr:cNvPr>
        <xdr:cNvSpPr/>
      </xdr:nvSpPr>
      <xdr:spPr>
        <a:xfrm>
          <a:off x="199009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52070</xdr:rowOff>
    </xdr:from>
    <xdr:to>
      <xdr:col>112</xdr:col>
      <xdr:colOff>38100</xdr:colOff>
      <xdr:row>38</xdr:row>
      <xdr:rowOff>153670</xdr:rowOff>
    </xdr:to>
    <xdr:sp macro="" textlink="">
      <xdr:nvSpPr>
        <xdr:cNvPr id="581" name="フローチャート: 判断 580">
          <a:extLst>
            <a:ext uri="{FF2B5EF4-FFF2-40B4-BE49-F238E27FC236}">
              <a16:creationId xmlns:a16="http://schemas.microsoft.com/office/drawing/2014/main" id="{356DB559-2C72-43BA-8D32-C5CD03158E94}"/>
            </a:ext>
          </a:extLst>
        </xdr:cNvPr>
        <xdr:cNvSpPr/>
      </xdr:nvSpPr>
      <xdr:spPr>
        <a:xfrm>
          <a:off x="19157950" y="6325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582" name="フローチャート: 判断 581">
          <a:extLst>
            <a:ext uri="{FF2B5EF4-FFF2-40B4-BE49-F238E27FC236}">
              <a16:creationId xmlns:a16="http://schemas.microsoft.com/office/drawing/2014/main" id="{627BBE74-FC8C-4901-962A-62F0FBF14B1E}"/>
            </a:ext>
          </a:extLst>
        </xdr:cNvPr>
        <xdr:cNvSpPr/>
      </xdr:nvSpPr>
      <xdr:spPr>
        <a:xfrm>
          <a:off x="1834515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583" name="フローチャート: 判断 582">
          <a:extLst>
            <a:ext uri="{FF2B5EF4-FFF2-40B4-BE49-F238E27FC236}">
              <a16:creationId xmlns:a16="http://schemas.microsoft.com/office/drawing/2014/main" id="{DAF687D5-23B8-494E-8688-C25B58427522}"/>
            </a:ext>
          </a:extLst>
        </xdr:cNvPr>
        <xdr:cNvSpPr/>
      </xdr:nvSpPr>
      <xdr:spPr>
        <a:xfrm>
          <a:off x="175514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6350</xdr:rowOff>
    </xdr:from>
    <xdr:to>
      <xdr:col>98</xdr:col>
      <xdr:colOff>38100</xdr:colOff>
      <xdr:row>38</xdr:row>
      <xdr:rowOff>107950</xdr:rowOff>
    </xdr:to>
    <xdr:sp macro="" textlink="">
      <xdr:nvSpPr>
        <xdr:cNvPr id="584" name="フローチャート: 判断 583">
          <a:extLst>
            <a:ext uri="{FF2B5EF4-FFF2-40B4-BE49-F238E27FC236}">
              <a16:creationId xmlns:a16="http://schemas.microsoft.com/office/drawing/2014/main" id="{3921B5C0-0994-4171-86B2-4FC8AA6956DD}"/>
            </a:ext>
          </a:extLst>
        </xdr:cNvPr>
        <xdr:cNvSpPr/>
      </xdr:nvSpPr>
      <xdr:spPr>
        <a:xfrm>
          <a:off x="16757650" y="628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A4A2F277-2FBA-4CA9-853E-8C0EF5635582}"/>
            </a:ext>
          </a:extLst>
        </xdr:cNvPr>
        <xdr:cNvSpPr txBox="1"/>
      </xdr:nvSpPr>
      <xdr:spPr>
        <a:xfrm>
          <a:off x="197802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C1ADD366-A909-4BAA-B579-BAFA79682CB8}"/>
            </a:ext>
          </a:extLst>
        </xdr:cNvPr>
        <xdr:cNvSpPr txBox="1"/>
      </xdr:nvSpPr>
      <xdr:spPr>
        <a:xfrm>
          <a:off x="190309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E414A8A6-EFCE-4D70-BAF4-8816CC37EC00}"/>
            </a:ext>
          </a:extLst>
        </xdr:cNvPr>
        <xdr:cNvSpPr txBox="1"/>
      </xdr:nvSpPr>
      <xdr:spPr>
        <a:xfrm>
          <a:off x="182245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4016D260-B51E-4CC3-814E-289E8FCB6002}"/>
            </a:ext>
          </a:extLst>
        </xdr:cNvPr>
        <xdr:cNvSpPr txBox="1"/>
      </xdr:nvSpPr>
      <xdr:spPr>
        <a:xfrm>
          <a:off x="174307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D8268BDF-042A-4737-B443-8063C0A19DD7}"/>
            </a:ext>
          </a:extLst>
        </xdr:cNvPr>
        <xdr:cNvSpPr txBox="1"/>
      </xdr:nvSpPr>
      <xdr:spPr>
        <a:xfrm>
          <a:off x="166306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135890</xdr:rowOff>
    </xdr:from>
    <xdr:to>
      <xdr:col>116</xdr:col>
      <xdr:colOff>114300</xdr:colOff>
      <xdr:row>35</xdr:row>
      <xdr:rowOff>66040</xdr:rowOff>
    </xdr:to>
    <xdr:sp macro="" textlink="">
      <xdr:nvSpPr>
        <xdr:cNvPr id="590" name="楕円 589">
          <a:extLst>
            <a:ext uri="{FF2B5EF4-FFF2-40B4-BE49-F238E27FC236}">
              <a16:creationId xmlns:a16="http://schemas.microsoft.com/office/drawing/2014/main" id="{0E431D4E-625A-40AD-A16D-7C32C71381CD}"/>
            </a:ext>
          </a:extLst>
        </xdr:cNvPr>
        <xdr:cNvSpPr/>
      </xdr:nvSpPr>
      <xdr:spPr>
        <a:xfrm>
          <a:off x="19900900" y="5749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158750</xdr:rowOff>
    </xdr:from>
    <xdr:ext cx="469900" cy="259080"/>
    <xdr:sp macro="" textlink="">
      <xdr:nvSpPr>
        <xdr:cNvPr id="591" name="【認定こども園・幼稚園・保育所】&#10;一人当たり面積該当値テキスト">
          <a:extLst>
            <a:ext uri="{FF2B5EF4-FFF2-40B4-BE49-F238E27FC236}">
              <a16:creationId xmlns:a16="http://schemas.microsoft.com/office/drawing/2014/main" id="{3C3E6F40-44EA-4505-B214-5897035A4F0D}"/>
            </a:ext>
          </a:extLst>
        </xdr:cNvPr>
        <xdr:cNvSpPr txBox="1"/>
      </xdr:nvSpPr>
      <xdr:spPr>
        <a:xfrm>
          <a:off x="19989800" y="5607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105410</xdr:rowOff>
    </xdr:from>
    <xdr:to>
      <xdr:col>112</xdr:col>
      <xdr:colOff>38100</xdr:colOff>
      <xdr:row>36</xdr:row>
      <xdr:rowOff>35560</xdr:rowOff>
    </xdr:to>
    <xdr:sp macro="" textlink="">
      <xdr:nvSpPr>
        <xdr:cNvPr id="592" name="楕円 591">
          <a:extLst>
            <a:ext uri="{FF2B5EF4-FFF2-40B4-BE49-F238E27FC236}">
              <a16:creationId xmlns:a16="http://schemas.microsoft.com/office/drawing/2014/main" id="{6C927EE5-1FF9-4650-A059-9D86F9DAC164}"/>
            </a:ext>
          </a:extLst>
        </xdr:cNvPr>
        <xdr:cNvSpPr/>
      </xdr:nvSpPr>
      <xdr:spPr>
        <a:xfrm>
          <a:off x="19157950" y="5883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15240</xdr:rowOff>
    </xdr:from>
    <xdr:to>
      <xdr:col>116</xdr:col>
      <xdr:colOff>63500</xdr:colOff>
      <xdr:row>35</xdr:row>
      <xdr:rowOff>156210</xdr:rowOff>
    </xdr:to>
    <xdr:cxnSp macro="">
      <xdr:nvCxnSpPr>
        <xdr:cNvPr id="593" name="直線コネクタ 592">
          <a:extLst>
            <a:ext uri="{FF2B5EF4-FFF2-40B4-BE49-F238E27FC236}">
              <a16:creationId xmlns:a16="http://schemas.microsoft.com/office/drawing/2014/main" id="{83990C62-BD1C-4440-975D-E1D762D26A1F}"/>
            </a:ext>
          </a:extLst>
        </xdr:cNvPr>
        <xdr:cNvCxnSpPr/>
      </xdr:nvCxnSpPr>
      <xdr:spPr>
        <a:xfrm flipV="1">
          <a:off x="19202400" y="5793740"/>
          <a:ext cx="7493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82550</xdr:rowOff>
    </xdr:from>
    <xdr:to>
      <xdr:col>107</xdr:col>
      <xdr:colOff>101600</xdr:colOff>
      <xdr:row>36</xdr:row>
      <xdr:rowOff>12700</xdr:rowOff>
    </xdr:to>
    <xdr:sp macro="" textlink="">
      <xdr:nvSpPr>
        <xdr:cNvPr id="594" name="楕円 593">
          <a:extLst>
            <a:ext uri="{FF2B5EF4-FFF2-40B4-BE49-F238E27FC236}">
              <a16:creationId xmlns:a16="http://schemas.microsoft.com/office/drawing/2014/main" id="{3838A4E2-0009-417E-823E-A78794852875}"/>
            </a:ext>
          </a:extLst>
        </xdr:cNvPr>
        <xdr:cNvSpPr/>
      </xdr:nvSpPr>
      <xdr:spPr>
        <a:xfrm>
          <a:off x="18345150" y="586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133350</xdr:rowOff>
    </xdr:from>
    <xdr:to>
      <xdr:col>111</xdr:col>
      <xdr:colOff>177800</xdr:colOff>
      <xdr:row>35</xdr:row>
      <xdr:rowOff>156210</xdr:rowOff>
    </xdr:to>
    <xdr:cxnSp macro="">
      <xdr:nvCxnSpPr>
        <xdr:cNvPr id="595" name="直線コネクタ 594">
          <a:extLst>
            <a:ext uri="{FF2B5EF4-FFF2-40B4-BE49-F238E27FC236}">
              <a16:creationId xmlns:a16="http://schemas.microsoft.com/office/drawing/2014/main" id="{71E6D17A-ABE3-4201-B0B9-E9E65C7659A4}"/>
            </a:ext>
          </a:extLst>
        </xdr:cNvPr>
        <xdr:cNvCxnSpPr/>
      </xdr:nvCxnSpPr>
      <xdr:spPr>
        <a:xfrm>
          <a:off x="18395950" y="591185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25400</xdr:rowOff>
    </xdr:from>
    <xdr:to>
      <xdr:col>102</xdr:col>
      <xdr:colOff>165100</xdr:colOff>
      <xdr:row>35</xdr:row>
      <xdr:rowOff>127000</xdr:rowOff>
    </xdr:to>
    <xdr:sp macro="" textlink="">
      <xdr:nvSpPr>
        <xdr:cNvPr id="596" name="楕円 595">
          <a:extLst>
            <a:ext uri="{FF2B5EF4-FFF2-40B4-BE49-F238E27FC236}">
              <a16:creationId xmlns:a16="http://schemas.microsoft.com/office/drawing/2014/main" id="{FC40A697-51FC-4477-B06E-9C6BC87AB74C}"/>
            </a:ext>
          </a:extLst>
        </xdr:cNvPr>
        <xdr:cNvSpPr/>
      </xdr:nvSpPr>
      <xdr:spPr>
        <a:xfrm>
          <a:off x="175514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76200</xdr:rowOff>
    </xdr:from>
    <xdr:to>
      <xdr:col>107</xdr:col>
      <xdr:colOff>50800</xdr:colOff>
      <xdr:row>35</xdr:row>
      <xdr:rowOff>133350</xdr:rowOff>
    </xdr:to>
    <xdr:cxnSp macro="">
      <xdr:nvCxnSpPr>
        <xdr:cNvPr id="597" name="直線コネクタ 596">
          <a:extLst>
            <a:ext uri="{FF2B5EF4-FFF2-40B4-BE49-F238E27FC236}">
              <a16:creationId xmlns:a16="http://schemas.microsoft.com/office/drawing/2014/main" id="{0ED0F73C-4275-4589-8E17-939D3B7554B6}"/>
            </a:ext>
          </a:extLst>
        </xdr:cNvPr>
        <xdr:cNvCxnSpPr/>
      </xdr:nvCxnSpPr>
      <xdr:spPr>
        <a:xfrm>
          <a:off x="17602200" y="5854700"/>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44450</xdr:rowOff>
    </xdr:from>
    <xdr:to>
      <xdr:col>98</xdr:col>
      <xdr:colOff>38100</xdr:colOff>
      <xdr:row>35</xdr:row>
      <xdr:rowOff>146050</xdr:rowOff>
    </xdr:to>
    <xdr:sp macro="" textlink="">
      <xdr:nvSpPr>
        <xdr:cNvPr id="598" name="楕円 597">
          <a:extLst>
            <a:ext uri="{FF2B5EF4-FFF2-40B4-BE49-F238E27FC236}">
              <a16:creationId xmlns:a16="http://schemas.microsoft.com/office/drawing/2014/main" id="{7F690539-8514-47D2-840F-9A0ACD15E73D}"/>
            </a:ext>
          </a:extLst>
        </xdr:cNvPr>
        <xdr:cNvSpPr/>
      </xdr:nvSpPr>
      <xdr:spPr>
        <a:xfrm>
          <a:off x="16757650" y="5822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76200</xdr:rowOff>
    </xdr:from>
    <xdr:to>
      <xdr:col>102</xdr:col>
      <xdr:colOff>114300</xdr:colOff>
      <xdr:row>35</xdr:row>
      <xdr:rowOff>95250</xdr:rowOff>
    </xdr:to>
    <xdr:cxnSp macro="">
      <xdr:nvCxnSpPr>
        <xdr:cNvPr id="599" name="直線コネクタ 598">
          <a:extLst>
            <a:ext uri="{FF2B5EF4-FFF2-40B4-BE49-F238E27FC236}">
              <a16:creationId xmlns:a16="http://schemas.microsoft.com/office/drawing/2014/main" id="{D10FEA64-FAAC-4FA8-BB44-E546FC8C0A26}"/>
            </a:ext>
          </a:extLst>
        </xdr:cNvPr>
        <xdr:cNvCxnSpPr/>
      </xdr:nvCxnSpPr>
      <xdr:spPr>
        <a:xfrm flipV="1">
          <a:off x="16802100" y="585470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144780</xdr:rowOff>
    </xdr:from>
    <xdr:ext cx="469900" cy="254635"/>
    <xdr:sp macro="" textlink="">
      <xdr:nvSpPr>
        <xdr:cNvPr id="600" name="n_1aveValue【認定こども園・幼稚園・保育所】&#10;一人当たり面積">
          <a:extLst>
            <a:ext uri="{FF2B5EF4-FFF2-40B4-BE49-F238E27FC236}">
              <a16:creationId xmlns:a16="http://schemas.microsoft.com/office/drawing/2014/main" id="{7751C62E-E932-4B6E-AA8B-F1BA1069A559}"/>
            </a:ext>
          </a:extLst>
        </xdr:cNvPr>
        <xdr:cNvSpPr txBox="1"/>
      </xdr:nvSpPr>
      <xdr:spPr>
        <a:xfrm>
          <a:off x="18980150" y="64185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137160</xdr:rowOff>
    </xdr:from>
    <xdr:ext cx="465455" cy="259080"/>
    <xdr:sp macro="" textlink="">
      <xdr:nvSpPr>
        <xdr:cNvPr id="601" name="n_2aveValue【認定こども園・幼稚園・保育所】&#10;一人当たり面積">
          <a:extLst>
            <a:ext uri="{FF2B5EF4-FFF2-40B4-BE49-F238E27FC236}">
              <a16:creationId xmlns:a16="http://schemas.microsoft.com/office/drawing/2014/main" id="{769C89C9-9AB6-4A96-A4F1-987047B0C996}"/>
            </a:ext>
          </a:extLst>
        </xdr:cNvPr>
        <xdr:cNvSpPr txBox="1"/>
      </xdr:nvSpPr>
      <xdr:spPr>
        <a:xfrm>
          <a:off x="18180050" y="6410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106680</xdr:rowOff>
    </xdr:from>
    <xdr:ext cx="465455" cy="259080"/>
    <xdr:sp macro="" textlink="">
      <xdr:nvSpPr>
        <xdr:cNvPr id="602" name="n_3aveValue【認定こども園・幼稚園・保育所】&#10;一人当たり面積">
          <a:extLst>
            <a:ext uri="{FF2B5EF4-FFF2-40B4-BE49-F238E27FC236}">
              <a16:creationId xmlns:a16="http://schemas.microsoft.com/office/drawing/2014/main" id="{34A3063F-3710-4753-99E3-E03FC862634B}"/>
            </a:ext>
          </a:extLst>
        </xdr:cNvPr>
        <xdr:cNvSpPr txBox="1"/>
      </xdr:nvSpPr>
      <xdr:spPr>
        <a:xfrm>
          <a:off x="17386300" y="6380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99060</xdr:rowOff>
    </xdr:from>
    <xdr:ext cx="465455" cy="254635"/>
    <xdr:sp macro="" textlink="">
      <xdr:nvSpPr>
        <xdr:cNvPr id="603" name="n_4aveValue【認定こども園・幼稚園・保育所】&#10;一人当たり面積">
          <a:extLst>
            <a:ext uri="{FF2B5EF4-FFF2-40B4-BE49-F238E27FC236}">
              <a16:creationId xmlns:a16="http://schemas.microsoft.com/office/drawing/2014/main" id="{E0C04711-E4FD-46D8-AE09-72996755D3D1}"/>
            </a:ext>
          </a:extLst>
        </xdr:cNvPr>
        <xdr:cNvSpPr txBox="1"/>
      </xdr:nvSpPr>
      <xdr:spPr>
        <a:xfrm>
          <a:off x="16592550" y="6372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34</xdr:row>
      <xdr:rowOff>52070</xdr:rowOff>
    </xdr:from>
    <xdr:ext cx="469900" cy="254635"/>
    <xdr:sp macro="" textlink="">
      <xdr:nvSpPr>
        <xdr:cNvPr id="604" name="n_1mainValue【認定こども園・幼稚園・保育所】&#10;一人当たり面積">
          <a:extLst>
            <a:ext uri="{FF2B5EF4-FFF2-40B4-BE49-F238E27FC236}">
              <a16:creationId xmlns:a16="http://schemas.microsoft.com/office/drawing/2014/main" id="{A42B70E3-8ED9-41BE-BFD9-EE0BBE9F80B8}"/>
            </a:ext>
          </a:extLst>
        </xdr:cNvPr>
        <xdr:cNvSpPr txBox="1"/>
      </xdr:nvSpPr>
      <xdr:spPr>
        <a:xfrm>
          <a:off x="18980150" y="56654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34</xdr:row>
      <xdr:rowOff>29210</xdr:rowOff>
    </xdr:from>
    <xdr:ext cx="465455" cy="254635"/>
    <xdr:sp macro="" textlink="">
      <xdr:nvSpPr>
        <xdr:cNvPr id="605" name="n_2mainValue【認定こども園・幼稚園・保育所】&#10;一人当たり面積">
          <a:extLst>
            <a:ext uri="{FF2B5EF4-FFF2-40B4-BE49-F238E27FC236}">
              <a16:creationId xmlns:a16="http://schemas.microsoft.com/office/drawing/2014/main" id="{E7CA0AB8-C127-46A2-A841-E707A97E6FD1}"/>
            </a:ext>
          </a:extLst>
        </xdr:cNvPr>
        <xdr:cNvSpPr txBox="1"/>
      </xdr:nvSpPr>
      <xdr:spPr>
        <a:xfrm>
          <a:off x="18180050" y="56426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33</xdr:row>
      <xdr:rowOff>143510</xdr:rowOff>
    </xdr:from>
    <xdr:ext cx="465455" cy="254635"/>
    <xdr:sp macro="" textlink="">
      <xdr:nvSpPr>
        <xdr:cNvPr id="606" name="n_3mainValue【認定こども園・幼稚園・保育所】&#10;一人当たり面積">
          <a:extLst>
            <a:ext uri="{FF2B5EF4-FFF2-40B4-BE49-F238E27FC236}">
              <a16:creationId xmlns:a16="http://schemas.microsoft.com/office/drawing/2014/main" id="{FF996F31-3477-462D-95A8-5DB19BA849E3}"/>
            </a:ext>
          </a:extLst>
        </xdr:cNvPr>
        <xdr:cNvSpPr txBox="1"/>
      </xdr:nvSpPr>
      <xdr:spPr>
        <a:xfrm>
          <a:off x="17386300" y="55918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33</xdr:row>
      <xdr:rowOff>162560</xdr:rowOff>
    </xdr:from>
    <xdr:ext cx="465455" cy="259080"/>
    <xdr:sp macro="" textlink="">
      <xdr:nvSpPr>
        <xdr:cNvPr id="607" name="n_4mainValue【認定こども園・幼稚園・保育所】&#10;一人当たり面積">
          <a:extLst>
            <a:ext uri="{FF2B5EF4-FFF2-40B4-BE49-F238E27FC236}">
              <a16:creationId xmlns:a16="http://schemas.microsoft.com/office/drawing/2014/main" id="{C8C230EF-BFFC-4B46-B273-A17F192E802F}"/>
            </a:ext>
          </a:extLst>
        </xdr:cNvPr>
        <xdr:cNvSpPr txBox="1"/>
      </xdr:nvSpPr>
      <xdr:spPr>
        <a:xfrm>
          <a:off x="16592550" y="561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A036D8E9-B4FE-493F-B5A5-639976ADD68A}"/>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EA4CA479-4C5B-4D82-ACBA-DDFB1CB88F4B}"/>
            </a:ext>
          </a:extLst>
        </xdr:cNvPr>
        <xdr:cNvSpPr/>
      </xdr:nvSpPr>
      <xdr:spPr>
        <a:xfrm>
          <a:off x="113157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123C0C50-FCAB-44FB-BCC7-871E98D79998}"/>
            </a:ext>
          </a:extLst>
        </xdr:cNvPr>
        <xdr:cNvSpPr/>
      </xdr:nvSpPr>
      <xdr:spPr>
        <a:xfrm>
          <a:off x="113157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8265B9E8-8911-4AF9-B0AF-AC011C8CDA17}"/>
            </a:ext>
          </a:extLst>
        </xdr:cNvPr>
        <xdr:cNvSpPr/>
      </xdr:nvSpPr>
      <xdr:spPr>
        <a:xfrm>
          <a:off x="1223645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2DDE7C29-3C81-49C3-9AEB-7D72A352D81F}"/>
            </a:ext>
          </a:extLst>
        </xdr:cNvPr>
        <xdr:cNvSpPr/>
      </xdr:nvSpPr>
      <xdr:spPr>
        <a:xfrm>
          <a:off x="1223645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AE8985E-EDD6-400F-9E39-09E31F210837}"/>
            </a:ext>
          </a:extLst>
        </xdr:cNvPr>
        <xdr:cNvSpPr/>
      </xdr:nvSpPr>
      <xdr:spPr>
        <a:xfrm>
          <a:off x="1326515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5966975D-8BE4-4024-BDBE-21067960EA09}"/>
            </a:ext>
          </a:extLst>
        </xdr:cNvPr>
        <xdr:cNvSpPr/>
      </xdr:nvSpPr>
      <xdr:spPr>
        <a:xfrm>
          <a:off x="1326515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767A1424-DAF6-4927-96B9-19E02897CDE5}"/>
            </a:ext>
          </a:extLst>
        </xdr:cNvPr>
        <xdr:cNvSpPr/>
      </xdr:nvSpPr>
      <xdr:spPr>
        <a:xfrm>
          <a:off x="11207750" y="88074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616" name="テキスト ボックス 615">
          <a:extLst>
            <a:ext uri="{FF2B5EF4-FFF2-40B4-BE49-F238E27FC236}">
              <a16:creationId xmlns:a16="http://schemas.microsoft.com/office/drawing/2014/main" id="{E7D8CCBC-D8FF-45E6-BABF-9D585297AC36}"/>
            </a:ext>
          </a:extLst>
        </xdr:cNvPr>
        <xdr:cNvSpPr txBox="1"/>
      </xdr:nvSpPr>
      <xdr:spPr>
        <a:xfrm>
          <a:off x="11169650" y="86233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96F741EE-ABD1-471A-B2B0-C78FEA37354E}"/>
            </a:ext>
          </a:extLst>
        </xdr:cNvPr>
        <xdr:cNvCxnSpPr/>
      </xdr:nvCxnSpPr>
      <xdr:spPr>
        <a:xfrm>
          <a:off x="11207750" y="11010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4635"/>
    <xdr:sp macro="" textlink="">
      <xdr:nvSpPr>
        <xdr:cNvPr id="618" name="テキスト ボックス 617">
          <a:extLst>
            <a:ext uri="{FF2B5EF4-FFF2-40B4-BE49-F238E27FC236}">
              <a16:creationId xmlns:a16="http://schemas.microsoft.com/office/drawing/2014/main" id="{5BF88A46-DFF3-469B-8B6F-819E76639DDA}"/>
            </a:ext>
          </a:extLst>
        </xdr:cNvPr>
        <xdr:cNvSpPr txBox="1"/>
      </xdr:nvSpPr>
      <xdr:spPr>
        <a:xfrm>
          <a:off x="10842625" y="108750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9" name="直線コネクタ 618">
          <a:extLst>
            <a:ext uri="{FF2B5EF4-FFF2-40B4-BE49-F238E27FC236}">
              <a16:creationId xmlns:a16="http://schemas.microsoft.com/office/drawing/2014/main" id="{53416E8B-B840-44BE-BDCB-2D776F498B5A}"/>
            </a:ext>
          </a:extLst>
        </xdr:cNvPr>
        <xdr:cNvCxnSpPr/>
      </xdr:nvCxnSpPr>
      <xdr:spPr>
        <a:xfrm>
          <a:off x="11207750" y="104584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86360</xdr:rowOff>
    </xdr:from>
    <xdr:ext cx="403225" cy="254635"/>
    <xdr:sp macro="" textlink="">
      <xdr:nvSpPr>
        <xdr:cNvPr id="620" name="テキスト ボックス 619">
          <a:extLst>
            <a:ext uri="{FF2B5EF4-FFF2-40B4-BE49-F238E27FC236}">
              <a16:creationId xmlns:a16="http://schemas.microsoft.com/office/drawing/2014/main" id="{6E497A57-49B4-4F65-A750-2183B67A6966}"/>
            </a:ext>
          </a:extLst>
        </xdr:cNvPr>
        <xdr:cNvSpPr txBox="1"/>
      </xdr:nvSpPr>
      <xdr:spPr>
        <a:xfrm>
          <a:off x="10842625" y="103225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86F8D444-D690-4355-A7EB-8DB5140F4554}"/>
            </a:ext>
          </a:extLst>
        </xdr:cNvPr>
        <xdr:cNvCxnSpPr/>
      </xdr:nvCxnSpPr>
      <xdr:spPr>
        <a:xfrm>
          <a:off x="11207750" y="990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635"/>
    <xdr:sp macro="" textlink="">
      <xdr:nvSpPr>
        <xdr:cNvPr id="622" name="テキスト ボックス 621">
          <a:extLst>
            <a:ext uri="{FF2B5EF4-FFF2-40B4-BE49-F238E27FC236}">
              <a16:creationId xmlns:a16="http://schemas.microsoft.com/office/drawing/2014/main" id="{E55AE442-EE59-4EEB-BEF5-5C0CBB3B774E}"/>
            </a:ext>
          </a:extLst>
        </xdr:cNvPr>
        <xdr:cNvSpPr txBox="1"/>
      </xdr:nvSpPr>
      <xdr:spPr>
        <a:xfrm>
          <a:off x="10842625" y="97701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3" name="直線コネクタ 622">
          <a:extLst>
            <a:ext uri="{FF2B5EF4-FFF2-40B4-BE49-F238E27FC236}">
              <a16:creationId xmlns:a16="http://schemas.microsoft.com/office/drawing/2014/main" id="{F2692E83-DDA5-41FA-A055-DBF75A44A48C}"/>
            </a:ext>
          </a:extLst>
        </xdr:cNvPr>
        <xdr:cNvCxnSpPr/>
      </xdr:nvCxnSpPr>
      <xdr:spPr>
        <a:xfrm>
          <a:off x="11207750" y="9359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143510</xdr:rowOff>
    </xdr:from>
    <xdr:ext cx="403225" cy="254635"/>
    <xdr:sp macro="" textlink="">
      <xdr:nvSpPr>
        <xdr:cNvPr id="624" name="テキスト ボックス 623">
          <a:extLst>
            <a:ext uri="{FF2B5EF4-FFF2-40B4-BE49-F238E27FC236}">
              <a16:creationId xmlns:a16="http://schemas.microsoft.com/office/drawing/2014/main" id="{DC75AF6E-52EC-4D9B-BDE5-3993C544F6C2}"/>
            </a:ext>
          </a:extLst>
        </xdr:cNvPr>
        <xdr:cNvSpPr txBox="1"/>
      </xdr:nvSpPr>
      <xdr:spPr>
        <a:xfrm>
          <a:off x="10842625" y="92240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501565B7-545B-4CA4-8914-F9809B860031}"/>
            </a:ext>
          </a:extLst>
        </xdr:cNvPr>
        <xdr:cNvCxnSpPr/>
      </xdr:nvCxnSpPr>
      <xdr:spPr>
        <a:xfrm>
          <a:off x="11207750" y="88074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4635"/>
    <xdr:sp macro="" textlink="">
      <xdr:nvSpPr>
        <xdr:cNvPr id="626" name="テキスト ボックス 625">
          <a:extLst>
            <a:ext uri="{FF2B5EF4-FFF2-40B4-BE49-F238E27FC236}">
              <a16:creationId xmlns:a16="http://schemas.microsoft.com/office/drawing/2014/main" id="{CFBEE51A-F457-425A-9393-5703037AE631}"/>
            </a:ext>
          </a:extLst>
        </xdr:cNvPr>
        <xdr:cNvSpPr txBox="1"/>
      </xdr:nvSpPr>
      <xdr:spPr>
        <a:xfrm>
          <a:off x="10842625" y="86715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5B2FF29F-6F90-401D-99C3-9F311CE3A367}"/>
            </a:ext>
          </a:extLst>
        </xdr:cNvPr>
        <xdr:cNvSpPr/>
      </xdr:nvSpPr>
      <xdr:spPr>
        <a:xfrm>
          <a:off x="11207750" y="88074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52070</xdr:rowOff>
    </xdr:from>
    <xdr:to>
      <xdr:col>85</xdr:col>
      <xdr:colOff>126365</xdr:colOff>
      <xdr:row>63</xdr:row>
      <xdr:rowOff>34290</xdr:rowOff>
    </xdr:to>
    <xdr:cxnSp macro="">
      <xdr:nvCxnSpPr>
        <xdr:cNvPr id="628" name="直線コネクタ 627">
          <a:extLst>
            <a:ext uri="{FF2B5EF4-FFF2-40B4-BE49-F238E27FC236}">
              <a16:creationId xmlns:a16="http://schemas.microsoft.com/office/drawing/2014/main" id="{65C44BFF-C64C-4D51-A0B1-C7E7F5C9D653}"/>
            </a:ext>
          </a:extLst>
        </xdr:cNvPr>
        <xdr:cNvCxnSpPr/>
      </xdr:nvCxnSpPr>
      <xdr:spPr>
        <a:xfrm flipV="1">
          <a:off x="14699615" y="9297670"/>
          <a:ext cx="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38100</xdr:rowOff>
    </xdr:from>
    <xdr:ext cx="405130" cy="259080"/>
    <xdr:sp macro="" textlink="">
      <xdr:nvSpPr>
        <xdr:cNvPr id="629" name="【学校施設】&#10;有形固定資産減価償却率最小値テキスト">
          <a:extLst>
            <a:ext uri="{FF2B5EF4-FFF2-40B4-BE49-F238E27FC236}">
              <a16:creationId xmlns:a16="http://schemas.microsoft.com/office/drawing/2014/main" id="{62C02200-254E-4910-B7C1-9938419D8A7A}"/>
            </a:ext>
          </a:extLst>
        </xdr:cNvPr>
        <xdr:cNvSpPr txBox="1"/>
      </xdr:nvSpPr>
      <xdr:spPr>
        <a:xfrm>
          <a:off x="14738350" y="10439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630" name="直線コネクタ 629">
          <a:extLst>
            <a:ext uri="{FF2B5EF4-FFF2-40B4-BE49-F238E27FC236}">
              <a16:creationId xmlns:a16="http://schemas.microsoft.com/office/drawing/2014/main" id="{41258CB7-1357-4EE5-B6CB-CB9671526ABD}"/>
            </a:ext>
          </a:extLst>
        </xdr:cNvPr>
        <xdr:cNvCxnSpPr/>
      </xdr:nvCxnSpPr>
      <xdr:spPr>
        <a:xfrm>
          <a:off x="14611350" y="10435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169545</xdr:rowOff>
    </xdr:from>
    <xdr:ext cx="405130" cy="254635"/>
    <xdr:sp macro="" textlink="">
      <xdr:nvSpPr>
        <xdr:cNvPr id="631" name="【学校施設】&#10;有形固定資産減価償却率最大値テキスト">
          <a:extLst>
            <a:ext uri="{FF2B5EF4-FFF2-40B4-BE49-F238E27FC236}">
              <a16:creationId xmlns:a16="http://schemas.microsoft.com/office/drawing/2014/main" id="{5C36F6C0-A4C4-41B7-8929-C4C2846BE8CF}"/>
            </a:ext>
          </a:extLst>
        </xdr:cNvPr>
        <xdr:cNvSpPr txBox="1"/>
      </xdr:nvSpPr>
      <xdr:spPr>
        <a:xfrm>
          <a:off x="14738350" y="90785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52070</xdr:rowOff>
    </xdr:from>
    <xdr:to>
      <xdr:col>86</xdr:col>
      <xdr:colOff>25400</xdr:colOff>
      <xdr:row>56</xdr:row>
      <xdr:rowOff>52070</xdr:rowOff>
    </xdr:to>
    <xdr:cxnSp macro="">
      <xdr:nvCxnSpPr>
        <xdr:cNvPr id="632" name="直線コネクタ 631">
          <a:extLst>
            <a:ext uri="{FF2B5EF4-FFF2-40B4-BE49-F238E27FC236}">
              <a16:creationId xmlns:a16="http://schemas.microsoft.com/office/drawing/2014/main" id="{14AF9693-8458-4E2E-8FC9-63E6A237ABB0}"/>
            </a:ext>
          </a:extLst>
        </xdr:cNvPr>
        <xdr:cNvCxnSpPr/>
      </xdr:nvCxnSpPr>
      <xdr:spPr>
        <a:xfrm>
          <a:off x="14611350" y="9297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30480</xdr:rowOff>
    </xdr:from>
    <xdr:ext cx="405130" cy="254635"/>
    <xdr:sp macro="" textlink="">
      <xdr:nvSpPr>
        <xdr:cNvPr id="633" name="【学校施設】&#10;有形固定資産減価償却率平均値テキスト">
          <a:extLst>
            <a:ext uri="{FF2B5EF4-FFF2-40B4-BE49-F238E27FC236}">
              <a16:creationId xmlns:a16="http://schemas.microsoft.com/office/drawing/2014/main" id="{8C50A308-F88D-4A8A-BDCC-77834F95B81D}"/>
            </a:ext>
          </a:extLst>
        </xdr:cNvPr>
        <xdr:cNvSpPr txBox="1"/>
      </xdr:nvSpPr>
      <xdr:spPr>
        <a:xfrm>
          <a:off x="14738350" y="977138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34" name="フローチャート: 判断 633">
          <a:extLst>
            <a:ext uri="{FF2B5EF4-FFF2-40B4-BE49-F238E27FC236}">
              <a16:creationId xmlns:a16="http://schemas.microsoft.com/office/drawing/2014/main" id="{2E2D2045-F91E-4E65-839E-2F9F45BE9A25}"/>
            </a:ext>
          </a:extLst>
        </xdr:cNvPr>
        <xdr:cNvSpPr/>
      </xdr:nvSpPr>
      <xdr:spPr>
        <a:xfrm>
          <a:off x="14649450" y="97929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143510</xdr:rowOff>
    </xdr:from>
    <xdr:to>
      <xdr:col>81</xdr:col>
      <xdr:colOff>101600</xdr:colOff>
      <xdr:row>59</xdr:row>
      <xdr:rowOff>73660</xdr:rowOff>
    </xdr:to>
    <xdr:sp macro="" textlink="">
      <xdr:nvSpPr>
        <xdr:cNvPr id="635" name="フローチャート: 判断 634">
          <a:extLst>
            <a:ext uri="{FF2B5EF4-FFF2-40B4-BE49-F238E27FC236}">
              <a16:creationId xmlns:a16="http://schemas.microsoft.com/office/drawing/2014/main" id="{C5AA429E-08A4-47BE-9944-39D1AEF3F202}"/>
            </a:ext>
          </a:extLst>
        </xdr:cNvPr>
        <xdr:cNvSpPr/>
      </xdr:nvSpPr>
      <xdr:spPr>
        <a:xfrm>
          <a:off x="13887450" y="9719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36" name="フローチャート: 判断 635">
          <a:extLst>
            <a:ext uri="{FF2B5EF4-FFF2-40B4-BE49-F238E27FC236}">
              <a16:creationId xmlns:a16="http://schemas.microsoft.com/office/drawing/2014/main" id="{E78F37B6-57BD-43F4-9DD1-DD3B6C838897}"/>
            </a:ext>
          </a:extLst>
        </xdr:cNvPr>
        <xdr:cNvSpPr/>
      </xdr:nvSpPr>
      <xdr:spPr>
        <a:xfrm>
          <a:off x="130937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149225</xdr:rowOff>
    </xdr:from>
    <xdr:to>
      <xdr:col>72</xdr:col>
      <xdr:colOff>38100</xdr:colOff>
      <xdr:row>58</xdr:row>
      <xdr:rowOff>79375</xdr:rowOff>
    </xdr:to>
    <xdr:sp macro="" textlink="">
      <xdr:nvSpPr>
        <xdr:cNvPr id="637" name="フローチャート: 判断 636">
          <a:extLst>
            <a:ext uri="{FF2B5EF4-FFF2-40B4-BE49-F238E27FC236}">
              <a16:creationId xmlns:a16="http://schemas.microsoft.com/office/drawing/2014/main" id="{582EE9A0-1725-46C4-8FD9-098A410FE3C1}"/>
            </a:ext>
          </a:extLst>
        </xdr:cNvPr>
        <xdr:cNvSpPr/>
      </xdr:nvSpPr>
      <xdr:spPr>
        <a:xfrm>
          <a:off x="12299950" y="9559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40640</xdr:rowOff>
    </xdr:from>
    <xdr:to>
      <xdr:col>67</xdr:col>
      <xdr:colOff>101600</xdr:colOff>
      <xdr:row>57</xdr:row>
      <xdr:rowOff>142240</xdr:rowOff>
    </xdr:to>
    <xdr:sp macro="" textlink="">
      <xdr:nvSpPr>
        <xdr:cNvPr id="638" name="フローチャート: 判断 637">
          <a:extLst>
            <a:ext uri="{FF2B5EF4-FFF2-40B4-BE49-F238E27FC236}">
              <a16:creationId xmlns:a16="http://schemas.microsoft.com/office/drawing/2014/main" id="{9B3CBA35-B284-40E7-9B88-1A0B825F31B0}"/>
            </a:ext>
          </a:extLst>
        </xdr:cNvPr>
        <xdr:cNvSpPr/>
      </xdr:nvSpPr>
      <xdr:spPr>
        <a:xfrm>
          <a:off x="11487150" y="945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639" name="テキスト ボックス 638">
          <a:extLst>
            <a:ext uri="{FF2B5EF4-FFF2-40B4-BE49-F238E27FC236}">
              <a16:creationId xmlns:a16="http://schemas.microsoft.com/office/drawing/2014/main" id="{668439DD-9E39-423C-A68B-54BEB8840D0B}"/>
            </a:ext>
          </a:extLst>
        </xdr:cNvPr>
        <xdr:cNvSpPr txBox="1"/>
      </xdr:nvSpPr>
      <xdr:spPr>
        <a:xfrm>
          <a:off x="145288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640" name="テキスト ボックス 639">
          <a:extLst>
            <a:ext uri="{FF2B5EF4-FFF2-40B4-BE49-F238E27FC236}">
              <a16:creationId xmlns:a16="http://schemas.microsoft.com/office/drawing/2014/main" id="{8703E9E4-79E5-4DE5-8C5F-54FBD1A83683}"/>
            </a:ext>
          </a:extLst>
        </xdr:cNvPr>
        <xdr:cNvSpPr txBox="1"/>
      </xdr:nvSpPr>
      <xdr:spPr>
        <a:xfrm>
          <a:off x="137668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641" name="テキスト ボックス 640">
          <a:extLst>
            <a:ext uri="{FF2B5EF4-FFF2-40B4-BE49-F238E27FC236}">
              <a16:creationId xmlns:a16="http://schemas.microsoft.com/office/drawing/2014/main" id="{5BFF2FFD-725B-41F2-9B20-E8C0A7268C6E}"/>
            </a:ext>
          </a:extLst>
        </xdr:cNvPr>
        <xdr:cNvSpPr txBox="1"/>
      </xdr:nvSpPr>
      <xdr:spPr>
        <a:xfrm>
          <a:off x="129730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642" name="テキスト ボックス 641">
          <a:extLst>
            <a:ext uri="{FF2B5EF4-FFF2-40B4-BE49-F238E27FC236}">
              <a16:creationId xmlns:a16="http://schemas.microsoft.com/office/drawing/2014/main" id="{F577166D-5B3F-45A3-9B99-C2A8B2AECCA0}"/>
            </a:ext>
          </a:extLst>
        </xdr:cNvPr>
        <xdr:cNvSpPr txBox="1"/>
      </xdr:nvSpPr>
      <xdr:spPr>
        <a:xfrm>
          <a:off x="121729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643" name="テキスト ボックス 642">
          <a:extLst>
            <a:ext uri="{FF2B5EF4-FFF2-40B4-BE49-F238E27FC236}">
              <a16:creationId xmlns:a16="http://schemas.microsoft.com/office/drawing/2014/main" id="{8510D2E2-D532-4720-8D3C-4F3CC00A247F}"/>
            </a:ext>
          </a:extLst>
        </xdr:cNvPr>
        <xdr:cNvSpPr txBox="1"/>
      </xdr:nvSpPr>
      <xdr:spPr>
        <a:xfrm>
          <a:off x="113665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635</xdr:rowOff>
    </xdr:from>
    <xdr:to>
      <xdr:col>85</xdr:col>
      <xdr:colOff>177800</xdr:colOff>
      <xdr:row>56</xdr:row>
      <xdr:rowOff>102235</xdr:rowOff>
    </xdr:to>
    <xdr:sp macro="" textlink="">
      <xdr:nvSpPr>
        <xdr:cNvPr id="644" name="楕円 643">
          <a:extLst>
            <a:ext uri="{FF2B5EF4-FFF2-40B4-BE49-F238E27FC236}">
              <a16:creationId xmlns:a16="http://schemas.microsoft.com/office/drawing/2014/main" id="{96CBC2FB-2BC4-49F8-B779-38BEDB93379D}"/>
            </a:ext>
          </a:extLst>
        </xdr:cNvPr>
        <xdr:cNvSpPr/>
      </xdr:nvSpPr>
      <xdr:spPr>
        <a:xfrm>
          <a:off x="14649450" y="92462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125095</xdr:rowOff>
    </xdr:from>
    <xdr:ext cx="405130" cy="258445"/>
    <xdr:sp macro="" textlink="">
      <xdr:nvSpPr>
        <xdr:cNvPr id="645" name="【学校施設】&#10;有形固定資産減価償却率該当値テキスト">
          <a:extLst>
            <a:ext uri="{FF2B5EF4-FFF2-40B4-BE49-F238E27FC236}">
              <a16:creationId xmlns:a16="http://schemas.microsoft.com/office/drawing/2014/main" id="{A48B0485-C4CA-4489-ADE1-F9B49E89A906}"/>
            </a:ext>
          </a:extLst>
        </xdr:cNvPr>
        <xdr:cNvSpPr txBox="1"/>
      </xdr:nvSpPr>
      <xdr:spPr>
        <a:xfrm>
          <a:off x="14738350" y="9205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69215</xdr:rowOff>
    </xdr:from>
    <xdr:to>
      <xdr:col>81</xdr:col>
      <xdr:colOff>101600</xdr:colOff>
      <xdr:row>55</xdr:row>
      <xdr:rowOff>170815</xdr:rowOff>
    </xdr:to>
    <xdr:sp macro="" textlink="">
      <xdr:nvSpPr>
        <xdr:cNvPr id="646" name="楕円 645">
          <a:extLst>
            <a:ext uri="{FF2B5EF4-FFF2-40B4-BE49-F238E27FC236}">
              <a16:creationId xmlns:a16="http://schemas.microsoft.com/office/drawing/2014/main" id="{B7D93FD4-7B12-4D7E-B992-FAD9C95C4FCD}"/>
            </a:ext>
          </a:extLst>
        </xdr:cNvPr>
        <xdr:cNvSpPr/>
      </xdr:nvSpPr>
      <xdr:spPr>
        <a:xfrm>
          <a:off x="13887450" y="9149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120650</xdr:rowOff>
    </xdr:from>
    <xdr:to>
      <xdr:col>85</xdr:col>
      <xdr:colOff>127000</xdr:colOff>
      <xdr:row>56</xdr:row>
      <xdr:rowOff>52070</xdr:rowOff>
    </xdr:to>
    <xdr:cxnSp macro="">
      <xdr:nvCxnSpPr>
        <xdr:cNvPr id="647" name="直線コネクタ 646">
          <a:extLst>
            <a:ext uri="{FF2B5EF4-FFF2-40B4-BE49-F238E27FC236}">
              <a16:creationId xmlns:a16="http://schemas.microsoft.com/office/drawing/2014/main" id="{3072265A-47A8-4C46-9A5C-8E7F7C28BD12}"/>
            </a:ext>
          </a:extLst>
        </xdr:cNvPr>
        <xdr:cNvCxnSpPr/>
      </xdr:nvCxnSpPr>
      <xdr:spPr>
        <a:xfrm>
          <a:off x="13938250" y="9201150"/>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74930</xdr:rowOff>
    </xdr:from>
    <xdr:to>
      <xdr:col>76</xdr:col>
      <xdr:colOff>165100</xdr:colOff>
      <xdr:row>56</xdr:row>
      <xdr:rowOff>5080</xdr:rowOff>
    </xdr:to>
    <xdr:sp macro="" textlink="">
      <xdr:nvSpPr>
        <xdr:cNvPr id="648" name="楕円 647">
          <a:extLst>
            <a:ext uri="{FF2B5EF4-FFF2-40B4-BE49-F238E27FC236}">
              <a16:creationId xmlns:a16="http://schemas.microsoft.com/office/drawing/2014/main" id="{4326B81D-0FFA-4059-9BF1-E70CA80EF65B}"/>
            </a:ext>
          </a:extLst>
        </xdr:cNvPr>
        <xdr:cNvSpPr/>
      </xdr:nvSpPr>
      <xdr:spPr>
        <a:xfrm>
          <a:off x="13093700" y="9155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120650</xdr:rowOff>
    </xdr:from>
    <xdr:to>
      <xdr:col>81</xdr:col>
      <xdr:colOff>50800</xdr:colOff>
      <xdr:row>55</xdr:row>
      <xdr:rowOff>125730</xdr:rowOff>
    </xdr:to>
    <xdr:cxnSp macro="">
      <xdr:nvCxnSpPr>
        <xdr:cNvPr id="649" name="直線コネクタ 648">
          <a:extLst>
            <a:ext uri="{FF2B5EF4-FFF2-40B4-BE49-F238E27FC236}">
              <a16:creationId xmlns:a16="http://schemas.microsoft.com/office/drawing/2014/main" id="{9D0C540E-0FB4-4F8D-B970-69B11AAC6095}"/>
            </a:ext>
          </a:extLst>
        </xdr:cNvPr>
        <xdr:cNvCxnSpPr/>
      </xdr:nvCxnSpPr>
      <xdr:spPr>
        <a:xfrm flipV="1">
          <a:off x="13144500" y="920115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160655</xdr:rowOff>
    </xdr:from>
    <xdr:to>
      <xdr:col>72</xdr:col>
      <xdr:colOff>38100</xdr:colOff>
      <xdr:row>57</xdr:row>
      <xdr:rowOff>90805</xdr:rowOff>
    </xdr:to>
    <xdr:sp macro="" textlink="">
      <xdr:nvSpPr>
        <xdr:cNvPr id="650" name="楕円 649">
          <a:extLst>
            <a:ext uri="{FF2B5EF4-FFF2-40B4-BE49-F238E27FC236}">
              <a16:creationId xmlns:a16="http://schemas.microsoft.com/office/drawing/2014/main" id="{24F74771-1605-43AB-A25A-227A74E21AE2}"/>
            </a:ext>
          </a:extLst>
        </xdr:cNvPr>
        <xdr:cNvSpPr/>
      </xdr:nvSpPr>
      <xdr:spPr>
        <a:xfrm>
          <a:off x="12299950" y="9406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125730</xdr:rowOff>
    </xdr:from>
    <xdr:to>
      <xdr:col>76</xdr:col>
      <xdr:colOff>114300</xdr:colOff>
      <xdr:row>57</xdr:row>
      <xdr:rowOff>40640</xdr:rowOff>
    </xdr:to>
    <xdr:cxnSp macro="">
      <xdr:nvCxnSpPr>
        <xdr:cNvPr id="651" name="直線コネクタ 650">
          <a:extLst>
            <a:ext uri="{FF2B5EF4-FFF2-40B4-BE49-F238E27FC236}">
              <a16:creationId xmlns:a16="http://schemas.microsoft.com/office/drawing/2014/main" id="{AAD61628-362A-4492-9AF8-A23B2A2D6CA8}"/>
            </a:ext>
          </a:extLst>
        </xdr:cNvPr>
        <xdr:cNvCxnSpPr/>
      </xdr:nvCxnSpPr>
      <xdr:spPr>
        <a:xfrm flipV="1">
          <a:off x="12344400" y="9206230"/>
          <a:ext cx="8001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97790</xdr:rowOff>
    </xdr:from>
    <xdr:to>
      <xdr:col>67</xdr:col>
      <xdr:colOff>101600</xdr:colOff>
      <xdr:row>57</xdr:row>
      <xdr:rowOff>27940</xdr:rowOff>
    </xdr:to>
    <xdr:sp macro="" textlink="">
      <xdr:nvSpPr>
        <xdr:cNvPr id="652" name="楕円 651">
          <a:extLst>
            <a:ext uri="{FF2B5EF4-FFF2-40B4-BE49-F238E27FC236}">
              <a16:creationId xmlns:a16="http://schemas.microsoft.com/office/drawing/2014/main" id="{1257FE69-F1C1-4CDA-AB32-A5C040FF757E}"/>
            </a:ext>
          </a:extLst>
        </xdr:cNvPr>
        <xdr:cNvSpPr/>
      </xdr:nvSpPr>
      <xdr:spPr>
        <a:xfrm>
          <a:off x="11487150" y="9343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148590</xdr:rowOff>
    </xdr:from>
    <xdr:to>
      <xdr:col>71</xdr:col>
      <xdr:colOff>177800</xdr:colOff>
      <xdr:row>57</xdr:row>
      <xdr:rowOff>40640</xdr:rowOff>
    </xdr:to>
    <xdr:cxnSp macro="">
      <xdr:nvCxnSpPr>
        <xdr:cNvPr id="653" name="直線コネクタ 652">
          <a:extLst>
            <a:ext uri="{FF2B5EF4-FFF2-40B4-BE49-F238E27FC236}">
              <a16:creationId xmlns:a16="http://schemas.microsoft.com/office/drawing/2014/main" id="{3FF6EC28-0A52-488B-854F-E6E95BD44B9B}"/>
            </a:ext>
          </a:extLst>
        </xdr:cNvPr>
        <xdr:cNvCxnSpPr/>
      </xdr:nvCxnSpPr>
      <xdr:spPr>
        <a:xfrm>
          <a:off x="11537950" y="9394190"/>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64770</xdr:rowOff>
    </xdr:from>
    <xdr:ext cx="405130" cy="254635"/>
    <xdr:sp macro="" textlink="">
      <xdr:nvSpPr>
        <xdr:cNvPr id="654" name="n_1aveValue【学校施設】&#10;有形固定資産減価償却率">
          <a:extLst>
            <a:ext uri="{FF2B5EF4-FFF2-40B4-BE49-F238E27FC236}">
              <a16:creationId xmlns:a16="http://schemas.microsoft.com/office/drawing/2014/main" id="{4297E7E3-7A66-4678-BB91-DA51178C1B8D}"/>
            </a:ext>
          </a:extLst>
        </xdr:cNvPr>
        <xdr:cNvSpPr txBox="1"/>
      </xdr:nvSpPr>
      <xdr:spPr>
        <a:xfrm>
          <a:off x="13742035" y="98056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150495</xdr:rowOff>
    </xdr:from>
    <xdr:ext cx="400685" cy="259080"/>
    <xdr:sp macro="" textlink="">
      <xdr:nvSpPr>
        <xdr:cNvPr id="655" name="n_2aveValue【学校施設】&#10;有形固定資産減価償却率">
          <a:extLst>
            <a:ext uri="{FF2B5EF4-FFF2-40B4-BE49-F238E27FC236}">
              <a16:creationId xmlns:a16="http://schemas.microsoft.com/office/drawing/2014/main" id="{14770B38-25AD-41B7-83C2-2559465A6B74}"/>
            </a:ext>
          </a:extLst>
        </xdr:cNvPr>
        <xdr:cNvSpPr txBox="1"/>
      </xdr:nvSpPr>
      <xdr:spPr>
        <a:xfrm>
          <a:off x="12960985" y="97262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70485</xdr:rowOff>
    </xdr:from>
    <xdr:ext cx="400685" cy="259080"/>
    <xdr:sp macro="" textlink="">
      <xdr:nvSpPr>
        <xdr:cNvPr id="656" name="n_3aveValue【学校施設】&#10;有形固定資産減価償却率">
          <a:extLst>
            <a:ext uri="{FF2B5EF4-FFF2-40B4-BE49-F238E27FC236}">
              <a16:creationId xmlns:a16="http://schemas.microsoft.com/office/drawing/2014/main" id="{8DDA3881-8AA2-47B1-BF19-64A02EB8AED6}"/>
            </a:ext>
          </a:extLst>
        </xdr:cNvPr>
        <xdr:cNvSpPr txBox="1"/>
      </xdr:nvSpPr>
      <xdr:spPr>
        <a:xfrm>
          <a:off x="12167235" y="96462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133350</xdr:rowOff>
    </xdr:from>
    <xdr:ext cx="400685" cy="254635"/>
    <xdr:sp macro="" textlink="">
      <xdr:nvSpPr>
        <xdr:cNvPr id="657" name="n_4aveValue【学校施設】&#10;有形固定資産減価償却率">
          <a:extLst>
            <a:ext uri="{FF2B5EF4-FFF2-40B4-BE49-F238E27FC236}">
              <a16:creationId xmlns:a16="http://schemas.microsoft.com/office/drawing/2014/main" id="{8F7CF5C9-F057-48CE-9C66-67E73BCD3D70}"/>
            </a:ext>
          </a:extLst>
        </xdr:cNvPr>
        <xdr:cNvSpPr txBox="1"/>
      </xdr:nvSpPr>
      <xdr:spPr>
        <a:xfrm>
          <a:off x="11354435" y="95440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15875</xdr:rowOff>
    </xdr:from>
    <xdr:ext cx="405130" cy="259080"/>
    <xdr:sp macro="" textlink="">
      <xdr:nvSpPr>
        <xdr:cNvPr id="658" name="n_1mainValue【学校施設】&#10;有形固定資産減価償却率">
          <a:extLst>
            <a:ext uri="{FF2B5EF4-FFF2-40B4-BE49-F238E27FC236}">
              <a16:creationId xmlns:a16="http://schemas.microsoft.com/office/drawing/2014/main" id="{3F9E9FBC-74D1-4C05-A8FC-8D3507C26CC3}"/>
            </a:ext>
          </a:extLst>
        </xdr:cNvPr>
        <xdr:cNvSpPr txBox="1"/>
      </xdr:nvSpPr>
      <xdr:spPr>
        <a:xfrm>
          <a:off x="13742035" y="8931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21590</xdr:rowOff>
    </xdr:from>
    <xdr:ext cx="400685" cy="259080"/>
    <xdr:sp macro="" textlink="">
      <xdr:nvSpPr>
        <xdr:cNvPr id="659" name="n_2mainValue【学校施設】&#10;有形固定資産減価償却率">
          <a:extLst>
            <a:ext uri="{FF2B5EF4-FFF2-40B4-BE49-F238E27FC236}">
              <a16:creationId xmlns:a16="http://schemas.microsoft.com/office/drawing/2014/main" id="{56B3EE01-A3CE-44C3-AAA7-CBF3C18B5C42}"/>
            </a:ext>
          </a:extLst>
        </xdr:cNvPr>
        <xdr:cNvSpPr txBox="1"/>
      </xdr:nvSpPr>
      <xdr:spPr>
        <a:xfrm>
          <a:off x="12960985" y="89369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107315</xdr:rowOff>
    </xdr:from>
    <xdr:ext cx="400685" cy="259080"/>
    <xdr:sp macro="" textlink="">
      <xdr:nvSpPr>
        <xdr:cNvPr id="660" name="n_3mainValue【学校施設】&#10;有形固定資産減価償却率">
          <a:extLst>
            <a:ext uri="{FF2B5EF4-FFF2-40B4-BE49-F238E27FC236}">
              <a16:creationId xmlns:a16="http://schemas.microsoft.com/office/drawing/2014/main" id="{0BB82F1C-9415-4679-9F87-DBC7CEC06B43}"/>
            </a:ext>
          </a:extLst>
        </xdr:cNvPr>
        <xdr:cNvSpPr txBox="1"/>
      </xdr:nvSpPr>
      <xdr:spPr>
        <a:xfrm>
          <a:off x="12167235" y="91878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44450</xdr:rowOff>
    </xdr:from>
    <xdr:ext cx="400685" cy="259080"/>
    <xdr:sp macro="" textlink="">
      <xdr:nvSpPr>
        <xdr:cNvPr id="661" name="n_4mainValue【学校施設】&#10;有形固定資産減価償却率">
          <a:extLst>
            <a:ext uri="{FF2B5EF4-FFF2-40B4-BE49-F238E27FC236}">
              <a16:creationId xmlns:a16="http://schemas.microsoft.com/office/drawing/2014/main" id="{829CE193-DB6A-4306-B660-E7529B80C930}"/>
            </a:ext>
          </a:extLst>
        </xdr:cNvPr>
        <xdr:cNvSpPr txBox="1"/>
      </xdr:nvSpPr>
      <xdr:spPr>
        <a:xfrm>
          <a:off x="11354435" y="91249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AFFC3BE-FE82-47DC-AA28-24DC5664EB14}"/>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855D7847-DE18-481B-AD05-07723381EE36}"/>
            </a:ext>
          </a:extLst>
        </xdr:cNvPr>
        <xdr:cNvSpPr/>
      </xdr:nvSpPr>
      <xdr:spPr>
        <a:xfrm>
          <a:off x="165862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92C8B34C-D361-4FA2-B686-C0AE8B4FEABB}"/>
            </a:ext>
          </a:extLst>
        </xdr:cNvPr>
        <xdr:cNvSpPr/>
      </xdr:nvSpPr>
      <xdr:spPr>
        <a:xfrm>
          <a:off x="165862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77DCA72E-993C-451E-94BF-C0C39EF59681}"/>
            </a:ext>
          </a:extLst>
        </xdr:cNvPr>
        <xdr:cNvSpPr/>
      </xdr:nvSpPr>
      <xdr:spPr>
        <a:xfrm>
          <a:off x="174879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672EC0FD-53E2-4AEB-8C23-D48EC6D6562D}"/>
            </a:ext>
          </a:extLst>
        </xdr:cNvPr>
        <xdr:cNvSpPr/>
      </xdr:nvSpPr>
      <xdr:spPr>
        <a:xfrm>
          <a:off x="174879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B6EB1BE-AB8F-48F0-AF59-B4255B5DD111}"/>
            </a:ext>
          </a:extLst>
        </xdr:cNvPr>
        <xdr:cNvSpPr/>
      </xdr:nvSpPr>
      <xdr:spPr>
        <a:xfrm>
          <a:off x="185166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758A8138-00A8-4800-BAB2-233125B42691}"/>
            </a:ext>
          </a:extLst>
        </xdr:cNvPr>
        <xdr:cNvSpPr/>
      </xdr:nvSpPr>
      <xdr:spPr>
        <a:xfrm>
          <a:off x="185166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72098D75-A9AD-4DD5-8990-CE60B58790D6}"/>
            </a:ext>
          </a:extLst>
        </xdr:cNvPr>
        <xdr:cNvSpPr/>
      </xdr:nvSpPr>
      <xdr:spPr>
        <a:xfrm>
          <a:off x="16459200" y="88074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670" name="テキスト ボックス 669">
          <a:extLst>
            <a:ext uri="{FF2B5EF4-FFF2-40B4-BE49-F238E27FC236}">
              <a16:creationId xmlns:a16="http://schemas.microsoft.com/office/drawing/2014/main" id="{3FA7825C-BA9A-4D19-B648-A517F7DA2EB9}"/>
            </a:ext>
          </a:extLst>
        </xdr:cNvPr>
        <xdr:cNvSpPr txBox="1"/>
      </xdr:nvSpPr>
      <xdr:spPr>
        <a:xfrm>
          <a:off x="16440150" y="86233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AFA84761-A980-426E-A596-B409156F63F4}"/>
            </a:ext>
          </a:extLst>
        </xdr:cNvPr>
        <xdr:cNvCxnSpPr/>
      </xdr:nvCxnSpPr>
      <xdr:spPr>
        <a:xfrm>
          <a:off x="16459200" y="1101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2915" cy="254635"/>
    <xdr:sp macro="" textlink="">
      <xdr:nvSpPr>
        <xdr:cNvPr id="672" name="テキスト ボックス 671">
          <a:extLst>
            <a:ext uri="{FF2B5EF4-FFF2-40B4-BE49-F238E27FC236}">
              <a16:creationId xmlns:a16="http://schemas.microsoft.com/office/drawing/2014/main" id="{9EC8E72B-032B-43D2-B3DF-8FD92FADF48C}"/>
            </a:ext>
          </a:extLst>
        </xdr:cNvPr>
        <xdr:cNvSpPr txBox="1"/>
      </xdr:nvSpPr>
      <xdr:spPr>
        <a:xfrm>
          <a:off x="16048990" y="10875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1A72867F-3B07-4E77-803A-D55E2066D71C}"/>
            </a:ext>
          </a:extLst>
        </xdr:cNvPr>
        <xdr:cNvCxnSpPr/>
      </xdr:nvCxnSpPr>
      <xdr:spPr>
        <a:xfrm>
          <a:off x="16459200" y="1064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674" name="テキスト ボックス 673">
          <a:extLst>
            <a:ext uri="{FF2B5EF4-FFF2-40B4-BE49-F238E27FC236}">
              <a16:creationId xmlns:a16="http://schemas.microsoft.com/office/drawing/2014/main" id="{59B186B5-BF6B-4074-B82A-E06F9A1B3F56}"/>
            </a:ext>
          </a:extLst>
        </xdr:cNvPr>
        <xdr:cNvSpPr txBox="1"/>
      </xdr:nvSpPr>
      <xdr:spPr>
        <a:xfrm>
          <a:off x="16048990" y="10506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F958191E-DD11-4DEC-973A-0EDCFBE46159}"/>
            </a:ext>
          </a:extLst>
        </xdr:cNvPr>
        <xdr:cNvCxnSpPr/>
      </xdr:nvCxnSpPr>
      <xdr:spPr>
        <a:xfrm>
          <a:off x="16459200" y="10274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676" name="テキスト ボックス 675">
          <a:extLst>
            <a:ext uri="{FF2B5EF4-FFF2-40B4-BE49-F238E27FC236}">
              <a16:creationId xmlns:a16="http://schemas.microsoft.com/office/drawing/2014/main" id="{DB4877A2-C696-40F8-89F7-7E955D88571E}"/>
            </a:ext>
          </a:extLst>
        </xdr:cNvPr>
        <xdr:cNvSpPr txBox="1"/>
      </xdr:nvSpPr>
      <xdr:spPr>
        <a:xfrm>
          <a:off x="16048990" y="10138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1.900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8DB7CEF5-D886-4A0E-BBC8-589A09493742}"/>
            </a:ext>
          </a:extLst>
        </xdr:cNvPr>
        <xdr:cNvCxnSpPr/>
      </xdr:nvCxnSpPr>
      <xdr:spPr>
        <a:xfrm>
          <a:off x="16459200" y="990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678" name="テキスト ボックス 677">
          <a:extLst>
            <a:ext uri="{FF2B5EF4-FFF2-40B4-BE49-F238E27FC236}">
              <a16:creationId xmlns:a16="http://schemas.microsoft.com/office/drawing/2014/main" id="{04C3DA9B-CF09-467B-8854-5F874654AF80}"/>
            </a:ext>
          </a:extLst>
        </xdr:cNvPr>
        <xdr:cNvSpPr txBox="1"/>
      </xdr:nvSpPr>
      <xdr:spPr>
        <a:xfrm>
          <a:off x="16048990" y="9770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5D80FDFD-F832-4A9D-832D-34B113F251F2}"/>
            </a:ext>
          </a:extLst>
        </xdr:cNvPr>
        <xdr:cNvCxnSpPr/>
      </xdr:nvCxnSpPr>
      <xdr:spPr>
        <a:xfrm>
          <a:off x="16459200" y="9544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680" name="テキスト ボックス 679">
          <a:extLst>
            <a:ext uri="{FF2B5EF4-FFF2-40B4-BE49-F238E27FC236}">
              <a16:creationId xmlns:a16="http://schemas.microsoft.com/office/drawing/2014/main" id="{4E2933BB-B633-4509-B815-6348DDC0B77E}"/>
            </a:ext>
          </a:extLst>
        </xdr:cNvPr>
        <xdr:cNvSpPr txBox="1"/>
      </xdr:nvSpPr>
      <xdr:spPr>
        <a:xfrm>
          <a:off x="16048990" y="9408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16922780-3F3F-44C3-8D64-5E826587DEFF}"/>
            </a:ext>
          </a:extLst>
        </xdr:cNvPr>
        <xdr:cNvCxnSpPr/>
      </xdr:nvCxnSpPr>
      <xdr:spPr>
        <a:xfrm>
          <a:off x="16459200" y="9175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682" name="テキスト ボックス 681">
          <a:extLst>
            <a:ext uri="{FF2B5EF4-FFF2-40B4-BE49-F238E27FC236}">
              <a16:creationId xmlns:a16="http://schemas.microsoft.com/office/drawing/2014/main" id="{36B0215D-9790-4B17-AEF8-066F462AC4C6}"/>
            </a:ext>
          </a:extLst>
        </xdr:cNvPr>
        <xdr:cNvSpPr txBox="1"/>
      </xdr:nvSpPr>
      <xdr:spPr>
        <a:xfrm>
          <a:off x="16048990" y="9039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B9020EFA-9DE8-40E3-B89F-617CDC3D43B6}"/>
            </a:ext>
          </a:extLst>
        </xdr:cNvPr>
        <xdr:cNvCxnSpPr/>
      </xdr:nvCxnSpPr>
      <xdr:spPr>
        <a:xfrm>
          <a:off x="16459200" y="8807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684" name="テキスト ボックス 683">
          <a:extLst>
            <a:ext uri="{FF2B5EF4-FFF2-40B4-BE49-F238E27FC236}">
              <a16:creationId xmlns:a16="http://schemas.microsoft.com/office/drawing/2014/main" id="{B636A4E8-1368-4E4C-8828-DFB24C13BAD2}"/>
            </a:ext>
          </a:extLst>
        </xdr:cNvPr>
        <xdr:cNvSpPr txBox="1"/>
      </xdr:nvSpPr>
      <xdr:spPr>
        <a:xfrm>
          <a:off x="16048990" y="8671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6E923D8C-C600-47B7-9501-99D1EFE74F07}"/>
            </a:ext>
          </a:extLst>
        </xdr:cNvPr>
        <xdr:cNvSpPr/>
      </xdr:nvSpPr>
      <xdr:spPr>
        <a:xfrm>
          <a:off x="16459200" y="88074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152400</xdr:rowOff>
    </xdr:from>
    <xdr:to>
      <xdr:col>116</xdr:col>
      <xdr:colOff>62865</xdr:colOff>
      <xdr:row>64</xdr:row>
      <xdr:rowOff>99060</xdr:rowOff>
    </xdr:to>
    <xdr:cxnSp macro="">
      <xdr:nvCxnSpPr>
        <xdr:cNvPr id="686" name="直線コネクタ 685">
          <a:extLst>
            <a:ext uri="{FF2B5EF4-FFF2-40B4-BE49-F238E27FC236}">
              <a16:creationId xmlns:a16="http://schemas.microsoft.com/office/drawing/2014/main" id="{7B519641-F4E8-459B-9E33-C45D7796275E}"/>
            </a:ext>
          </a:extLst>
        </xdr:cNvPr>
        <xdr:cNvCxnSpPr/>
      </xdr:nvCxnSpPr>
      <xdr:spPr>
        <a:xfrm flipV="1">
          <a:off x="19951065" y="9067800"/>
          <a:ext cx="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102870</xdr:rowOff>
    </xdr:from>
    <xdr:ext cx="469900" cy="259080"/>
    <xdr:sp macro="" textlink="">
      <xdr:nvSpPr>
        <xdr:cNvPr id="687" name="【学校施設】&#10;一人当たり面積最小値テキスト">
          <a:extLst>
            <a:ext uri="{FF2B5EF4-FFF2-40B4-BE49-F238E27FC236}">
              <a16:creationId xmlns:a16="http://schemas.microsoft.com/office/drawing/2014/main" id="{E6EF1B3A-5497-4EEF-B7B9-E5A67A29EE97}"/>
            </a:ext>
          </a:extLst>
        </xdr:cNvPr>
        <xdr:cNvSpPr txBox="1"/>
      </xdr:nvSpPr>
      <xdr:spPr>
        <a:xfrm>
          <a:off x="19989800" y="1066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99060</xdr:rowOff>
    </xdr:from>
    <xdr:to>
      <xdr:col>116</xdr:col>
      <xdr:colOff>152400</xdr:colOff>
      <xdr:row>64</xdr:row>
      <xdr:rowOff>99060</xdr:rowOff>
    </xdr:to>
    <xdr:cxnSp macro="">
      <xdr:nvCxnSpPr>
        <xdr:cNvPr id="688" name="直線コネクタ 687">
          <a:extLst>
            <a:ext uri="{FF2B5EF4-FFF2-40B4-BE49-F238E27FC236}">
              <a16:creationId xmlns:a16="http://schemas.microsoft.com/office/drawing/2014/main" id="{4666B68F-A065-4FB8-9F1A-A815C000D8A8}"/>
            </a:ext>
          </a:extLst>
        </xdr:cNvPr>
        <xdr:cNvCxnSpPr/>
      </xdr:nvCxnSpPr>
      <xdr:spPr>
        <a:xfrm>
          <a:off x="19881850" y="10665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99060</xdr:rowOff>
    </xdr:from>
    <xdr:ext cx="469900" cy="254635"/>
    <xdr:sp macro="" textlink="">
      <xdr:nvSpPr>
        <xdr:cNvPr id="689" name="【学校施設】&#10;一人当たり面積最大値テキスト">
          <a:extLst>
            <a:ext uri="{FF2B5EF4-FFF2-40B4-BE49-F238E27FC236}">
              <a16:creationId xmlns:a16="http://schemas.microsoft.com/office/drawing/2014/main" id="{BADCC21E-BBB6-4907-B0BA-A5BB332123D3}"/>
            </a:ext>
          </a:extLst>
        </xdr:cNvPr>
        <xdr:cNvSpPr txBox="1"/>
      </xdr:nvSpPr>
      <xdr:spPr>
        <a:xfrm>
          <a:off x="19989800" y="88493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0" name="直線コネクタ 689">
          <a:extLst>
            <a:ext uri="{FF2B5EF4-FFF2-40B4-BE49-F238E27FC236}">
              <a16:creationId xmlns:a16="http://schemas.microsoft.com/office/drawing/2014/main" id="{024054A0-3608-4B5A-924A-CD46673F5C8D}"/>
            </a:ext>
          </a:extLst>
        </xdr:cNvPr>
        <xdr:cNvCxnSpPr/>
      </xdr:nvCxnSpPr>
      <xdr:spPr>
        <a:xfrm>
          <a:off x="19881850" y="9067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170180</xdr:rowOff>
    </xdr:from>
    <xdr:ext cx="469900" cy="259080"/>
    <xdr:sp macro="" textlink="">
      <xdr:nvSpPr>
        <xdr:cNvPr id="691" name="【学校施設】&#10;一人当たり面積平均値テキスト">
          <a:extLst>
            <a:ext uri="{FF2B5EF4-FFF2-40B4-BE49-F238E27FC236}">
              <a16:creationId xmlns:a16="http://schemas.microsoft.com/office/drawing/2014/main" id="{BD561A18-CF47-4ECB-93E7-2D61CD999EA3}"/>
            </a:ext>
          </a:extLst>
        </xdr:cNvPr>
        <xdr:cNvSpPr txBox="1"/>
      </xdr:nvSpPr>
      <xdr:spPr>
        <a:xfrm>
          <a:off x="19989800" y="9574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147320</xdr:rowOff>
    </xdr:from>
    <xdr:to>
      <xdr:col>116</xdr:col>
      <xdr:colOff>114300</xdr:colOff>
      <xdr:row>59</xdr:row>
      <xdr:rowOff>77470</xdr:rowOff>
    </xdr:to>
    <xdr:sp macro="" textlink="">
      <xdr:nvSpPr>
        <xdr:cNvPr id="692" name="フローチャート: 判断 691">
          <a:extLst>
            <a:ext uri="{FF2B5EF4-FFF2-40B4-BE49-F238E27FC236}">
              <a16:creationId xmlns:a16="http://schemas.microsoft.com/office/drawing/2014/main" id="{A2D76DCD-AB02-45EE-B5D0-B1B956C40E07}"/>
            </a:ext>
          </a:extLst>
        </xdr:cNvPr>
        <xdr:cNvSpPr/>
      </xdr:nvSpPr>
      <xdr:spPr>
        <a:xfrm>
          <a:off x="19900900" y="9723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170180</xdr:rowOff>
    </xdr:from>
    <xdr:to>
      <xdr:col>112</xdr:col>
      <xdr:colOff>38100</xdr:colOff>
      <xdr:row>61</xdr:row>
      <xdr:rowOff>100330</xdr:rowOff>
    </xdr:to>
    <xdr:sp macro="" textlink="">
      <xdr:nvSpPr>
        <xdr:cNvPr id="693" name="フローチャート: 判断 692">
          <a:extLst>
            <a:ext uri="{FF2B5EF4-FFF2-40B4-BE49-F238E27FC236}">
              <a16:creationId xmlns:a16="http://schemas.microsoft.com/office/drawing/2014/main" id="{D0552D1B-2867-4A40-8BCE-807176BF0BB6}"/>
            </a:ext>
          </a:extLst>
        </xdr:cNvPr>
        <xdr:cNvSpPr/>
      </xdr:nvSpPr>
      <xdr:spPr>
        <a:xfrm>
          <a:off x="19157950" y="10069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13970</xdr:rowOff>
    </xdr:from>
    <xdr:to>
      <xdr:col>107</xdr:col>
      <xdr:colOff>101600</xdr:colOff>
      <xdr:row>61</xdr:row>
      <xdr:rowOff>115570</xdr:rowOff>
    </xdr:to>
    <xdr:sp macro="" textlink="">
      <xdr:nvSpPr>
        <xdr:cNvPr id="694" name="フローチャート: 判断 693">
          <a:extLst>
            <a:ext uri="{FF2B5EF4-FFF2-40B4-BE49-F238E27FC236}">
              <a16:creationId xmlns:a16="http://schemas.microsoft.com/office/drawing/2014/main" id="{216192FD-5862-40B3-9D14-5E7F3612228E}"/>
            </a:ext>
          </a:extLst>
        </xdr:cNvPr>
        <xdr:cNvSpPr/>
      </xdr:nvSpPr>
      <xdr:spPr>
        <a:xfrm>
          <a:off x="18345150" y="100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78740</xdr:rowOff>
    </xdr:from>
    <xdr:to>
      <xdr:col>102</xdr:col>
      <xdr:colOff>165100</xdr:colOff>
      <xdr:row>62</xdr:row>
      <xdr:rowOff>8890</xdr:rowOff>
    </xdr:to>
    <xdr:sp macro="" textlink="">
      <xdr:nvSpPr>
        <xdr:cNvPr id="695" name="フローチャート: 判断 694">
          <a:extLst>
            <a:ext uri="{FF2B5EF4-FFF2-40B4-BE49-F238E27FC236}">
              <a16:creationId xmlns:a16="http://schemas.microsoft.com/office/drawing/2014/main" id="{BDA45CAA-C46B-41A1-8484-4F9AEA99B544}"/>
            </a:ext>
          </a:extLst>
        </xdr:cNvPr>
        <xdr:cNvSpPr/>
      </xdr:nvSpPr>
      <xdr:spPr>
        <a:xfrm>
          <a:off x="17551400" y="10149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96" name="フローチャート: 判断 695">
          <a:extLst>
            <a:ext uri="{FF2B5EF4-FFF2-40B4-BE49-F238E27FC236}">
              <a16:creationId xmlns:a16="http://schemas.microsoft.com/office/drawing/2014/main" id="{CA50F36B-208D-4691-B457-1A503F80F369}"/>
            </a:ext>
          </a:extLst>
        </xdr:cNvPr>
        <xdr:cNvSpPr/>
      </xdr:nvSpPr>
      <xdr:spPr>
        <a:xfrm>
          <a:off x="16757650" y="1026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697" name="テキスト ボックス 696">
          <a:extLst>
            <a:ext uri="{FF2B5EF4-FFF2-40B4-BE49-F238E27FC236}">
              <a16:creationId xmlns:a16="http://schemas.microsoft.com/office/drawing/2014/main" id="{5A63960A-C7DE-452F-8BC2-290997B66C71}"/>
            </a:ext>
          </a:extLst>
        </xdr:cNvPr>
        <xdr:cNvSpPr txBox="1"/>
      </xdr:nvSpPr>
      <xdr:spPr>
        <a:xfrm>
          <a:off x="197802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698" name="テキスト ボックス 697">
          <a:extLst>
            <a:ext uri="{FF2B5EF4-FFF2-40B4-BE49-F238E27FC236}">
              <a16:creationId xmlns:a16="http://schemas.microsoft.com/office/drawing/2014/main" id="{87BF2175-4AB5-4014-8D4E-76C241618879}"/>
            </a:ext>
          </a:extLst>
        </xdr:cNvPr>
        <xdr:cNvSpPr txBox="1"/>
      </xdr:nvSpPr>
      <xdr:spPr>
        <a:xfrm>
          <a:off x="190309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699" name="テキスト ボックス 698">
          <a:extLst>
            <a:ext uri="{FF2B5EF4-FFF2-40B4-BE49-F238E27FC236}">
              <a16:creationId xmlns:a16="http://schemas.microsoft.com/office/drawing/2014/main" id="{37DA8CE7-D881-43A5-8B31-555F3C5187D5}"/>
            </a:ext>
          </a:extLst>
        </xdr:cNvPr>
        <xdr:cNvSpPr txBox="1"/>
      </xdr:nvSpPr>
      <xdr:spPr>
        <a:xfrm>
          <a:off x="182245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700" name="テキスト ボックス 699">
          <a:extLst>
            <a:ext uri="{FF2B5EF4-FFF2-40B4-BE49-F238E27FC236}">
              <a16:creationId xmlns:a16="http://schemas.microsoft.com/office/drawing/2014/main" id="{189FD52D-9ED9-47B3-8562-8E7B9CE66938}"/>
            </a:ext>
          </a:extLst>
        </xdr:cNvPr>
        <xdr:cNvSpPr txBox="1"/>
      </xdr:nvSpPr>
      <xdr:spPr>
        <a:xfrm>
          <a:off x="174307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701" name="テキスト ボックス 700">
          <a:extLst>
            <a:ext uri="{FF2B5EF4-FFF2-40B4-BE49-F238E27FC236}">
              <a16:creationId xmlns:a16="http://schemas.microsoft.com/office/drawing/2014/main" id="{E2079ECE-485C-4C79-AF04-A15F39C07961}"/>
            </a:ext>
          </a:extLst>
        </xdr:cNvPr>
        <xdr:cNvSpPr txBox="1"/>
      </xdr:nvSpPr>
      <xdr:spPr>
        <a:xfrm>
          <a:off x="166306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702" name="楕円 701">
          <a:extLst>
            <a:ext uri="{FF2B5EF4-FFF2-40B4-BE49-F238E27FC236}">
              <a16:creationId xmlns:a16="http://schemas.microsoft.com/office/drawing/2014/main" id="{4A2F717D-7B69-4977-8A23-53BE088686EE}"/>
            </a:ext>
          </a:extLst>
        </xdr:cNvPr>
        <xdr:cNvSpPr/>
      </xdr:nvSpPr>
      <xdr:spPr>
        <a:xfrm>
          <a:off x="19900900" y="10311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53340</xdr:rowOff>
    </xdr:from>
    <xdr:ext cx="469900" cy="254635"/>
    <xdr:sp macro="" textlink="">
      <xdr:nvSpPr>
        <xdr:cNvPr id="703" name="【学校施設】&#10;一人当たり面積該当値テキスト">
          <a:extLst>
            <a:ext uri="{FF2B5EF4-FFF2-40B4-BE49-F238E27FC236}">
              <a16:creationId xmlns:a16="http://schemas.microsoft.com/office/drawing/2014/main" id="{F84F0C2A-28AE-4ECB-8368-4D0B0562098D}"/>
            </a:ext>
          </a:extLst>
        </xdr:cNvPr>
        <xdr:cNvSpPr txBox="1"/>
      </xdr:nvSpPr>
      <xdr:spPr>
        <a:xfrm>
          <a:off x="19989800" y="102895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04" name="楕円 703">
          <a:extLst>
            <a:ext uri="{FF2B5EF4-FFF2-40B4-BE49-F238E27FC236}">
              <a16:creationId xmlns:a16="http://schemas.microsoft.com/office/drawing/2014/main" id="{962C7BF9-C103-48FA-8C7F-8D39051AFE40}"/>
            </a:ext>
          </a:extLst>
        </xdr:cNvPr>
        <xdr:cNvSpPr/>
      </xdr:nvSpPr>
      <xdr:spPr>
        <a:xfrm>
          <a:off x="19157950" y="10394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63</xdr:row>
      <xdr:rowOff>38100</xdr:rowOff>
    </xdr:to>
    <xdr:cxnSp macro="">
      <xdr:nvCxnSpPr>
        <xdr:cNvPr id="705" name="直線コネクタ 704">
          <a:extLst>
            <a:ext uri="{FF2B5EF4-FFF2-40B4-BE49-F238E27FC236}">
              <a16:creationId xmlns:a16="http://schemas.microsoft.com/office/drawing/2014/main" id="{935C5759-3FCB-4958-A966-81D3CA8D67DD}"/>
            </a:ext>
          </a:extLst>
        </xdr:cNvPr>
        <xdr:cNvCxnSpPr/>
      </xdr:nvCxnSpPr>
      <xdr:spPr>
        <a:xfrm flipV="1">
          <a:off x="19202400" y="10361930"/>
          <a:ext cx="7493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706" name="楕円 705">
          <a:extLst>
            <a:ext uri="{FF2B5EF4-FFF2-40B4-BE49-F238E27FC236}">
              <a16:creationId xmlns:a16="http://schemas.microsoft.com/office/drawing/2014/main" id="{B7B4588D-9F29-4B0A-AFFF-11856EA652C8}"/>
            </a:ext>
          </a:extLst>
        </xdr:cNvPr>
        <xdr:cNvSpPr/>
      </xdr:nvSpPr>
      <xdr:spPr>
        <a:xfrm>
          <a:off x="1834515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63</xdr:row>
      <xdr:rowOff>38100</xdr:rowOff>
    </xdr:to>
    <xdr:cxnSp macro="">
      <xdr:nvCxnSpPr>
        <xdr:cNvPr id="707" name="直線コネクタ 706">
          <a:extLst>
            <a:ext uri="{FF2B5EF4-FFF2-40B4-BE49-F238E27FC236}">
              <a16:creationId xmlns:a16="http://schemas.microsoft.com/office/drawing/2014/main" id="{2F223C7E-7820-4B05-A620-938C1F2B2B5E}"/>
            </a:ext>
          </a:extLst>
        </xdr:cNvPr>
        <xdr:cNvCxnSpPr/>
      </xdr:nvCxnSpPr>
      <xdr:spPr>
        <a:xfrm>
          <a:off x="18395950" y="10185400"/>
          <a:ext cx="80645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708" name="楕円 707">
          <a:extLst>
            <a:ext uri="{FF2B5EF4-FFF2-40B4-BE49-F238E27FC236}">
              <a16:creationId xmlns:a16="http://schemas.microsoft.com/office/drawing/2014/main" id="{A55F1E7D-3C01-443C-B162-8F9AA05B2A44}"/>
            </a:ext>
          </a:extLst>
        </xdr:cNvPr>
        <xdr:cNvSpPr/>
      </xdr:nvSpPr>
      <xdr:spPr>
        <a:xfrm>
          <a:off x="17551400" y="10533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64</xdr:row>
      <xdr:rowOff>11430</xdr:rowOff>
    </xdr:to>
    <xdr:cxnSp macro="">
      <xdr:nvCxnSpPr>
        <xdr:cNvPr id="709" name="直線コネクタ 708">
          <a:extLst>
            <a:ext uri="{FF2B5EF4-FFF2-40B4-BE49-F238E27FC236}">
              <a16:creationId xmlns:a16="http://schemas.microsoft.com/office/drawing/2014/main" id="{A17847D8-4307-4498-A507-0CE44122B35E}"/>
            </a:ext>
          </a:extLst>
        </xdr:cNvPr>
        <xdr:cNvCxnSpPr/>
      </xdr:nvCxnSpPr>
      <xdr:spPr>
        <a:xfrm flipV="1">
          <a:off x="17602200" y="10185400"/>
          <a:ext cx="79375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44450</xdr:rowOff>
    </xdr:from>
    <xdr:to>
      <xdr:col>98</xdr:col>
      <xdr:colOff>38100</xdr:colOff>
      <xdr:row>64</xdr:row>
      <xdr:rowOff>146050</xdr:rowOff>
    </xdr:to>
    <xdr:sp macro="" textlink="">
      <xdr:nvSpPr>
        <xdr:cNvPr id="710" name="楕円 709">
          <a:extLst>
            <a:ext uri="{FF2B5EF4-FFF2-40B4-BE49-F238E27FC236}">
              <a16:creationId xmlns:a16="http://schemas.microsoft.com/office/drawing/2014/main" id="{35880B49-EFF5-4AE0-A100-30B139D6D154}"/>
            </a:ext>
          </a:extLst>
        </xdr:cNvPr>
        <xdr:cNvSpPr/>
      </xdr:nvSpPr>
      <xdr:spPr>
        <a:xfrm>
          <a:off x="16757650" y="10610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11430</xdr:rowOff>
    </xdr:from>
    <xdr:to>
      <xdr:col>102</xdr:col>
      <xdr:colOff>114300</xdr:colOff>
      <xdr:row>64</xdr:row>
      <xdr:rowOff>95250</xdr:rowOff>
    </xdr:to>
    <xdr:cxnSp macro="">
      <xdr:nvCxnSpPr>
        <xdr:cNvPr id="711" name="直線コネクタ 710">
          <a:extLst>
            <a:ext uri="{FF2B5EF4-FFF2-40B4-BE49-F238E27FC236}">
              <a16:creationId xmlns:a16="http://schemas.microsoft.com/office/drawing/2014/main" id="{E923052D-0114-465A-A057-A44EF8C50326}"/>
            </a:ext>
          </a:extLst>
        </xdr:cNvPr>
        <xdr:cNvCxnSpPr/>
      </xdr:nvCxnSpPr>
      <xdr:spPr>
        <a:xfrm flipV="1">
          <a:off x="16802100" y="10577830"/>
          <a:ext cx="8001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116840</xdr:rowOff>
    </xdr:from>
    <xdr:ext cx="469900" cy="259080"/>
    <xdr:sp macro="" textlink="">
      <xdr:nvSpPr>
        <xdr:cNvPr id="712" name="n_1aveValue【学校施設】&#10;一人当たり面積">
          <a:extLst>
            <a:ext uri="{FF2B5EF4-FFF2-40B4-BE49-F238E27FC236}">
              <a16:creationId xmlns:a16="http://schemas.microsoft.com/office/drawing/2014/main" id="{B299CE91-BFA4-407F-8E60-25A43DC72CD8}"/>
            </a:ext>
          </a:extLst>
        </xdr:cNvPr>
        <xdr:cNvSpPr txBox="1"/>
      </xdr:nvSpPr>
      <xdr:spPr>
        <a:xfrm>
          <a:off x="18980150" y="9857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132080</xdr:rowOff>
    </xdr:from>
    <xdr:ext cx="465455" cy="254635"/>
    <xdr:sp macro="" textlink="">
      <xdr:nvSpPr>
        <xdr:cNvPr id="713" name="n_2aveValue【学校施設】&#10;一人当たり面積">
          <a:extLst>
            <a:ext uri="{FF2B5EF4-FFF2-40B4-BE49-F238E27FC236}">
              <a16:creationId xmlns:a16="http://schemas.microsoft.com/office/drawing/2014/main" id="{60523C14-1B88-4ABC-A7C0-B65C4824701E}"/>
            </a:ext>
          </a:extLst>
        </xdr:cNvPr>
        <xdr:cNvSpPr txBox="1"/>
      </xdr:nvSpPr>
      <xdr:spPr>
        <a:xfrm>
          <a:off x="18180050" y="98729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25400</xdr:rowOff>
    </xdr:from>
    <xdr:ext cx="465455" cy="259080"/>
    <xdr:sp macro="" textlink="">
      <xdr:nvSpPr>
        <xdr:cNvPr id="714" name="n_3aveValue【学校施設】&#10;一人当たり面積">
          <a:extLst>
            <a:ext uri="{FF2B5EF4-FFF2-40B4-BE49-F238E27FC236}">
              <a16:creationId xmlns:a16="http://schemas.microsoft.com/office/drawing/2014/main" id="{D4502E17-A2CC-4A18-8A48-89F356BE280F}"/>
            </a:ext>
          </a:extLst>
        </xdr:cNvPr>
        <xdr:cNvSpPr txBox="1"/>
      </xdr:nvSpPr>
      <xdr:spPr>
        <a:xfrm>
          <a:off x="17386300" y="99314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147320</xdr:rowOff>
    </xdr:from>
    <xdr:ext cx="465455" cy="259080"/>
    <xdr:sp macro="" textlink="">
      <xdr:nvSpPr>
        <xdr:cNvPr id="715" name="n_4aveValue【学校施設】&#10;一人当たり面積">
          <a:extLst>
            <a:ext uri="{FF2B5EF4-FFF2-40B4-BE49-F238E27FC236}">
              <a16:creationId xmlns:a16="http://schemas.microsoft.com/office/drawing/2014/main" id="{6CB2D171-DE7D-47D7-BCEB-1EEB5D93B0EA}"/>
            </a:ext>
          </a:extLst>
        </xdr:cNvPr>
        <xdr:cNvSpPr txBox="1"/>
      </xdr:nvSpPr>
      <xdr:spPr>
        <a:xfrm>
          <a:off x="16592550" y="100533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80010</xdr:rowOff>
    </xdr:from>
    <xdr:ext cx="469900" cy="259080"/>
    <xdr:sp macro="" textlink="">
      <xdr:nvSpPr>
        <xdr:cNvPr id="716" name="n_1mainValue【学校施設】&#10;一人当たり面積">
          <a:extLst>
            <a:ext uri="{FF2B5EF4-FFF2-40B4-BE49-F238E27FC236}">
              <a16:creationId xmlns:a16="http://schemas.microsoft.com/office/drawing/2014/main" id="{072A8DB8-3DC0-4EAA-8C72-179FBF6018A2}"/>
            </a:ext>
          </a:extLst>
        </xdr:cNvPr>
        <xdr:cNvSpPr txBox="1"/>
      </xdr:nvSpPr>
      <xdr:spPr>
        <a:xfrm>
          <a:off x="18980150" y="1048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156210</xdr:rowOff>
    </xdr:from>
    <xdr:ext cx="465455" cy="254635"/>
    <xdr:sp macro="" textlink="">
      <xdr:nvSpPr>
        <xdr:cNvPr id="717" name="n_2mainValue【学校施設】&#10;一人当たり面積">
          <a:extLst>
            <a:ext uri="{FF2B5EF4-FFF2-40B4-BE49-F238E27FC236}">
              <a16:creationId xmlns:a16="http://schemas.microsoft.com/office/drawing/2014/main" id="{306BC64A-3B66-4F3B-81E1-C718382C5754}"/>
            </a:ext>
          </a:extLst>
        </xdr:cNvPr>
        <xdr:cNvSpPr txBox="1"/>
      </xdr:nvSpPr>
      <xdr:spPr>
        <a:xfrm>
          <a:off x="18180050" y="10227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53340</xdr:rowOff>
    </xdr:from>
    <xdr:ext cx="465455" cy="254635"/>
    <xdr:sp macro="" textlink="">
      <xdr:nvSpPr>
        <xdr:cNvPr id="718" name="n_3mainValue【学校施設】&#10;一人当たり面積">
          <a:extLst>
            <a:ext uri="{FF2B5EF4-FFF2-40B4-BE49-F238E27FC236}">
              <a16:creationId xmlns:a16="http://schemas.microsoft.com/office/drawing/2014/main" id="{2AB6A6B9-CABA-4683-8DA0-20B819B45F81}"/>
            </a:ext>
          </a:extLst>
        </xdr:cNvPr>
        <xdr:cNvSpPr txBox="1"/>
      </xdr:nvSpPr>
      <xdr:spPr>
        <a:xfrm>
          <a:off x="17386300" y="106197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137160</xdr:rowOff>
    </xdr:from>
    <xdr:ext cx="465455" cy="259080"/>
    <xdr:sp macro="" textlink="">
      <xdr:nvSpPr>
        <xdr:cNvPr id="719" name="n_4mainValue【学校施設】&#10;一人当たり面積">
          <a:extLst>
            <a:ext uri="{FF2B5EF4-FFF2-40B4-BE49-F238E27FC236}">
              <a16:creationId xmlns:a16="http://schemas.microsoft.com/office/drawing/2014/main" id="{DD998F7A-EBBB-41A1-AC58-1FE0DFA747C9}"/>
            </a:ext>
          </a:extLst>
        </xdr:cNvPr>
        <xdr:cNvSpPr txBox="1"/>
      </xdr:nvSpPr>
      <xdr:spPr>
        <a:xfrm>
          <a:off x="16592550" y="10703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12EE0986-B279-4FB7-900D-F16830F916ED}"/>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385873E5-358C-415D-A560-9484E76CA37A}"/>
            </a:ext>
          </a:extLst>
        </xdr:cNvPr>
        <xdr:cNvSpPr/>
      </xdr:nvSpPr>
      <xdr:spPr>
        <a:xfrm>
          <a:off x="113157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BE26B297-B341-4F22-9BB8-53D15A6F67A8}"/>
            </a:ext>
          </a:extLst>
        </xdr:cNvPr>
        <xdr:cNvSpPr/>
      </xdr:nvSpPr>
      <xdr:spPr>
        <a:xfrm>
          <a:off x="113157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D1E9E886-5065-4F0E-9A3A-B50E7EAF71C4}"/>
            </a:ext>
          </a:extLst>
        </xdr:cNvPr>
        <xdr:cNvSpPr/>
      </xdr:nvSpPr>
      <xdr:spPr>
        <a:xfrm>
          <a:off x="1223645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6E17ABCE-6640-4966-BEE2-13409014D8DA}"/>
            </a:ext>
          </a:extLst>
        </xdr:cNvPr>
        <xdr:cNvSpPr/>
      </xdr:nvSpPr>
      <xdr:spPr>
        <a:xfrm>
          <a:off x="1223645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574BA82C-9D5B-46E3-853A-5E1AB948104E}"/>
            </a:ext>
          </a:extLst>
        </xdr:cNvPr>
        <xdr:cNvSpPr/>
      </xdr:nvSpPr>
      <xdr:spPr>
        <a:xfrm>
          <a:off x="1326515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8AEC1C89-0DED-4A20-AA0B-9F734B063497}"/>
            </a:ext>
          </a:extLst>
        </xdr:cNvPr>
        <xdr:cNvSpPr/>
      </xdr:nvSpPr>
      <xdr:spPr>
        <a:xfrm>
          <a:off x="1326515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5428ECC1-A122-45E2-8AC5-B02E69F94171}"/>
            </a:ext>
          </a:extLst>
        </xdr:cNvPr>
        <xdr:cNvSpPr/>
      </xdr:nvSpPr>
      <xdr:spPr>
        <a:xfrm>
          <a:off x="11207750" y="124777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728" name="テキスト ボックス 727">
          <a:extLst>
            <a:ext uri="{FF2B5EF4-FFF2-40B4-BE49-F238E27FC236}">
              <a16:creationId xmlns:a16="http://schemas.microsoft.com/office/drawing/2014/main" id="{C5CAFFAD-D226-4696-A7DF-5BF12E721415}"/>
            </a:ext>
          </a:extLst>
        </xdr:cNvPr>
        <xdr:cNvSpPr txBox="1"/>
      </xdr:nvSpPr>
      <xdr:spPr>
        <a:xfrm>
          <a:off x="11169650" y="122936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737E602D-7942-425D-B0B1-853C76EBFD0B}"/>
            </a:ext>
          </a:extLst>
        </xdr:cNvPr>
        <xdr:cNvCxnSpPr/>
      </xdr:nvCxnSpPr>
      <xdr:spPr>
        <a:xfrm>
          <a:off x="11207750" y="14681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730" name="テキスト ボックス 729">
          <a:extLst>
            <a:ext uri="{FF2B5EF4-FFF2-40B4-BE49-F238E27FC236}">
              <a16:creationId xmlns:a16="http://schemas.microsoft.com/office/drawing/2014/main" id="{7B3E316E-CA73-4DF9-9145-B7F470BDECBB}"/>
            </a:ext>
          </a:extLst>
        </xdr:cNvPr>
        <xdr:cNvSpPr txBox="1"/>
      </xdr:nvSpPr>
      <xdr:spPr>
        <a:xfrm>
          <a:off x="10797540" y="1453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1" name="直線コネクタ 730">
          <a:extLst>
            <a:ext uri="{FF2B5EF4-FFF2-40B4-BE49-F238E27FC236}">
              <a16:creationId xmlns:a16="http://schemas.microsoft.com/office/drawing/2014/main" id="{FA6C3E57-11B3-424B-9852-CCDEE6A0FB6B}"/>
            </a:ext>
          </a:extLst>
        </xdr:cNvPr>
        <xdr:cNvCxnSpPr/>
      </xdr:nvCxnSpPr>
      <xdr:spPr>
        <a:xfrm>
          <a:off x="11207750" y="14236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67310</xdr:rowOff>
    </xdr:from>
    <xdr:ext cx="462915" cy="259080"/>
    <xdr:sp macro="" textlink="">
      <xdr:nvSpPr>
        <xdr:cNvPr id="732" name="テキスト ボックス 731">
          <a:extLst>
            <a:ext uri="{FF2B5EF4-FFF2-40B4-BE49-F238E27FC236}">
              <a16:creationId xmlns:a16="http://schemas.microsoft.com/office/drawing/2014/main" id="{990881BF-7259-4954-B6C3-E68B090906FF}"/>
            </a:ext>
          </a:extLst>
        </xdr:cNvPr>
        <xdr:cNvSpPr txBox="1"/>
      </xdr:nvSpPr>
      <xdr:spPr>
        <a:xfrm>
          <a:off x="10797540" y="141008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3" name="直線コネクタ 732">
          <a:extLst>
            <a:ext uri="{FF2B5EF4-FFF2-40B4-BE49-F238E27FC236}">
              <a16:creationId xmlns:a16="http://schemas.microsoft.com/office/drawing/2014/main" id="{3408AF52-56A9-4D4F-A3A5-C7FC607D7C1F}"/>
            </a:ext>
          </a:extLst>
        </xdr:cNvPr>
        <xdr:cNvCxnSpPr/>
      </xdr:nvCxnSpPr>
      <xdr:spPr>
        <a:xfrm>
          <a:off x="11207750" y="13798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124460</xdr:rowOff>
    </xdr:from>
    <xdr:ext cx="403225" cy="259080"/>
    <xdr:sp macro="" textlink="">
      <xdr:nvSpPr>
        <xdr:cNvPr id="734" name="テキスト ボックス 733">
          <a:extLst>
            <a:ext uri="{FF2B5EF4-FFF2-40B4-BE49-F238E27FC236}">
              <a16:creationId xmlns:a16="http://schemas.microsoft.com/office/drawing/2014/main" id="{8A2D385E-4843-4020-89BD-2F74538C0246}"/>
            </a:ext>
          </a:extLst>
        </xdr:cNvPr>
        <xdr:cNvSpPr txBox="1"/>
      </xdr:nvSpPr>
      <xdr:spPr>
        <a:xfrm>
          <a:off x="10842625" y="13662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5" name="直線コネクタ 734">
          <a:extLst>
            <a:ext uri="{FF2B5EF4-FFF2-40B4-BE49-F238E27FC236}">
              <a16:creationId xmlns:a16="http://schemas.microsoft.com/office/drawing/2014/main" id="{60BB5086-7108-4A12-BDB4-AF2E6B0E89E7}"/>
            </a:ext>
          </a:extLst>
        </xdr:cNvPr>
        <xdr:cNvCxnSpPr/>
      </xdr:nvCxnSpPr>
      <xdr:spPr>
        <a:xfrm>
          <a:off x="11207750" y="13360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10160</xdr:rowOff>
    </xdr:from>
    <xdr:ext cx="403225" cy="259080"/>
    <xdr:sp macro="" textlink="">
      <xdr:nvSpPr>
        <xdr:cNvPr id="736" name="テキスト ボックス 735">
          <a:extLst>
            <a:ext uri="{FF2B5EF4-FFF2-40B4-BE49-F238E27FC236}">
              <a16:creationId xmlns:a16="http://schemas.microsoft.com/office/drawing/2014/main" id="{FCF3E8A5-D43E-46D7-BC44-72E7BA9AEECD}"/>
            </a:ext>
          </a:extLst>
        </xdr:cNvPr>
        <xdr:cNvSpPr txBox="1"/>
      </xdr:nvSpPr>
      <xdr:spPr>
        <a:xfrm>
          <a:off x="10842625" y="13218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7" name="直線コネクタ 736">
          <a:extLst>
            <a:ext uri="{FF2B5EF4-FFF2-40B4-BE49-F238E27FC236}">
              <a16:creationId xmlns:a16="http://schemas.microsoft.com/office/drawing/2014/main" id="{CC95D186-465F-416F-9694-C859593A4F0B}"/>
            </a:ext>
          </a:extLst>
        </xdr:cNvPr>
        <xdr:cNvCxnSpPr/>
      </xdr:nvCxnSpPr>
      <xdr:spPr>
        <a:xfrm>
          <a:off x="11207750" y="12915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77</xdr:row>
      <xdr:rowOff>67310</xdr:rowOff>
    </xdr:from>
    <xdr:ext cx="403225" cy="259080"/>
    <xdr:sp macro="" textlink="">
      <xdr:nvSpPr>
        <xdr:cNvPr id="738" name="テキスト ボックス 737">
          <a:extLst>
            <a:ext uri="{FF2B5EF4-FFF2-40B4-BE49-F238E27FC236}">
              <a16:creationId xmlns:a16="http://schemas.microsoft.com/office/drawing/2014/main" id="{E728D847-4BD5-4B68-B8CC-13C210B28462}"/>
            </a:ext>
          </a:extLst>
        </xdr:cNvPr>
        <xdr:cNvSpPr txBox="1"/>
      </xdr:nvSpPr>
      <xdr:spPr>
        <a:xfrm>
          <a:off x="10842625" y="12780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978C18B8-DEF5-49B0-BE3E-FFE9C73A4B8C}"/>
            </a:ext>
          </a:extLst>
        </xdr:cNvPr>
        <xdr:cNvCxnSpPr/>
      </xdr:nvCxnSpPr>
      <xdr:spPr>
        <a:xfrm>
          <a:off x="11207750" y="1247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740" name="テキスト ボックス 739">
          <a:extLst>
            <a:ext uri="{FF2B5EF4-FFF2-40B4-BE49-F238E27FC236}">
              <a16:creationId xmlns:a16="http://schemas.microsoft.com/office/drawing/2014/main" id="{A3F91D78-C0B7-400B-8C7E-3237A2A9B33E}"/>
            </a:ext>
          </a:extLst>
        </xdr:cNvPr>
        <xdr:cNvSpPr txBox="1"/>
      </xdr:nvSpPr>
      <xdr:spPr>
        <a:xfrm>
          <a:off x="10842625" y="1234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EA459E4F-2478-4A65-9BB9-D00D1F619758}"/>
            </a:ext>
          </a:extLst>
        </xdr:cNvPr>
        <xdr:cNvSpPr/>
      </xdr:nvSpPr>
      <xdr:spPr>
        <a:xfrm>
          <a:off x="11207750" y="124777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86360</xdr:rowOff>
    </xdr:from>
    <xdr:to>
      <xdr:col>85</xdr:col>
      <xdr:colOff>126365</xdr:colOff>
      <xdr:row>85</xdr:row>
      <xdr:rowOff>125095</xdr:rowOff>
    </xdr:to>
    <xdr:cxnSp macro="">
      <xdr:nvCxnSpPr>
        <xdr:cNvPr id="742" name="直線コネクタ 741">
          <a:extLst>
            <a:ext uri="{FF2B5EF4-FFF2-40B4-BE49-F238E27FC236}">
              <a16:creationId xmlns:a16="http://schemas.microsoft.com/office/drawing/2014/main" id="{121D1BFB-C1DE-4162-9653-3CC9281AE1BA}"/>
            </a:ext>
          </a:extLst>
        </xdr:cNvPr>
        <xdr:cNvCxnSpPr/>
      </xdr:nvCxnSpPr>
      <xdr:spPr>
        <a:xfrm flipV="1">
          <a:off x="14699615" y="12964160"/>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128905</xdr:rowOff>
    </xdr:from>
    <xdr:ext cx="405130" cy="259080"/>
    <xdr:sp macro="" textlink="">
      <xdr:nvSpPr>
        <xdr:cNvPr id="743" name="【児童館】&#10;有形固定資産減価償却率最小値テキスト">
          <a:extLst>
            <a:ext uri="{FF2B5EF4-FFF2-40B4-BE49-F238E27FC236}">
              <a16:creationId xmlns:a16="http://schemas.microsoft.com/office/drawing/2014/main" id="{18820D75-96F9-42A5-A13D-A9958F3EE138}"/>
            </a:ext>
          </a:extLst>
        </xdr:cNvPr>
        <xdr:cNvSpPr txBox="1"/>
      </xdr:nvSpPr>
      <xdr:spPr>
        <a:xfrm>
          <a:off x="14738350" y="14162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125095</xdr:rowOff>
    </xdr:from>
    <xdr:to>
      <xdr:col>86</xdr:col>
      <xdr:colOff>25400</xdr:colOff>
      <xdr:row>85</xdr:row>
      <xdr:rowOff>125095</xdr:rowOff>
    </xdr:to>
    <xdr:cxnSp macro="">
      <xdr:nvCxnSpPr>
        <xdr:cNvPr id="744" name="直線コネクタ 743">
          <a:extLst>
            <a:ext uri="{FF2B5EF4-FFF2-40B4-BE49-F238E27FC236}">
              <a16:creationId xmlns:a16="http://schemas.microsoft.com/office/drawing/2014/main" id="{FE01E8A3-454D-4848-A665-F017FB35F1CA}"/>
            </a:ext>
          </a:extLst>
        </xdr:cNvPr>
        <xdr:cNvCxnSpPr/>
      </xdr:nvCxnSpPr>
      <xdr:spPr>
        <a:xfrm>
          <a:off x="14611350" y="14158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33020</xdr:rowOff>
    </xdr:from>
    <xdr:ext cx="405130" cy="259080"/>
    <xdr:sp macro="" textlink="">
      <xdr:nvSpPr>
        <xdr:cNvPr id="745" name="【児童館】&#10;有形固定資産減価償却率最大値テキスト">
          <a:extLst>
            <a:ext uri="{FF2B5EF4-FFF2-40B4-BE49-F238E27FC236}">
              <a16:creationId xmlns:a16="http://schemas.microsoft.com/office/drawing/2014/main" id="{7EA7FD55-23C9-4B5A-8C4F-1A0196B3D414}"/>
            </a:ext>
          </a:extLst>
        </xdr:cNvPr>
        <xdr:cNvSpPr txBox="1"/>
      </xdr:nvSpPr>
      <xdr:spPr>
        <a:xfrm>
          <a:off x="14738350" y="1274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86360</xdr:rowOff>
    </xdr:from>
    <xdr:to>
      <xdr:col>86</xdr:col>
      <xdr:colOff>25400</xdr:colOff>
      <xdr:row>78</xdr:row>
      <xdr:rowOff>86360</xdr:rowOff>
    </xdr:to>
    <xdr:cxnSp macro="">
      <xdr:nvCxnSpPr>
        <xdr:cNvPr id="746" name="直線コネクタ 745">
          <a:extLst>
            <a:ext uri="{FF2B5EF4-FFF2-40B4-BE49-F238E27FC236}">
              <a16:creationId xmlns:a16="http://schemas.microsoft.com/office/drawing/2014/main" id="{EC3B395A-4EE7-4EAC-954F-EE41F91164DB}"/>
            </a:ext>
          </a:extLst>
        </xdr:cNvPr>
        <xdr:cNvCxnSpPr/>
      </xdr:nvCxnSpPr>
      <xdr:spPr>
        <a:xfrm>
          <a:off x="14611350" y="12964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7620</xdr:rowOff>
    </xdr:from>
    <xdr:ext cx="405130" cy="254635"/>
    <xdr:sp macro="" textlink="">
      <xdr:nvSpPr>
        <xdr:cNvPr id="747" name="【児童館】&#10;有形固定資産減価償却率平均値テキスト">
          <a:extLst>
            <a:ext uri="{FF2B5EF4-FFF2-40B4-BE49-F238E27FC236}">
              <a16:creationId xmlns:a16="http://schemas.microsoft.com/office/drawing/2014/main" id="{2B7A064E-1F8A-473D-A411-CCDE39663938}"/>
            </a:ext>
          </a:extLst>
        </xdr:cNvPr>
        <xdr:cNvSpPr txBox="1"/>
      </xdr:nvSpPr>
      <xdr:spPr>
        <a:xfrm>
          <a:off x="14738350" y="1305052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156210</xdr:rowOff>
    </xdr:from>
    <xdr:to>
      <xdr:col>85</xdr:col>
      <xdr:colOff>177800</xdr:colOff>
      <xdr:row>80</xdr:row>
      <xdr:rowOff>86360</xdr:rowOff>
    </xdr:to>
    <xdr:sp macro="" textlink="">
      <xdr:nvSpPr>
        <xdr:cNvPr id="748" name="フローチャート: 判断 747">
          <a:extLst>
            <a:ext uri="{FF2B5EF4-FFF2-40B4-BE49-F238E27FC236}">
              <a16:creationId xmlns:a16="http://schemas.microsoft.com/office/drawing/2014/main" id="{473F458F-31DD-4E91-9110-C18565E1D134}"/>
            </a:ext>
          </a:extLst>
        </xdr:cNvPr>
        <xdr:cNvSpPr/>
      </xdr:nvSpPr>
      <xdr:spPr>
        <a:xfrm>
          <a:off x="14649450" y="131991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104140</xdr:rowOff>
    </xdr:from>
    <xdr:to>
      <xdr:col>81</xdr:col>
      <xdr:colOff>101600</xdr:colOff>
      <xdr:row>80</xdr:row>
      <xdr:rowOff>34290</xdr:rowOff>
    </xdr:to>
    <xdr:sp macro="" textlink="">
      <xdr:nvSpPr>
        <xdr:cNvPr id="749" name="フローチャート: 判断 748">
          <a:extLst>
            <a:ext uri="{FF2B5EF4-FFF2-40B4-BE49-F238E27FC236}">
              <a16:creationId xmlns:a16="http://schemas.microsoft.com/office/drawing/2014/main" id="{FBA63B45-2AF1-4523-819F-322E0ADF6983}"/>
            </a:ext>
          </a:extLst>
        </xdr:cNvPr>
        <xdr:cNvSpPr/>
      </xdr:nvSpPr>
      <xdr:spPr>
        <a:xfrm>
          <a:off x="13887450" y="13147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37465</xdr:rowOff>
    </xdr:from>
    <xdr:to>
      <xdr:col>76</xdr:col>
      <xdr:colOff>165100</xdr:colOff>
      <xdr:row>79</xdr:row>
      <xdr:rowOff>139065</xdr:rowOff>
    </xdr:to>
    <xdr:sp macro="" textlink="">
      <xdr:nvSpPr>
        <xdr:cNvPr id="750" name="フローチャート: 判断 749">
          <a:extLst>
            <a:ext uri="{FF2B5EF4-FFF2-40B4-BE49-F238E27FC236}">
              <a16:creationId xmlns:a16="http://schemas.microsoft.com/office/drawing/2014/main" id="{6BB88622-1716-4D14-A64E-14379002920F}"/>
            </a:ext>
          </a:extLst>
        </xdr:cNvPr>
        <xdr:cNvSpPr/>
      </xdr:nvSpPr>
      <xdr:spPr>
        <a:xfrm>
          <a:off x="13093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30480</xdr:rowOff>
    </xdr:from>
    <xdr:to>
      <xdr:col>72</xdr:col>
      <xdr:colOff>38100</xdr:colOff>
      <xdr:row>79</xdr:row>
      <xdr:rowOff>132080</xdr:rowOff>
    </xdr:to>
    <xdr:sp macro="" textlink="">
      <xdr:nvSpPr>
        <xdr:cNvPr id="751" name="フローチャート: 判断 750">
          <a:extLst>
            <a:ext uri="{FF2B5EF4-FFF2-40B4-BE49-F238E27FC236}">
              <a16:creationId xmlns:a16="http://schemas.microsoft.com/office/drawing/2014/main" id="{32538FF9-2FB0-46AA-874C-111E96E1F341}"/>
            </a:ext>
          </a:extLst>
        </xdr:cNvPr>
        <xdr:cNvSpPr/>
      </xdr:nvSpPr>
      <xdr:spPr>
        <a:xfrm>
          <a:off x="12299950" y="13073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138430</xdr:rowOff>
    </xdr:from>
    <xdr:to>
      <xdr:col>67</xdr:col>
      <xdr:colOff>101600</xdr:colOff>
      <xdr:row>79</xdr:row>
      <xdr:rowOff>68580</xdr:rowOff>
    </xdr:to>
    <xdr:sp macro="" textlink="">
      <xdr:nvSpPr>
        <xdr:cNvPr id="752" name="フローチャート: 判断 751">
          <a:extLst>
            <a:ext uri="{FF2B5EF4-FFF2-40B4-BE49-F238E27FC236}">
              <a16:creationId xmlns:a16="http://schemas.microsoft.com/office/drawing/2014/main" id="{07DF661C-4AD8-4D15-8418-0AF48C441FB7}"/>
            </a:ext>
          </a:extLst>
        </xdr:cNvPr>
        <xdr:cNvSpPr/>
      </xdr:nvSpPr>
      <xdr:spPr>
        <a:xfrm>
          <a:off x="11487150" y="13016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3" name="テキスト ボックス 752">
          <a:extLst>
            <a:ext uri="{FF2B5EF4-FFF2-40B4-BE49-F238E27FC236}">
              <a16:creationId xmlns:a16="http://schemas.microsoft.com/office/drawing/2014/main" id="{3A2816B7-186D-409A-89BA-59CD16D844EB}"/>
            </a:ext>
          </a:extLst>
        </xdr:cNvPr>
        <xdr:cNvSpPr txBox="1"/>
      </xdr:nvSpPr>
      <xdr:spPr>
        <a:xfrm>
          <a:off x="145288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4" name="テキスト ボックス 753">
          <a:extLst>
            <a:ext uri="{FF2B5EF4-FFF2-40B4-BE49-F238E27FC236}">
              <a16:creationId xmlns:a16="http://schemas.microsoft.com/office/drawing/2014/main" id="{7920466E-4A3E-434E-B23F-A72AFAE1DF76}"/>
            </a:ext>
          </a:extLst>
        </xdr:cNvPr>
        <xdr:cNvSpPr txBox="1"/>
      </xdr:nvSpPr>
      <xdr:spPr>
        <a:xfrm>
          <a:off x="137668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5" name="テキスト ボックス 754">
          <a:extLst>
            <a:ext uri="{FF2B5EF4-FFF2-40B4-BE49-F238E27FC236}">
              <a16:creationId xmlns:a16="http://schemas.microsoft.com/office/drawing/2014/main" id="{AB22C601-0397-4C16-9D24-0891A14F9B04}"/>
            </a:ext>
          </a:extLst>
        </xdr:cNvPr>
        <xdr:cNvSpPr txBox="1"/>
      </xdr:nvSpPr>
      <xdr:spPr>
        <a:xfrm>
          <a:off x="129730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54B46148-6396-4359-BB33-99120A898562}"/>
            </a:ext>
          </a:extLst>
        </xdr:cNvPr>
        <xdr:cNvSpPr txBox="1"/>
      </xdr:nvSpPr>
      <xdr:spPr>
        <a:xfrm>
          <a:off x="121729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30157D52-D9BB-4EF5-9D80-B34F9EFEDF95}"/>
            </a:ext>
          </a:extLst>
        </xdr:cNvPr>
        <xdr:cNvSpPr txBox="1"/>
      </xdr:nvSpPr>
      <xdr:spPr>
        <a:xfrm>
          <a:off x="113665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87630</xdr:rowOff>
    </xdr:from>
    <xdr:to>
      <xdr:col>85</xdr:col>
      <xdr:colOff>177800</xdr:colOff>
      <xdr:row>83</xdr:row>
      <xdr:rowOff>17780</xdr:rowOff>
    </xdr:to>
    <xdr:sp macro="" textlink="">
      <xdr:nvSpPr>
        <xdr:cNvPr id="758" name="楕円 757">
          <a:extLst>
            <a:ext uri="{FF2B5EF4-FFF2-40B4-BE49-F238E27FC236}">
              <a16:creationId xmlns:a16="http://schemas.microsoft.com/office/drawing/2014/main" id="{23CDB00B-BA13-4B7C-938A-8B53AB60DDBB}"/>
            </a:ext>
          </a:extLst>
        </xdr:cNvPr>
        <xdr:cNvSpPr/>
      </xdr:nvSpPr>
      <xdr:spPr>
        <a:xfrm>
          <a:off x="14649450" y="13625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66040</xdr:rowOff>
    </xdr:from>
    <xdr:ext cx="405130" cy="254635"/>
    <xdr:sp macro="" textlink="">
      <xdr:nvSpPr>
        <xdr:cNvPr id="759" name="【児童館】&#10;有形固定資産減価償却率該当値テキスト">
          <a:extLst>
            <a:ext uri="{FF2B5EF4-FFF2-40B4-BE49-F238E27FC236}">
              <a16:creationId xmlns:a16="http://schemas.microsoft.com/office/drawing/2014/main" id="{AAC14056-13B5-4924-8799-6ED29FC168E2}"/>
            </a:ext>
          </a:extLst>
        </xdr:cNvPr>
        <xdr:cNvSpPr txBox="1"/>
      </xdr:nvSpPr>
      <xdr:spPr>
        <a:xfrm>
          <a:off x="14738350" y="136042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760" name="楕円 759">
          <a:extLst>
            <a:ext uri="{FF2B5EF4-FFF2-40B4-BE49-F238E27FC236}">
              <a16:creationId xmlns:a16="http://schemas.microsoft.com/office/drawing/2014/main" id="{9C113E06-55AD-423D-8DAF-507C2238E40A}"/>
            </a:ext>
          </a:extLst>
        </xdr:cNvPr>
        <xdr:cNvSpPr/>
      </xdr:nvSpPr>
      <xdr:spPr>
        <a:xfrm>
          <a:off x="1388745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138430</xdr:rowOff>
    </xdr:to>
    <xdr:cxnSp macro="">
      <xdr:nvCxnSpPr>
        <xdr:cNvPr id="761" name="直線コネクタ 760">
          <a:extLst>
            <a:ext uri="{FF2B5EF4-FFF2-40B4-BE49-F238E27FC236}">
              <a16:creationId xmlns:a16="http://schemas.microsoft.com/office/drawing/2014/main" id="{F4820DD3-A511-4D92-9D5D-E3262BA88F7B}"/>
            </a:ext>
          </a:extLst>
        </xdr:cNvPr>
        <xdr:cNvCxnSpPr/>
      </xdr:nvCxnSpPr>
      <xdr:spPr>
        <a:xfrm>
          <a:off x="13938250" y="13644880"/>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62" name="楕円 761">
          <a:extLst>
            <a:ext uri="{FF2B5EF4-FFF2-40B4-BE49-F238E27FC236}">
              <a16:creationId xmlns:a16="http://schemas.microsoft.com/office/drawing/2014/main" id="{D6471B18-C06F-43F2-BD52-8A88EBC7D453}"/>
            </a:ext>
          </a:extLst>
        </xdr:cNvPr>
        <xdr:cNvSpPr/>
      </xdr:nvSpPr>
      <xdr:spPr>
        <a:xfrm>
          <a:off x="130937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74930</xdr:rowOff>
    </xdr:from>
    <xdr:to>
      <xdr:col>81</xdr:col>
      <xdr:colOff>50800</xdr:colOff>
      <xdr:row>82</xdr:row>
      <xdr:rowOff>106680</xdr:rowOff>
    </xdr:to>
    <xdr:cxnSp macro="">
      <xdr:nvCxnSpPr>
        <xdr:cNvPr id="763" name="直線コネクタ 762">
          <a:extLst>
            <a:ext uri="{FF2B5EF4-FFF2-40B4-BE49-F238E27FC236}">
              <a16:creationId xmlns:a16="http://schemas.microsoft.com/office/drawing/2014/main" id="{EAE94835-F9D1-4AA4-8FCF-612978BD85B8}"/>
            </a:ext>
          </a:extLst>
        </xdr:cNvPr>
        <xdr:cNvCxnSpPr/>
      </xdr:nvCxnSpPr>
      <xdr:spPr>
        <a:xfrm>
          <a:off x="13144500" y="13613130"/>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156210</xdr:rowOff>
    </xdr:from>
    <xdr:to>
      <xdr:col>72</xdr:col>
      <xdr:colOff>38100</xdr:colOff>
      <xdr:row>82</xdr:row>
      <xdr:rowOff>86360</xdr:rowOff>
    </xdr:to>
    <xdr:sp macro="" textlink="">
      <xdr:nvSpPr>
        <xdr:cNvPr id="764" name="楕円 763">
          <a:extLst>
            <a:ext uri="{FF2B5EF4-FFF2-40B4-BE49-F238E27FC236}">
              <a16:creationId xmlns:a16="http://schemas.microsoft.com/office/drawing/2014/main" id="{3DF5BAD4-A223-4203-BC4F-DD2A7A51D0EC}"/>
            </a:ext>
          </a:extLst>
        </xdr:cNvPr>
        <xdr:cNvSpPr/>
      </xdr:nvSpPr>
      <xdr:spPr>
        <a:xfrm>
          <a:off x="12299950" y="13529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35560</xdr:rowOff>
    </xdr:from>
    <xdr:to>
      <xdr:col>76</xdr:col>
      <xdr:colOff>114300</xdr:colOff>
      <xdr:row>82</xdr:row>
      <xdr:rowOff>74930</xdr:rowOff>
    </xdr:to>
    <xdr:cxnSp macro="">
      <xdr:nvCxnSpPr>
        <xdr:cNvPr id="765" name="直線コネクタ 764">
          <a:extLst>
            <a:ext uri="{FF2B5EF4-FFF2-40B4-BE49-F238E27FC236}">
              <a16:creationId xmlns:a16="http://schemas.microsoft.com/office/drawing/2014/main" id="{763CAF5C-86D5-4035-AAF2-DE7696C7AC02}"/>
            </a:ext>
          </a:extLst>
        </xdr:cNvPr>
        <xdr:cNvCxnSpPr/>
      </xdr:nvCxnSpPr>
      <xdr:spPr>
        <a:xfrm>
          <a:off x="12344400" y="1357376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109220</xdr:rowOff>
    </xdr:from>
    <xdr:to>
      <xdr:col>67</xdr:col>
      <xdr:colOff>101600</xdr:colOff>
      <xdr:row>82</xdr:row>
      <xdr:rowOff>38735</xdr:rowOff>
    </xdr:to>
    <xdr:sp macro="" textlink="">
      <xdr:nvSpPr>
        <xdr:cNvPr id="766" name="楕円 765">
          <a:extLst>
            <a:ext uri="{FF2B5EF4-FFF2-40B4-BE49-F238E27FC236}">
              <a16:creationId xmlns:a16="http://schemas.microsoft.com/office/drawing/2014/main" id="{14D962B7-9576-438A-902F-82685598E90C}"/>
            </a:ext>
          </a:extLst>
        </xdr:cNvPr>
        <xdr:cNvSpPr/>
      </xdr:nvSpPr>
      <xdr:spPr>
        <a:xfrm>
          <a:off x="11487150" y="1348232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159385</xdr:rowOff>
    </xdr:from>
    <xdr:to>
      <xdr:col>71</xdr:col>
      <xdr:colOff>177800</xdr:colOff>
      <xdr:row>82</xdr:row>
      <xdr:rowOff>35560</xdr:rowOff>
    </xdr:to>
    <xdr:cxnSp macro="">
      <xdr:nvCxnSpPr>
        <xdr:cNvPr id="767" name="直線コネクタ 766">
          <a:extLst>
            <a:ext uri="{FF2B5EF4-FFF2-40B4-BE49-F238E27FC236}">
              <a16:creationId xmlns:a16="http://schemas.microsoft.com/office/drawing/2014/main" id="{296BB907-C25E-461B-93B2-E9121C5CF887}"/>
            </a:ext>
          </a:extLst>
        </xdr:cNvPr>
        <xdr:cNvCxnSpPr/>
      </xdr:nvCxnSpPr>
      <xdr:spPr>
        <a:xfrm>
          <a:off x="11537950" y="13532485"/>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78</xdr:row>
      <xdr:rowOff>50800</xdr:rowOff>
    </xdr:from>
    <xdr:ext cx="405130" cy="259080"/>
    <xdr:sp macro="" textlink="">
      <xdr:nvSpPr>
        <xdr:cNvPr id="768" name="n_1aveValue【児童館】&#10;有形固定資産減価償却率">
          <a:extLst>
            <a:ext uri="{FF2B5EF4-FFF2-40B4-BE49-F238E27FC236}">
              <a16:creationId xmlns:a16="http://schemas.microsoft.com/office/drawing/2014/main" id="{F8DFA861-880D-4ED9-B283-E484BEA9B70F}"/>
            </a:ext>
          </a:extLst>
        </xdr:cNvPr>
        <xdr:cNvSpPr txBox="1"/>
      </xdr:nvSpPr>
      <xdr:spPr>
        <a:xfrm>
          <a:off x="13742035" y="12928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77</xdr:row>
      <xdr:rowOff>155575</xdr:rowOff>
    </xdr:from>
    <xdr:ext cx="400685" cy="254635"/>
    <xdr:sp macro="" textlink="">
      <xdr:nvSpPr>
        <xdr:cNvPr id="769" name="n_2aveValue【児童館】&#10;有形固定資産減価償却率">
          <a:extLst>
            <a:ext uri="{FF2B5EF4-FFF2-40B4-BE49-F238E27FC236}">
              <a16:creationId xmlns:a16="http://schemas.microsoft.com/office/drawing/2014/main" id="{B69952F8-2F90-440F-98F3-21F6889543C0}"/>
            </a:ext>
          </a:extLst>
        </xdr:cNvPr>
        <xdr:cNvSpPr txBox="1"/>
      </xdr:nvSpPr>
      <xdr:spPr>
        <a:xfrm>
          <a:off x="12960985" y="128682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77</xdr:row>
      <xdr:rowOff>148590</xdr:rowOff>
    </xdr:from>
    <xdr:ext cx="400685" cy="259080"/>
    <xdr:sp macro="" textlink="">
      <xdr:nvSpPr>
        <xdr:cNvPr id="770" name="n_3aveValue【児童館】&#10;有形固定資産減価償却率">
          <a:extLst>
            <a:ext uri="{FF2B5EF4-FFF2-40B4-BE49-F238E27FC236}">
              <a16:creationId xmlns:a16="http://schemas.microsoft.com/office/drawing/2014/main" id="{E82B837A-930B-422A-9D3A-3D7560B69AE9}"/>
            </a:ext>
          </a:extLst>
        </xdr:cNvPr>
        <xdr:cNvSpPr txBox="1"/>
      </xdr:nvSpPr>
      <xdr:spPr>
        <a:xfrm>
          <a:off x="12167235" y="128612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77</xdr:row>
      <xdr:rowOff>85090</xdr:rowOff>
    </xdr:from>
    <xdr:ext cx="400685" cy="259080"/>
    <xdr:sp macro="" textlink="">
      <xdr:nvSpPr>
        <xdr:cNvPr id="771" name="n_4aveValue【児童館】&#10;有形固定資産減価償却率">
          <a:extLst>
            <a:ext uri="{FF2B5EF4-FFF2-40B4-BE49-F238E27FC236}">
              <a16:creationId xmlns:a16="http://schemas.microsoft.com/office/drawing/2014/main" id="{0351F74D-0060-48F4-885C-282F2BAAA7DF}"/>
            </a:ext>
          </a:extLst>
        </xdr:cNvPr>
        <xdr:cNvSpPr txBox="1"/>
      </xdr:nvSpPr>
      <xdr:spPr>
        <a:xfrm>
          <a:off x="11354435" y="127977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148590</xdr:rowOff>
    </xdr:from>
    <xdr:ext cx="405130" cy="259080"/>
    <xdr:sp macro="" textlink="">
      <xdr:nvSpPr>
        <xdr:cNvPr id="772" name="n_1mainValue【児童館】&#10;有形固定資産減価償却率">
          <a:extLst>
            <a:ext uri="{FF2B5EF4-FFF2-40B4-BE49-F238E27FC236}">
              <a16:creationId xmlns:a16="http://schemas.microsoft.com/office/drawing/2014/main" id="{1D88C881-BA7E-4AFE-BAC7-8EED6BCE526E}"/>
            </a:ext>
          </a:extLst>
        </xdr:cNvPr>
        <xdr:cNvSpPr txBox="1"/>
      </xdr:nvSpPr>
      <xdr:spPr>
        <a:xfrm>
          <a:off x="13742035" y="13686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116840</xdr:rowOff>
    </xdr:from>
    <xdr:ext cx="400685" cy="259080"/>
    <xdr:sp macro="" textlink="">
      <xdr:nvSpPr>
        <xdr:cNvPr id="773" name="n_2mainValue【児童館】&#10;有形固定資産減価償却率">
          <a:extLst>
            <a:ext uri="{FF2B5EF4-FFF2-40B4-BE49-F238E27FC236}">
              <a16:creationId xmlns:a16="http://schemas.microsoft.com/office/drawing/2014/main" id="{68F9854B-355A-4A80-AC85-72E8C71A0BCE}"/>
            </a:ext>
          </a:extLst>
        </xdr:cNvPr>
        <xdr:cNvSpPr txBox="1"/>
      </xdr:nvSpPr>
      <xdr:spPr>
        <a:xfrm>
          <a:off x="12960985" y="136550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77470</xdr:rowOff>
    </xdr:from>
    <xdr:ext cx="400685" cy="254635"/>
    <xdr:sp macro="" textlink="">
      <xdr:nvSpPr>
        <xdr:cNvPr id="774" name="n_3mainValue【児童館】&#10;有形固定資産減価償却率">
          <a:extLst>
            <a:ext uri="{FF2B5EF4-FFF2-40B4-BE49-F238E27FC236}">
              <a16:creationId xmlns:a16="http://schemas.microsoft.com/office/drawing/2014/main" id="{F842D84B-0A72-4994-8F12-3C0FCE012DC1}"/>
            </a:ext>
          </a:extLst>
        </xdr:cNvPr>
        <xdr:cNvSpPr txBox="1"/>
      </xdr:nvSpPr>
      <xdr:spPr>
        <a:xfrm>
          <a:off x="12167235" y="136156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29845</xdr:rowOff>
    </xdr:from>
    <xdr:ext cx="400685" cy="254635"/>
    <xdr:sp macro="" textlink="">
      <xdr:nvSpPr>
        <xdr:cNvPr id="775" name="n_4mainValue【児童館】&#10;有形固定資産減価償却率">
          <a:extLst>
            <a:ext uri="{FF2B5EF4-FFF2-40B4-BE49-F238E27FC236}">
              <a16:creationId xmlns:a16="http://schemas.microsoft.com/office/drawing/2014/main" id="{176E001D-C604-4EBF-AE1D-077DE58944C5}"/>
            </a:ext>
          </a:extLst>
        </xdr:cNvPr>
        <xdr:cNvSpPr txBox="1"/>
      </xdr:nvSpPr>
      <xdr:spPr>
        <a:xfrm>
          <a:off x="11354435" y="135680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5BEB2CAF-743A-4233-B836-059C27A952E4}"/>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56FA0B11-D976-435A-85A7-B3D7B283B7CE}"/>
            </a:ext>
          </a:extLst>
        </xdr:cNvPr>
        <xdr:cNvSpPr/>
      </xdr:nvSpPr>
      <xdr:spPr>
        <a:xfrm>
          <a:off x="165862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3066BA48-9BD5-4DF1-B5DE-C1B19CDF4B8A}"/>
            </a:ext>
          </a:extLst>
        </xdr:cNvPr>
        <xdr:cNvSpPr/>
      </xdr:nvSpPr>
      <xdr:spPr>
        <a:xfrm>
          <a:off x="165862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F41CCE95-7616-42DB-997C-8CDAE5B68A93}"/>
            </a:ext>
          </a:extLst>
        </xdr:cNvPr>
        <xdr:cNvSpPr/>
      </xdr:nvSpPr>
      <xdr:spPr>
        <a:xfrm>
          <a:off x="174879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55D1B5CD-08E1-43E7-95AD-D2F9EB119698}"/>
            </a:ext>
          </a:extLst>
        </xdr:cNvPr>
        <xdr:cNvSpPr/>
      </xdr:nvSpPr>
      <xdr:spPr>
        <a:xfrm>
          <a:off x="174879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9CB75F3C-47F4-4C32-856E-A024ADFBA9E6}"/>
            </a:ext>
          </a:extLst>
        </xdr:cNvPr>
        <xdr:cNvSpPr/>
      </xdr:nvSpPr>
      <xdr:spPr>
        <a:xfrm>
          <a:off x="185166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66CBFB65-6571-4AED-BE6F-E98FA2201151}"/>
            </a:ext>
          </a:extLst>
        </xdr:cNvPr>
        <xdr:cNvSpPr/>
      </xdr:nvSpPr>
      <xdr:spPr>
        <a:xfrm>
          <a:off x="185166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CF1BBF73-C241-4394-961E-F1622697FFD8}"/>
            </a:ext>
          </a:extLst>
        </xdr:cNvPr>
        <xdr:cNvSpPr/>
      </xdr:nvSpPr>
      <xdr:spPr>
        <a:xfrm>
          <a:off x="16459200" y="124777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784" name="テキスト ボックス 783">
          <a:extLst>
            <a:ext uri="{FF2B5EF4-FFF2-40B4-BE49-F238E27FC236}">
              <a16:creationId xmlns:a16="http://schemas.microsoft.com/office/drawing/2014/main" id="{332D1A83-B3F6-444C-81D2-E8A4BE107B23}"/>
            </a:ext>
          </a:extLst>
        </xdr:cNvPr>
        <xdr:cNvSpPr txBox="1"/>
      </xdr:nvSpPr>
      <xdr:spPr>
        <a:xfrm>
          <a:off x="16440150" y="122936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6C1D263E-134C-4A88-A267-CB788EB78601}"/>
            </a:ext>
          </a:extLst>
        </xdr:cNvPr>
        <xdr:cNvCxnSpPr/>
      </xdr:nvCxnSpPr>
      <xdr:spPr>
        <a:xfrm>
          <a:off x="16459200" y="1468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88</xdr:row>
      <xdr:rowOff>10160</xdr:rowOff>
    </xdr:from>
    <xdr:ext cx="462915" cy="259080"/>
    <xdr:sp macro="" textlink="">
      <xdr:nvSpPr>
        <xdr:cNvPr id="786" name="テキスト ボックス 785">
          <a:extLst>
            <a:ext uri="{FF2B5EF4-FFF2-40B4-BE49-F238E27FC236}">
              <a16:creationId xmlns:a16="http://schemas.microsoft.com/office/drawing/2014/main" id="{8530E24C-63C9-4122-81DA-5D544C0E5CF8}"/>
            </a:ext>
          </a:extLst>
        </xdr:cNvPr>
        <xdr:cNvSpPr txBox="1"/>
      </xdr:nvSpPr>
      <xdr:spPr>
        <a:xfrm>
          <a:off x="16048990" y="1453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3AF922EB-DD13-46CD-B769-1AF06ACC70E2}"/>
            </a:ext>
          </a:extLst>
        </xdr:cNvPr>
        <xdr:cNvCxnSpPr/>
      </xdr:nvCxnSpPr>
      <xdr:spPr>
        <a:xfrm>
          <a:off x="16459200" y="14312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2915" cy="254635"/>
    <xdr:sp macro="" textlink="">
      <xdr:nvSpPr>
        <xdr:cNvPr id="788" name="テキスト ボックス 787">
          <a:extLst>
            <a:ext uri="{FF2B5EF4-FFF2-40B4-BE49-F238E27FC236}">
              <a16:creationId xmlns:a16="http://schemas.microsoft.com/office/drawing/2014/main" id="{D4599DCA-8AC9-49DA-8971-260E36722076}"/>
            </a:ext>
          </a:extLst>
        </xdr:cNvPr>
        <xdr:cNvSpPr txBox="1"/>
      </xdr:nvSpPr>
      <xdr:spPr>
        <a:xfrm>
          <a:off x="16048990" y="14177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A44525DE-9E8C-45FF-B1A9-0E5E768BB607}"/>
            </a:ext>
          </a:extLst>
        </xdr:cNvPr>
        <xdr:cNvCxnSpPr/>
      </xdr:nvCxnSpPr>
      <xdr:spPr>
        <a:xfrm>
          <a:off x="16459200" y="1394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2915" cy="259080"/>
    <xdr:sp macro="" textlink="">
      <xdr:nvSpPr>
        <xdr:cNvPr id="790" name="テキスト ボックス 789">
          <a:extLst>
            <a:ext uri="{FF2B5EF4-FFF2-40B4-BE49-F238E27FC236}">
              <a16:creationId xmlns:a16="http://schemas.microsoft.com/office/drawing/2014/main" id="{136B6E9F-F987-4440-BDF0-8E5A7E30DCF7}"/>
            </a:ext>
          </a:extLst>
        </xdr:cNvPr>
        <xdr:cNvSpPr txBox="1"/>
      </xdr:nvSpPr>
      <xdr:spPr>
        <a:xfrm>
          <a:off x="16048990" y="13808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24752E81-407E-4F89-999E-7893C0ABBA7D}"/>
            </a:ext>
          </a:extLst>
        </xdr:cNvPr>
        <xdr:cNvCxnSpPr/>
      </xdr:nvCxnSpPr>
      <xdr:spPr>
        <a:xfrm>
          <a:off x="16459200" y="13576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2915" cy="259080"/>
    <xdr:sp macro="" textlink="">
      <xdr:nvSpPr>
        <xdr:cNvPr id="792" name="テキスト ボックス 791">
          <a:extLst>
            <a:ext uri="{FF2B5EF4-FFF2-40B4-BE49-F238E27FC236}">
              <a16:creationId xmlns:a16="http://schemas.microsoft.com/office/drawing/2014/main" id="{EF30F51E-1876-4B88-B8B1-9AFAA0AF4A88}"/>
            </a:ext>
          </a:extLst>
        </xdr:cNvPr>
        <xdr:cNvSpPr txBox="1"/>
      </xdr:nvSpPr>
      <xdr:spPr>
        <a:xfrm>
          <a:off x="16048990" y="13440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FF1B2F77-4487-4059-ADD5-5F8C8A53EBDB}"/>
            </a:ext>
          </a:extLst>
        </xdr:cNvPr>
        <xdr:cNvCxnSpPr/>
      </xdr:nvCxnSpPr>
      <xdr:spPr>
        <a:xfrm>
          <a:off x="164592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2915" cy="254635"/>
    <xdr:sp macro="" textlink="">
      <xdr:nvSpPr>
        <xdr:cNvPr id="794" name="テキスト ボックス 793">
          <a:extLst>
            <a:ext uri="{FF2B5EF4-FFF2-40B4-BE49-F238E27FC236}">
              <a16:creationId xmlns:a16="http://schemas.microsoft.com/office/drawing/2014/main" id="{658CF74C-1097-49F8-9843-0CE82D6D78A1}"/>
            </a:ext>
          </a:extLst>
        </xdr:cNvPr>
        <xdr:cNvSpPr txBox="1"/>
      </xdr:nvSpPr>
      <xdr:spPr>
        <a:xfrm>
          <a:off x="16048990" y="13072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D8024610-0BF3-41D0-80FE-C3BD46C4521C}"/>
            </a:ext>
          </a:extLst>
        </xdr:cNvPr>
        <xdr:cNvCxnSpPr/>
      </xdr:nvCxnSpPr>
      <xdr:spPr>
        <a:xfrm>
          <a:off x="16459200" y="12846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2915" cy="259080"/>
    <xdr:sp macro="" textlink="">
      <xdr:nvSpPr>
        <xdr:cNvPr id="796" name="テキスト ボックス 795">
          <a:extLst>
            <a:ext uri="{FF2B5EF4-FFF2-40B4-BE49-F238E27FC236}">
              <a16:creationId xmlns:a16="http://schemas.microsoft.com/office/drawing/2014/main" id="{624795F3-C1CB-4932-9908-5801B165528E}"/>
            </a:ext>
          </a:extLst>
        </xdr:cNvPr>
        <xdr:cNvSpPr txBox="1"/>
      </xdr:nvSpPr>
      <xdr:spPr>
        <a:xfrm>
          <a:off x="16048990" y="12710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97814921-EF52-4003-B949-1F265922D348}"/>
            </a:ext>
          </a:extLst>
        </xdr:cNvPr>
        <xdr:cNvCxnSpPr/>
      </xdr:nvCxnSpPr>
      <xdr:spPr>
        <a:xfrm>
          <a:off x="16459200" y="1247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798" name="テキスト ボックス 797">
          <a:extLst>
            <a:ext uri="{FF2B5EF4-FFF2-40B4-BE49-F238E27FC236}">
              <a16:creationId xmlns:a16="http://schemas.microsoft.com/office/drawing/2014/main" id="{8FAC8174-A62A-4941-93C0-5F5F5612B9D9}"/>
            </a:ext>
          </a:extLst>
        </xdr:cNvPr>
        <xdr:cNvSpPr txBox="1"/>
      </xdr:nvSpPr>
      <xdr:spPr>
        <a:xfrm>
          <a:off x="16048990" y="12341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26D91162-6689-48D5-B2AD-0302EC582994}"/>
            </a:ext>
          </a:extLst>
        </xdr:cNvPr>
        <xdr:cNvSpPr/>
      </xdr:nvSpPr>
      <xdr:spPr>
        <a:xfrm>
          <a:off x="16459200" y="124777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76200</xdr:rowOff>
    </xdr:from>
    <xdr:to>
      <xdr:col>116</xdr:col>
      <xdr:colOff>62865</xdr:colOff>
      <xdr:row>87</xdr:row>
      <xdr:rowOff>19050</xdr:rowOff>
    </xdr:to>
    <xdr:cxnSp macro="">
      <xdr:nvCxnSpPr>
        <xdr:cNvPr id="800" name="直線コネクタ 799">
          <a:extLst>
            <a:ext uri="{FF2B5EF4-FFF2-40B4-BE49-F238E27FC236}">
              <a16:creationId xmlns:a16="http://schemas.microsoft.com/office/drawing/2014/main" id="{3BBF5590-82E9-4B52-9871-61180D5C2503}"/>
            </a:ext>
          </a:extLst>
        </xdr:cNvPr>
        <xdr:cNvCxnSpPr/>
      </xdr:nvCxnSpPr>
      <xdr:spPr>
        <a:xfrm flipV="1">
          <a:off x="19951065" y="129540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22860</xdr:rowOff>
    </xdr:from>
    <xdr:ext cx="469900" cy="259080"/>
    <xdr:sp macro="" textlink="">
      <xdr:nvSpPr>
        <xdr:cNvPr id="801" name="【児童館】&#10;一人当たり面積最小値テキスト">
          <a:extLst>
            <a:ext uri="{FF2B5EF4-FFF2-40B4-BE49-F238E27FC236}">
              <a16:creationId xmlns:a16="http://schemas.microsoft.com/office/drawing/2014/main" id="{286FC609-0E10-4C9B-BD65-F73A194BE557}"/>
            </a:ext>
          </a:extLst>
        </xdr:cNvPr>
        <xdr:cNvSpPr txBox="1"/>
      </xdr:nvSpPr>
      <xdr:spPr>
        <a:xfrm>
          <a:off x="19989800" y="14386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802" name="直線コネクタ 801">
          <a:extLst>
            <a:ext uri="{FF2B5EF4-FFF2-40B4-BE49-F238E27FC236}">
              <a16:creationId xmlns:a16="http://schemas.microsoft.com/office/drawing/2014/main" id="{D92B8E54-AF8F-4FB0-A6AC-D25D7B39D917}"/>
            </a:ext>
          </a:extLst>
        </xdr:cNvPr>
        <xdr:cNvCxnSpPr/>
      </xdr:nvCxnSpPr>
      <xdr:spPr>
        <a:xfrm>
          <a:off x="19881850" y="14382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22860</xdr:rowOff>
    </xdr:from>
    <xdr:ext cx="469900" cy="259080"/>
    <xdr:sp macro="" textlink="">
      <xdr:nvSpPr>
        <xdr:cNvPr id="803" name="【児童館】&#10;一人当たり面積最大値テキスト">
          <a:extLst>
            <a:ext uri="{FF2B5EF4-FFF2-40B4-BE49-F238E27FC236}">
              <a16:creationId xmlns:a16="http://schemas.microsoft.com/office/drawing/2014/main" id="{1404C8D1-B489-45BE-AD91-7804043976BA}"/>
            </a:ext>
          </a:extLst>
        </xdr:cNvPr>
        <xdr:cNvSpPr txBox="1"/>
      </xdr:nvSpPr>
      <xdr:spPr>
        <a:xfrm>
          <a:off x="19989800" y="12735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804" name="直線コネクタ 803">
          <a:extLst>
            <a:ext uri="{FF2B5EF4-FFF2-40B4-BE49-F238E27FC236}">
              <a16:creationId xmlns:a16="http://schemas.microsoft.com/office/drawing/2014/main" id="{7516DE09-399E-4081-84B6-5D40977C39A9}"/>
            </a:ext>
          </a:extLst>
        </xdr:cNvPr>
        <xdr:cNvCxnSpPr/>
      </xdr:nvCxnSpPr>
      <xdr:spPr>
        <a:xfrm>
          <a:off x="19881850" y="1295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86360</xdr:rowOff>
    </xdr:from>
    <xdr:ext cx="469900" cy="254635"/>
    <xdr:sp macro="" textlink="">
      <xdr:nvSpPr>
        <xdr:cNvPr id="805" name="【児童館】&#10;一人当たり面積平均値テキスト">
          <a:extLst>
            <a:ext uri="{FF2B5EF4-FFF2-40B4-BE49-F238E27FC236}">
              <a16:creationId xmlns:a16="http://schemas.microsoft.com/office/drawing/2014/main" id="{C8D33188-2F0B-42EC-8AA7-BDCA7EF45480}"/>
            </a:ext>
          </a:extLst>
        </xdr:cNvPr>
        <xdr:cNvSpPr txBox="1"/>
      </xdr:nvSpPr>
      <xdr:spPr>
        <a:xfrm>
          <a:off x="19989800" y="1345946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806" name="フローチャート: 判断 805">
          <a:extLst>
            <a:ext uri="{FF2B5EF4-FFF2-40B4-BE49-F238E27FC236}">
              <a16:creationId xmlns:a16="http://schemas.microsoft.com/office/drawing/2014/main" id="{71DA2011-C226-40FA-987F-1C7BB5C19A3C}"/>
            </a:ext>
          </a:extLst>
        </xdr:cNvPr>
        <xdr:cNvSpPr/>
      </xdr:nvSpPr>
      <xdr:spPr>
        <a:xfrm>
          <a:off x="199009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807" name="フローチャート: 判断 806">
          <a:extLst>
            <a:ext uri="{FF2B5EF4-FFF2-40B4-BE49-F238E27FC236}">
              <a16:creationId xmlns:a16="http://schemas.microsoft.com/office/drawing/2014/main" id="{FAFC43C9-60B4-48B3-B9AB-5536829E0AE3}"/>
            </a:ext>
          </a:extLst>
        </xdr:cNvPr>
        <xdr:cNvSpPr/>
      </xdr:nvSpPr>
      <xdr:spPr>
        <a:xfrm>
          <a:off x="19157950" y="1389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08" name="フローチャート: 判断 807">
          <a:extLst>
            <a:ext uri="{FF2B5EF4-FFF2-40B4-BE49-F238E27FC236}">
              <a16:creationId xmlns:a16="http://schemas.microsoft.com/office/drawing/2014/main" id="{3A8F990A-12D4-4A8E-97DD-416A45C8E994}"/>
            </a:ext>
          </a:extLst>
        </xdr:cNvPr>
        <xdr:cNvSpPr/>
      </xdr:nvSpPr>
      <xdr:spPr>
        <a:xfrm>
          <a:off x="1834515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09" name="フローチャート: 判断 808">
          <a:extLst>
            <a:ext uri="{FF2B5EF4-FFF2-40B4-BE49-F238E27FC236}">
              <a16:creationId xmlns:a16="http://schemas.microsoft.com/office/drawing/2014/main" id="{22B91933-8ACF-4DA4-AF9A-AAAD7A61837D}"/>
            </a:ext>
          </a:extLst>
        </xdr:cNvPr>
        <xdr:cNvSpPr/>
      </xdr:nvSpPr>
      <xdr:spPr>
        <a:xfrm>
          <a:off x="175514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810" name="フローチャート: 判断 809">
          <a:extLst>
            <a:ext uri="{FF2B5EF4-FFF2-40B4-BE49-F238E27FC236}">
              <a16:creationId xmlns:a16="http://schemas.microsoft.com/office/drawing/2014/main" id="{D3360247-31F6-4D5C-B7AC-985E811E9199}"/>
            </a:ext>
          </a:extLst>
        </xdr:cNvPr>
        <xdr:cNvSpPr/>
      </xdr:nvSpPr>
      <xdr:spPr>
        <a:xfrm>
          <a:off x="16757650" y="1393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461755CC-6435-4312-B19F-6A712586E27C}"/>
            </a:ext>
          </a:extLst>
        </xdr:cNvPr>
        <xdr:cNvSpPr txBox="1"/>
      </xdr:nvSpPr>
      <xdr:spPr>
        <a:xfrm>
          <a:off x="197802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09D90D37-8C92-42FE-A8FA-E85E54C87C02}"/>
            </a:ext>
          </a:extLst>
        </xdr:cNvPr>
        <xdr:cNvSpPr txBox="1"/>
      </xdr:nvSpPr>
      <xdr:spPr>
        <a:xfrm>
          <a:off x="190309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0ABCCD45-E245-48F1-BAC1-6E4A3D5035F9}"/>
            </a:ext>
          </a:extLst>
        </xdr:cNvPr>
        <xdr:cNvSpPr txBox="1"/>
      </xdr:nvSpPr>
      <xdr:spPr>
        <a:xfrm>
          <a:off x="182245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3AC3E878-7C68-458F-9C5C-EFFDCEC56960}"/>
            </a:ext>
          </a:extLst>
        </xdr:cNvPr>
        <xdr:cNvSpPr txBox="1"/>
      </xdr:nvSpPr>
      <xdr:spPr>
        <a:xfrm>
          <a:off x="174307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207B5216-384F-45B3-8D31-0A47148D392E}"/>
            </a:ext>
          </a:extLst>
        </xdr:cNvPr>
        <xdr:cNvSpPr txBox="1"/>
      </xdr:nvSpPr>
      <xdr:spPr>
        <a:xfrm>
          <a:off x="166306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16" name="楕円 815">
          <a:extLst>
            <a:ext uri="{FF2B5EF4-FFF2-40B4-BE49-F238E27FC236}">
              <a16:creationId xmlns:a16="http://schemas.microsoft.com/office/drawing/2014/main" id="{96C9CE98-A9B8-467C-8F93-221B702AF579}"/>
            </a:ext>
          </a:extLst>
        </xdr:cNvPr>
        <xdr:cNvSpPr/>
      </xdr:nvSpPr>
      <xdr:spPr>
        <a:xfrm>
          <a:off x="19900900" y="13785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60960</xdr:rowOff>
    </xdr:from>
    <xdr:ext cx="469900" cy="259080"/>
    <xdr:sp macro="" textlink="">
      <xdr:nvSpPr>
        <xdr:cNvPr id="817" name="【児童館】&#10;一人当たり面積該当値テキスト">
          <a:extLst>
            <a:ext uri="{FF2B5EF4-FFF2-40B4-BE49-F238E27FC236}">
              <a16:creationId xmlns:a16="http://schemas.microsoft.com/office/drawing/2014/main" id="{67F69B95-5257-4D39-861D-43BD2394AEAC}"/>
            </a:ext>
          </a:extLst>
        </xdr:cNvPr>
        <xdr:cNvSpPr txBox="1"/>
      </xdr:nvSpPr>
      <xdr:spPr>
        <a:xfrm>
          <a:off x="19989800" y="13764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818" name="楕円 817">
          <a:extLst>
            <a:ext uri="{FF2B5EF4-FFF2-40B4-BE49-F238E27FC236}">
              <a16:creationId xmlns:a16="http://schemas.microsoft.com/office/drawing/2014/main" id="{3957CF45-7FD5-4E1B-A994-A0105D372584}"/>
            </a:ext>
          </a:extLst>
        </xdr:cNvPr>
        <xdr:cNvSpPr/>
      </xdr:nvSpPr>
      <xdr:spPr>
        <a:xfrm>
          <a:off x="19157950" y="1382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84</xdr:row>
      <xdr:rowOff>0</xdr:rowOff>
    </xdr:to>
    <xdr:cxnSp macro="">
      <xdr:nvCxnSpPr>
        <xdr:cNvPr id="819" name="直線コネクタ 818">
          <a:extLst>
            <a:ext uri="{FF2B5EF4-FFF2-40B4-BE49-F238E27FC236}">
              <a16:creationId xmlns:a16="http://schemas.microsoft.com/office/drawing/2014/main" id="{589D3F50-651D-4AF3-A7A5-1EC9EA0BA172}"/>
            </a:ext>
          </a:extLst>
        </xdr:cNvPr>
        <xdr:cNvCxnSpPr/>
      </xdr:nvCxnSpPr>
      <xdr:spPr>
        <a:xfrm flipV="1">
          <a:off x="19202400" y="13836650"/>
          <a:ext cx="7493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820" name="楕円 819">
          <a:extLst>
            <a:ext uri="{FF2B5EF4-FFF2-40B4-BE49-F238E27FC236}">
              <a16:creationId xmlns:a16="http://schemas.microsoft.com/office/drawing/2014/main" id="{3FF4EAAB-4B62-4449-9104-DADA9467871B}"/>
            </a:ext>
          </a:extLst>
        </xdr:cNvPr>
        <xdr:cNvSpPr/>
      </xdr:nvSpPr>
      <xdr:spPr>
        <a:xfrm>
          <a:off x="18345150" y="1382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821" name="直線コネクタ 820">
          <a:extLst>
            <a:ext uri="{FF2B5EF4-FFF2-40B4-BE49-F238E27FC236}">
              <a16:creationId xmlns:a16="http://schemas.microsoft.com/office/drawing/2014/main" id="{0B41C642-0508-485C-8BD4-A59F0F10A14E}"/>
            </a:ext>
          </a:extLst>
        </xdr:cNvPr>
        <xdr:cNvCxnSpPr/>
      </xdr:nvCxnSpPr>
      <xdr:spPr>
        <a:xfrm>
          <a:off x="18395950" y="138684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22" name="楕円 821">
          <a:extLst>
            <a:ext uri="{FF2B5EF4-FFF2-40B4-BE49-F238E27FC236}">
              <a16:creationId xmlns:a16="http://schemas.microsoft.com/office/drawing/2014/main" id="{C8EDAB9B-988E-475B-8D63-ECCDB362745D}"/>
            </a:ext>
          </a:extLst>
        </xdr:cNvPr>
        <xdr:cNvSpPr/>
      </xdr:nvSpPr>
      <xdr:spPr>
        <a:xfrm>
          <a:off x="17551400" y="1382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823" name="直線コネクタ 822">
          <a:extLst>
            <a:ext uri="{FF2B5EF4-FFF2-40B4-BE49-F238E27FC236}">
              <a16:creationId xmlns:a16="http://schemas.microsoft.com/office/drawing/2014/main" id="{EFE6F69D-70ED-4EF7-A080-5F713270CB9F}"/>
            </a:ext>
          </a:extLst>
        </xdr:cNvPr>
        <xdr:cNvCxnSpPr/>
      </xdr:nvCxnSpPr>
      <xdr:spPr>
        <a:xfrm>
          <a:off x="17602200" y="138684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24" name="楕円 823">
          <a:extLst>
            <a:ext uri="{FF2B5EF4-FFF2-40B4-BE49-F238E27FC236}">
              <a16:creationId xmlns:a16="http://schemas.microsoft.com/office/drawing/2014/main" id="{E4DBA373-08EF-4A64-A1A9-33823EA55C89}"/>
            </a:ext>
          </a:extLst>
        </xdr:cNvPr>
        <xdr:cNvSpPr/>
      </xdr:nvSpPr>
      <xdr:spPr>
        <a:xfrm>
          <a:off x="16757650" y="1382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825" name="直線コネクタ 824">
          <a:extLst>
            <a:ext uri="{FF2B5EF4-FFF2-40B4-BE49-F238E27FC236}">
              <a16:creationId xmlns:a16="http://schemas.microsoft.com/office/drawing/2014/main" id="{C6306422-2B80-4699-AA2D-440987D5F2A8}"/>
            </a:ext>
          </a:extLst>
        </xdr:cNvPr>
        <xdr:cNvCxnSpPr/>
      </xdr:nvCxnSpPr>
      <xdr:spPr>
        <a:xfrm>
          <a:off x="16802100" y="138684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118110</xdr:rowOff>
    </xdr:from>
    <xdr:ext cx="469900" cy="259080"/>
    <xdr:sp macro="" textlink="">
      <xdr:nvSpPr>
        <xdr:cNvPr id="826" name="n_1aveValue【児童館】&#10;一人当たり面積">
          <a:extLst>
            <a:ext uri="{FF2B5EF4-FFF2-40B4-BE49-F238E27FC236}">
              <a16:creationId xmlns:a16="http://schemas.microsoft.com/office/drawing/2014/main" id="{3AB41467-2122-471C-BFEE-F77ACF5DAD7F}"/>
            </a:ext>
          </a:extLst>
        </xdr:cNvPr>
        <xdr:cNvSpPr txBox="1"/>
      </xdr:nvSpPr>
      <xdr:spPr>
        <a:xfrm>
          <a:off x="18980150" y="1398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118110</xdr:rowOff>
    </xdr:from>
    <xdr:ext cx="465455" cy="259080"/>
    <xdr:sp macro="" textlink="">
      <xdr:nvSpPr>
        <xdr:cNvPr id="827" name="n_2aveValue【児童館】&#10;一人当たり面積">
          <a:extLst>
            <a:ext uri="{FF2B5EF4-FFF2-40B4-BE49-F238E27FC236}">
              <a16:creationId xmlns:a16="http://schemas.microsoft.com/office/drawing/2014/main" id="{0C07C4EC-B874-4D0B-B5AC-F0B92C857280}"/>
            </a:ext>
          </a:extLst>
        </xdr:cNvPr>
        <xdr:cNvSpPr txBox="1"/>
      </xdr:nvSpPr>
      <xdr:spPr>
        <a:xfrm>
          <a:off x="18180050" y="13986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156210</xdr:rowOff>
    </xdr:from>
    <xdr:ext cx="465455" cy="254635"/>
    <xdr:sp macro="" textlink="">
      <xdr:nvSpPr>
        <xdr:cNvPr id="828" name="n_3aveValue【児童館】&#10;一人当たり面積">
          <a:extLst>
            <a:ext uri="{FF2B5EF4-FFF2-40B4-BE49-F238E27FC236}">
              <a16:creationId xmlns:a16="http://schemas.microsoft.com/office/drawing/2014/main" id="{4FEBC992-7C45-4F1D-BEFF-20B771AAF7AA}"/>
            </a:ext>
          </a:extLst>
        </xdr:cNvPr>
        <xdr:cNvSpPr txBox="1"/>
      </xdr:nvSpPr>
      <xdr:spPr>
        <a:xfrm>
          <a:off x="17386300" y="140246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156210</xdr:rowOff>
    </xdr:from>
    <xdr:ext cx="465455" cy="254635"/>
    <xdr:sp macro="" textlink="">
      <xdr:nvSpPr>
        <xdr:cNvPr id="829" name="n_4aveValue【児童館】&#10;一人当たり面積">
          <a:extLst>
            <a:ext uri="{FF2B5EF4-FFF2-40B4-BE49-F238E27FC236}">
              <a16:creationId xmlns:a16="http://schemas.microsoft.com/office/drawing/2014/main" id="{458BFCEE-F7FC-4BFE-AA9E-3B4D9C48F0A2}"/>
            </a:ext>
          </a:extLst>
        </xdr:cNvPr>
        <xdr:cNvSpPr txBox="1"/>
      </xdr:nvSpPr>
      <xdr:spPr>
        <a:xfrm>
          <a:off x="16592550" y="140246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67310</xdr:rowOff>
    </xdr:from>
    <xdr:ext cx="469900" cy="259080"/>
    <xdr:sp macro="" textlink="">
      <xdr:nvSpPr>
        <xdr:cNvPr id="830" name="n_1mainValue【児童館】&#10;一人当たり面積">
          <a:extLst>
            <a:ext uri="{FF2B5EF4-FFF2-40B4-BE49-F238E27FC236}">
              <a16:creationId xmlns:a16="http://schemas.microsoft.com/office/drawing/2014/main" id="{2C804431-F26E-429C-8E7E-37025769CE48}"/>
            </a:ext>
          </a:extLst>
        </xdr:cNvPr>
        <xdr:cNvSpPr txBox="1"/>
      </xdr:nvSpPr>
      <xdr:spPr>
        <a:xfrm>
          <a:off x="18980150" y="13605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67310</xdr:rowOff>
    </xdr:from>
    <xdr:ext cx="465455" cy="259080"/>
    <xdr:sp macro="" textlink="">
      <xdr:nvSpPr>
        <xdr:cNvPr id="831" name="n_2mainValue【児童館】&#10;一人当たり面積">
          <a:extLst>
            <a:ext uri="{FF2B5EF4-FFF2-40B4-BE49-F238E27FC236}">
              <a16:creationId xmlns:a16="http://schemas.microsoft.com/office/drawing/2014/main" id="{04A22659-BDB2-4AAA-BE3F-96DF5A44C271}"/>
            </a:ext>
          </a:extLst>
        </xdr:cNvPr>
        <xdr:cNvSpPr txBox="1"/>
      </xdr:nvSpPr>
      <xdr:spPr>
        <a:xfrm>
          <a:off x="18180050" y="13605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67310</xdr:rowOff>
    </xdr:from>
    <xdr:ext cx="465455" cy="259080"/>
    <xdr:sp macro="" textlink="">
      <xdr:nvSpPr>
        <xdr:cNvPr id="832" name="n_3mainValue【児童館】&#10;一人当たり面積">
          <a:extLst>
            <a:ext uri="{FF2B5EF4-FFF2-40B4-BE49-F238E27FC236}">
              <a16:creationId xmlns:a16="http://schemas.microsoft.com/office/drawing/2014/main" id="{2B0CD19B-3067-4BF7-827B-DECD73A25B4C}"/>
            </a:ext>
          </a:extLst>
        </xdr:cNvPr>
        <xdr:cNvSpPr txBox="1"/>
      </xdr:nvSpPr>
      <xdr:spPr>
        <a:xfrm>
          <a:off x="17386300" y="13605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67310</xdr:rowOff>
    </xdr:from>
    <xdr:ext cx="465455" cy="259080"/>
    <xdr:sp macro="" textlink="">
      <xdr:nvSpPr>
        <xdr:cNvPr id="833" name="n_4mainValue【児童館】&#10;一人当たり面積">
          <a:extLst>
            <a:ext uri="{FF2B5EF4-FFF2-40B4-BE49-F238E27FC236}">
              <a16:creationId xmlns:a16="http://schemas.microsoft.com/office/drawing/2014/main" id="{6800365F-E9F7-40CF-84F7-3164E42C922B}"/>
            </a:ext>
          </a:extLst>
        </xdr:cNvPr>
        <xdr:cNvSpPr txBox="1"/>
      </xdr:nvSpPr>
      <xdr:spPr>
        <a:xfrm>
          <a:off x="16592550" y="13605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917BB069-EED7-448F-8F5E-15CD14EF6259}"/>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8930BDB0-729D-4179-9449-9FE448B49429}"/>
            </a:ext>
          </a:extLst>
        </xdr:cNvPr>
        <xdr:cNvSpPr/>
      </xdr:nvSpPr>
      <xdr:spPr>
        <a:xfrm>
          <a:off x="113157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1A17A646-DE61-46EE-9E25-59CBFE114DC3}"/>
            </a:ext>
          </a:extLst>
        </xdr:cNvPr>
        <xdr:cNvSpPr/>
      </xdr:nvSpPr>
      <xdr:spPr>
        <a:xfrm>
          <a:off x="113157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71530EEC-DEC2-4969-A013-B8921D6A86FA}"/>
            </a:ext>
          </a:extLst>
        </xdr:cNvPr>
        <xdr:cNvSpPr/>
      </xdr:nvSpPr>
      <xdr:spPr>
        <a:xfrm>
          <a:off x="1223645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196383B4-2E4A-429D-AE3F-3B46402F953A}"/>
            </a:ext>
          </a:extLst>
        </xdr:cNvPr>
        <xdr:cNvSpPr/>
      </xdr:nvSpPr>
      <xdr:spPr>
        <a:xfrm>
          <a:off x="1223645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2D7F9DEB-1E37-43C0-8758-CEB596100B07}"/>
            </a:ext>
          </a:extLst>
        </xdr:cNvPr>
        <xdr:cNvSpPr/>
      </xdr:nvSpPr>
      <xdr:spPr>
        <a:xfrm>
          <a:off x="1326515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3FC0DEEC-BDE9-4499-AC4F-673D27EDF814}"/>
            </a:ext>
          </a:extLst>
        </xdr:cNvPr>
        <xdr:cNvSpPr/>
      </xdr:nvSpPr>
      <xdr:spPr>
        <a:xfrm>
          <a:off x="1326515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6406A3D0-B7A1-46CD-99DD-520018486947}"/>
            </a:ext>
          </a:extLst>
        </xdr:cNvPr>
        <xdr:cNvSpPr/>
      </xdr:nvSpPr>
      <xdr:spPr>
        <a:xfrm>
          <a:off x="11207750" y="16148050"/>
          <a:ext cx="424815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842" name="テキスト ボックス 841">
          <a:extLst>
            <a:ext uri="{FF2B5EF4-FFF2-40B4-BE49-F238E27FC236}">
              <a16:creationId xmlns:a16="http://schemas.microsoft.com/office/drawing/2014/main" id="{06D594A9-D22F-4649-BBB5-497628E370F8}"/>
            </a:ext>
          </a:extLst>
        </xdr:cNvPr>
        <xdr:cNvSpPr txBox="1"/>
      </xdr:nvSpPr>
      <xdr:spPr>
        <a:xfrm>
          <a:off x="11169650" y="159639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52364071-A232-43C3-AD16-03CD72BA2ADF}"/>
            </a:ext>
          </a:extLst>
        </xdr:cNvPr>
        <xdr:cNvCxnSpPr/>
      </xdr:nvCxnSpPr>
      <xdr:spPr>
        <a:xfrm>
          <a:off x="11207750" y="18345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110</xdr:row>
      <xdr:rowOff>48260</xdr:rowOff>
    </xdr:from>
    <xdr:ext cx="403225" cy="259080"/>
    <xdr:sp macro="" textlink="">
      <xdr:nvSpPr>
        <xdr:cNvPr id="844" name="テキスト ボックス 843">
          <a:extLst>
            <a:ext uri="{FF2B5EF4-FFF2-40B4-BE49-F238E27FC236}">
              <a16:creationId xmlns:a16="http://schemas.microsoft.com/office/drawing/2014/main" id="{62B80A20-940E-48D3-B1F4-28AA8D2CA643}"/>
            </a:ext>
          </a:extLst>
        </xdr:cNvPr>
        <xdr:cNvSpPr txBox="1"/>
      </xdr:nvSpPr>
      <xdr:spPr>
        <a:xfrm>
          <a:off x="10842625" y="18209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45" name="直線コネクタ 844">
          <a:extLst>
            <a:ext uri="{FF2B5EF4-FFF2-40B4-BE49-F238E27FC236}">
              <a16:creationId xmlns:a16="http://schemas.microsoft.com/office/drawing/2014/main" id="{70693258-F59F-4DF1-A081-99781BB69E0A}"/>
            </a:ext>
          </a:extLst>
        </xdr:cNvPr>
        <xdr:cNvCxnSpPr/>
      </xdr:nvCxnSpPr>
      <xdr:spPr>
        <a:xfrm>
          <a:off x="11207750" y="1807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108</xdr:row>
      <xdr:rowOff>105410</xdr:rowOff>
    </xdr:from>
    <xdr:ext cx="403225" cy="259080"/>
    <xdr:sp macro="" textlink="">
      <xdr:nvSpPr>
        <xdr:cNvPr id="846" name="テキスト ボックス 845">
          <a:extLst>
            <a:ext uri="{FF2B5EF4-FFF2-40B4-BE49-F238E27FC236}">
              <a16:creationId xmlns:a16="http://schemas.microsoft.com/office/drawing/2014/main" id="{E497FD63-C079-4A8F-8CD5-5BD2EB0C042C}"/>
            </a:ext>
          </a:extLst>
        </xdr:cNvPr>
        <xdr:cNvSpPr txBox="1"/>
      </xdr:nvSpPr>
      <xdr:spPr>
        <a:xfrm>
          <a:off x="10842625" y="17936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47" name="直線コネクタ 846">
          <a:extLst>
            <a:ext uri="{FF2B5EF4-FFF2-40B4-BE49-F238E27FC236}">
              <a16:creationId xmlns:a16="http://schemas.microsoft.com/office/drawing/2014/main" id="{D710DBA8-0CF8-4ABC-8B88-760A7E19A0E6}"/>
            </a:ext>
          </a:extLst>
        </xdr:cNvPr>
        <xdr:cNvCxnSpPr/>
      </xdr:nvCxnSpPr>
      <xdr:spPr>
        <a:xfrm>
          <a:off x="11207750" y="177990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162560</xdr:rowOff>
    </xdr:from>
    <xdr:ext cx="403225" cy="259080"/>
    <xdr:sp macro="" textlink="">
      <xdr:nvSpPr>
        <xdr:cNvPr id="848" name="テキスト ボックス 847">
          <a:extLst>
            <a:ext uri="{FF2B5EF4-FFF2-40B4-BE49-F238E27FC236}">
              <a16:creationId xmlns:a16="http://schemas.microsoft.com/office/drawing/2014/main" id="{F759F0CF-50AD-4802-9F62-A02BF2B9A81D}"/>
            </a:ext>
          </a:extLst>
        </xdr:cNvPr>
        <xdr:cNvSpPr txBox="1"/>
      </xdr:nvSpPr>
      <xdr:spPr>
        <a:xfrm>
          <a:off x="10842625" y="17663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49" name="直線コネクタ 848">
          <a:extLst>
            <a:ext uri="{FF2B5EF4-FFF2-40B4-BE49-F238E27FC236}">
              <a16:creationId xmlns:a16="http://schemas.microsoft.com/office/drawing/2014/main" id="{3F3129C4-7BAF-425E-BA6C-C179F480335A}"/>
            </a:ext>
          </a:extLst>
        </xdr:cNvPr>
        <xdr:cNvCxnSpPr/>
      </xdr:nvCxnSpPr>
      <xdr:spPr>
        <a:xfrm>
          <a:off x="11207750" y="17519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48260</xdr:rowOff>
    </xdr:from>
    <xdr:ext cx="403225" cy="259080"/>
    <xdr:sp macro="" textlink="">
      <xdr:nvSpPr>
        <xdr:cNvPr id="850" name="テキスト ボックス 849">
          <a:extLst>
            <a:ext uri="{FF2B5EF4-FFF2-40B4-BE49-F238E27FC236}">
              <a16:creationId xmlns:a16="http://schemas.microsoft.com/office/drawing/2014/main" id="{FB23A4AF-1272-48BC-809E-ABFD2FA5AE00}"/>
            </a:ext>
          </a:extLst>
        </xdr:cNvPr>
        <xdr:cNvSpPr txBox="1"/>
      </xdr:nvSpPr>
      <xdr:spPr>
        <a:xfrm>
          <a:off x="1084262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B6BE1B11-A77A-470D-9536-D9AC21D17CD4}"/>
            </a:ext>
          </a:extLst>
        </xdr:cNvPr>
        <xdr:cNvCxnSpPr/>
      </xdr:nvCxnSpPr>
      <xdr:spPr>
        <a:xfrm>
          <a:off x="11207750" y="17246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2" name="テキスト ボックス 851">
          <a:extLst>
            <a:ext uri="{FF2B5EF4-FFF2-40B4-BE49-F238E27FC236}">
              <a16:creationId xmlns:a16="http://schemas.microsoft.com/office/drawing/2014/main" id="{97679D70-6876-434D-91E8-B0E6244CC466}"/>
            </a:ext>
          </a:extLst>
        </xdr:cNvPr>
        <xdr:cNvSpPr txBox="1"/>
      </xdr:nvSpPr>
      <xdr:spPr>
        <a:xfrm>
          <a:off x="10842625" y="17110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53" name="直線コネクタ 852">
          <a:extLst>
            <a:ext uri="{FF2B5EF4-FFF2-40B4-BE49-F238E27FC236}">
              <a16:creationId xmlns:a16="http://schemas.microsoft.com/office/drawing/2014/main" id="{09A918DB-C01D-4EEF-91F7-CAEC18455667}"/>
            </a:ext>
          </a:extLst>
        </xdr:cNvPr>
        <xdr:cNvCxnSpPr/>
      </xdr:nvCxnSpPr>
      <xdr:spPr>
        <a:xfrm>
          <a:off x="11207750" y="16973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162560</xdr:rowOff>
    </xdr:from>
    <xdr:ext cx="403225" cy="259080"/>
    <xdr:sp macro="" textlink="">
      <xdr:nvSpPr>
        <xdr:cNvPr id="854" name="テキスト ボックス 853">
          <a:extLst>
            <a:ext uri="{FF2B5EF4-FFF2-40B4-BE49-F238E27FC236}">
              <a16:creationId xmlns:a16="http://schemas.microsoft.com/office/drawing/2014/main" id="{3D587042-E3A4-45F2-B0F7-1B4C7C43A5C3}"/>
            </a:ext>
          </a:extLst>
        </xdr:cNvPr>
        <xdr:cNvSpPr txBox="1"/>
      </xdr:nvSpPr>
      <xdr:spPr>
        <a:xfrm>
          <a:off x="10842625" y="16837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55" name="直線コネクタ 854">
          <a:extLst>
            <a:ext uri="{FF2B5EF4-FFF2-40B4-BE49-F238E27FC236}">
              <a16:creationId xmlns:a16="http://schemas.microsoft.com/office/drawing/2014/main" id="{C254B2DB-7E83-4FB3-9D4F-555C53933922}"/>
            </a:ext>
          </a:extLst>
        </xdr:cNvPr>
        <xdr:cNvCxnSpPr/>
      </xdr:nvCxnSpPr>
      <xdr:spPr>
        <a:xfrm>
          <a:off x="11207750" y="16694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48260</xdr:rowOff>
    </xdr:from>
    <xdr:ext cx="403225" cy="259080"/>
    <xdr:sp macro="" textlink="">
      <xdr:nvSpPr>
        <xdr:cNvPr id="856" name="テキスト ボックス 855">
          <a:extLst>
            <a:ext uri="{FF2B5EF4-FFF2-40B4-BE49-F238E27FC236}">
              <a16:creationId xmlns:a16="http://schemas.microsoft.com/office/drawing/2014/main" id="{5E259EA1-E4DE-4AF9-8E78-517C44712AA9}"/>
            </a:ext>
          </a:extLst>
        </xdr:cNvPr>
        <xdr:cNvSpPr txBox="1"/>
      </xdr:nvSpPr>
      <xdr:spPr>
        <a:xfrm>
          <a:off x="10842625" y="16558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57" name="直線コネクタ 856">
          <a:extLst>
            <a:ext uri="{FF2B5EF4-FFF2-40B4-BE49-F238E27FC236}">
              <a16:creationId xmlns:a16="http://schemas.microsoft.com/office/drawing/2014/main" id="{96715248-188B-4248-B0BB-37BA2A23D545}"/>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98</xdr:row>
      <xdr:rowOff>105410</xdr:rowOff>
    </xdr:from>
    <xdr:ext cx="403225" cy="259080"/>
    <xdr:sp macro="" textlink="">
      <xdr:nvSpPr>
        <xdr:cNvPr id="858" name="テキスト ボックス 857">
          <a:extLst>
            <a:ext uri="{FF2B5EF4-FFF2-40B4-BE49-F238E27FC236}">
              <a16:creationId xmlns:a16="http://schemas.microsoft.com/office/drawing/2014/main" id="{27CC17E3-BA25-44A5-B877-DB4D42FC981D}"/>
            </a:ext>
          </a:extLst>
        </xdr:cNvPr>
        <xdr:cNvSpPr txBox="1"/>
      </xdr:nvSpPr>
      <xdr:spPr>
        <a:xfrm>
          <a:off x="10842625" y="16285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C3C9713-9583-4BB6-851D-B9A32646C2D6}"/>
            </a:ext>
          </a:extLst>
        </xdr:cNvPr>
        <xdr:cNvCxnSpPr/>
      </xdr:nvCxnSpPr>
      <xdr:spPr>
        <a:xfrm>
          <a:off x="11207750" y="161480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96</xdr:row>
      <xdr:rowOff>162560</xdr:rowOff>
    </xdr:from>
    <xdr:ext cx="403225" cy="259080"/>
    <xdr:sp macro="" textlink="">
      <xdr:nvSpPr>
        <xdr:cNvPr id="860" name="テキスト ボックス 859">
          <a:extLst>
            <a:ext uri="{FF2B5EF4-FFF2-40B4-BE49-F238E27FC236}">
              <a16:creationId xmlns:a16="http://schemas.microsoft.com/office/drawing/2014/main" id="{40EE5A43-699A-4C67-A03F-B8887D205164}"/>
            </a:ext>
          </a:extLst>
        </xdr:cNvPr>
        <xdr:cNvSpPr txBox="1"/>
      </xdr:nvSpPr>
      <xdr:spPr>
        <a:xfrm>
          <a:off x="10842625" y="16012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6CD21DCE-C9E7-4C18-94D0-761AFC4CF002}"/>
            </a:ext>
          </a:extLst>
        </xdr:cNvPr>
        <xdr:cNvSpPr/>
      </xdr:nvSpPr>
      <xdr:spPr>
        <a:xfrm>
          <a:off x="11207750" y="16148050"/>
          <a:ext cx="424815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95250</xdr:rowOff>
    </xdr:from>
    <xdr:to>
      <xdr:col>85</xdr:col>
      <xdr:colOff>126365</xdr:colOff>
      <xdr:row>108</xdr:row>
      <xdr:rowOff>57150</xdr:rowOff>
    </xdr:to>
    <xdr:cxnSp macro="">
      <xdr:nvCxnSpPr>
        <xdr:cNvPr id="862" name="直線コネクタ 861">
          <a:extLst>
            <a:ext uri="{FF2B5EF4-FFF2-40B4-BE49-F238E27FC236}">
              <a16:creationId xmlns:a16="http://schemas.microsoft.com/office/drawing/2014/main" id="{D41AEEE1-7738-4AE0-88A1-6F4AA75588FD}"/>
            </a:ext>
          </a:extLst>
        </xdr:cNvPr>
        <xdr:cNvCxnSpPr/>
      </xdr:nvCxnSpPr>
      <xdr:spPr>
        <a:xfrm flipV="1">
          <a:off x="14699615" y="1660525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60960</xdr:rowOff>
    </xdr:from>
    <xdr:ext cx="405130" cy="259080"/>
    <xdr:sp macro="" textlink="">
      <xdr:nvSpPr>
        <xdr:cNvPr id="863" name="【公民館】&#10;有形固定資産減価償却率最小値テキスト">
          <a:extLst>
            <a:ext uri="{FF2B5EF4-FFF2-40B4-BE49-F238E27FC236}">
              <a16:creationId xmlns:a16="http://schemas.microsoft.com/office/drawing/2014/main" id="{5DD00176-9A7C-447F-AB97-98CC9A95580F}"/>
            </a:ext>
          </a:extLst>
        </xdr:cNvPr>
        <xdr:cNvSpPr txBox="1"/>
      </xdr:nvSpPr>
      <xdr:spPr>
        <a:xfrm>
          <a:off x="14738350" y="17891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57150</xdr:rowOff>
    </xdr:from>
    <xdr:to>
      <xdr:col>86</xdr:col>
      <xdr:colOff>25400</xdr:colOff>
      <xdr:row>108</xdr:row>
      <xdr:rowOff>57150</xdr:rowOff>
    </xdr:to>
    <xdr:cxnSp macro="">
      <xdr:nvCxnSpPr>
        <xdr:cNvPr id="864" name="直線コネクタ 863">
          <a:extLst>
            <a:ext uri="{FF2B5EF4-FFF2-40B4-BE49-F238E27FC236}">
              <a16:creationId xmlns:a16="http://schemas.microsoft.com/office/drawing/2014/main" id="{9267B7BA-2448-402E-A0CB-6DA5E45241CA}"/>
            </a:ext>
          </a:extLst>
        </xdr:cNvPr>
        <xdr:cNvCxnSpPr/>
      </xdr:nvCxnSpPr>
      <xdr:spPr>
        <a:xfrm>
          <a:off x="14611350" y="17887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41910</xdr:rowOff>
    </xdr:from>
    <xdr:ext cx="405130" cy="254635"/>
    <xdr:sp macro="" textlink="">
      <xdr:nvSpPr>
        <xdr:cNvPr id="865" name="【公民館】&#10;有形固定資産減価償却率最大値テキスト">
          <a:extLst>
            <a:ext uri="{FF2B5EF4-FFF2-40B4-BE49-F238E27FC236}">
              <a16:creationId xmlns:a16="http://schemas.microsoft.com/office/drawing/2014/main" id="{EAF999C7-EC5F-4E49-A262-FE9662133A51}"/>
            </a:ext>
          </a:extLst>
        </xdr:cNvPr>
        <xdr:cNvSpPr txBox="1"/>
      </xdr:nvSpPr>
      <xdr:spPr>
        <a:xfrm>
          <a:off x="14738350" y="163868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95250</xdr:rowOff>
    </xdr:from>
    <xdr:to>
      <xdr:col>86</xdr:col>
      <xdr:colOff>25400</xdr:colOff>
      <xdr:row>100</xdr:row>
      <xdr:rowOff>95250</xdr:rowOff>
    </xdr:to>
    <xdr:cxnSp macro="">
      <xdr:nvCxnSpPr>
        <xdr:cNvPr id="866" name="直線コネクタ 865">
          <a:extLst>
            <a:ext uri="{FF2B5EF4-FFF2-40B4-BE49-F238E27FC236}">
              <a16:creationId xmlns:a16="http://schemas.microsoft.com/office/drawing/2014/main" id="{266930C6-54CF-486A-B8FB-2B203FC0753A}"/>
            </a:ext>
          </a:extLst>
        </xdr:cNvPr>
        <xdr:cNvCxnSpPr/>
      </xdr:nvCxnSpPr>
      <xdr:spPr>
        <a:xfrm>
          <a:off x="14611350" y="16605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127635</xdr:rowOff>
    </xdr:from>
    <xdr:ext cx="405130" cy="259080"/>
    <xdr:sp macro="" textlink="">
      <xdr:nvSpPr>
        <xdr:cNvPr id="867" name="【公民館】&#10;有形固定資産減価償却率平均値テキスト">
          <a:extLst>
            <a:ext uri="{FF2B5EF4-FFF2-40B4-BE49-F238E27FC236}">
              <a16:creationId xmlns:a16="http://schemas.microsoft.com/office/drawing/2014/main" id="{041040D9-FB30-433B-83CF-D305F19C1D9C}"/>
            </a:ext>
          </a:extLst>
        </xdr:cNvPr>
        <xdr:cNvSpPr txBox="1"/>
      </xdr:nvSpPr>
      <xdr:spPr>
        <a:xfrm>
          <a:off x="14738350" y="171329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868" name="フローチャート: 判断 867">
          <a:extLst>
            <a:ext uri="{FF2B5EF4-FFF2-40B4-BE49-F238E27FC236}">
              <a16:creationId xmlns:a16="http://schemas.microsoft.com/office/drawing/2014/main" id="{95FDEE4C-63E9-405D-A64D-921F207DA3A4}"/>
            </a:ext>
          </a:extLst>
        </xdr:cNvPr>
        <xdr:cNvSpPr/>
      </xdr:nvSpPr>
      <xdr:spPr>
        <a:xfrm>
          <a:off x="14649450" y="171545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158750</xdr:rowOff>
    </xdr:from>
    <xdr:to>
      <xdr:col>81</xdr:col>
      <xdr:colOff>101600</xdr:colOff>
      <xdr:row>103</xdr:row>
      <xdr:rowOff>88900</xdr:rowOff>
    </xdr:to>
    <xdr:sp macro="" textlink="">
      <xdr:nvSpPr>
        <xdr:cNvPr id="869" name="フローチャート: 判断 868">
          <a:extLst>
            <a:ext uri="{FF2B5EF4-FFF2-40B4-BE49-F238E27FC236}">
              <a16:creationId xmlns:a16="http://schemas.microsoft.com/office/drawing/2014/main" id="{CCFB758F-F7B9-4DF3-BD79-5EC8444F4A00}"/>
            </a:ext>
          </a:extLst>
        </xdr:cNvPr>
        <xdr:cNvSpPr/>
      </xdr:nvSpPr>
      <xdr:spPr>
        <a:xfrm>
          <a:off x="13887450" y="1699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158750</xdr:rowOff>
    </xdr:from>
    <xdr:to>
      <xdr:col>76</xdr:col>
      <xdr:colOff>165100</xdr:colOff>
      <xdr:row>102</xdr:row>
      <xdr:rowOff>88900</xdr:rowOff>
    </xdr:to>
    <xdr:sp macro="" textlink="">
      <xdr:nvSpPr>
        <xdr:cNvPr id="870" name="フローチャート: 判断 869">
          <a:extLst>
            <a:ext uri="{FF2B5EF4-FFF2-40B4-BE49-F238E27FC236}">
              <a16:creationId xmlns:a16="http://schemas.microsoft.com/office/drawing/2014/main" id="{AA9DC392-FF74-4E89-B8A4-E2F7EBD0E718}"/>
            </a:ext>
          </a:extLst>
        </xdr:cNvPr>
        <xdr:cNvSpPr/>
      </xdr:nvSpPr>
      <xdr:spPr>
        <a:xfrm>
          <a:off x="13093700" y="16833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158750</xdr:rowOff>
    </xdr:from>
    <xdr:to>
      <xdr:col>72</xdr:col>
      <xdr:colOff>38100</xdr:colOff>
      <xdr:row>102</xdr:row>
      <xdr:rowOff>88900</xdr:rowOff>
    </xdr:to>
    <xdr:sp macro="" textlink="">
      <xdr:nvSpPr>
        <xdr:cNvPr id="871" name="フローチャート: 判断 870">
          <a:extLst>
            <a:ext uri="{FF2B5EF4-FFF2-40B4-BE49-F238E27FC236}">
              <a16:creationId xmlns:a16="http://schemas.microsoft.com/office/drawing/2014/main" id="{5BA58307-2245-41AE-969C-15D8A342E517}"/>
            </a:ext>
          </a:extLst>
        </xdr:cNvPr>
        <xdr:cNvSpPr/>
      </xdr:nvSpPr>
      <xdr:spPr>
        <a:xfrm>
          <a:off x="12299950" y="16833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53975</xdr:rowOff>
    </xdr:from>
    <xdr:to>
      <xdr:col>67</xdr:col>
      <xdr:colOff>101600</xdr:colOff>
      <xdr:row>101</xdr:row>
      <xdr:rowOff>155575</xdr:rowOff>
    </xdr:to>
    <xdr:sp macro="" textlink="">
      <xdr:nvSpPr>
        <xdr:cNvPr id="872" name="フローチャート: 判断 871">
          <a:extLst>
            <a:ext uri="{FF2B5EF4-FFF2-40B4-BE49-F238E27FC236}">
              <a16:creationId xmlns:a16="http://schemas.microsoft.com/office/drawing/2014/main" id="{3EC98932-02D0-4B2F-AD50-AC57EADCAFA8}"/>
            </a:ext>
          </a:extLst>
        </xdr:cNvPr>
        <xdr:cNvSpPr/>
      </xdr:nvSpPr>
      <xdr:spPr>
        <a:xfrm>
          <a:off x="11487150" y="1672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6DF41475-3096-445B-96E8-AB51DED26243}"/>
            </a:ext>
          </a:extLst>
        </xdr:cNvPr>
        <xdr:cNvSpPr txBox="1"/>
      </xdr:nvSpPr>
      <xdr:spPr>
        <a:xfrm>
          <a:off x="145288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135B62EE-8915-4E8A-86B3-B4C7932C38EC}"/>
            </a:ext>
          </a:extLst>
        </xdr:cNvPr>
        <xdr:cNvSpPr txBox="1"/>
      </xdr:nvSpPr>
      <xdr:spPr>
        <a:xfrm>
          <a:off x="137668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E0C7A7E5-28FD-41F7-AD6D-B6E42E925738}"/>
            </a:ext>
          </a:extLst>
        </xdr:cNvPr>
        <xdr:cNvSpPr txBox="1"/>
      </xdr:nvSpPr>
      <xdr:spPr>
        <a:xfrm>
          <a:off x="129730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0C4C7943-03A4-49EF-A398-6019A4BC0B28}"/>
            </a:ext>
          </a:extLst>
        </xdr:cNvPr>
        <xdr:cNvSpPr txBox="1"/>
      </xdr:nvSpPr>
      <xdr:spPr>
        <a:xfrm>
          <a:off x="121729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C2FC7A73-5D23-49A2-B51E-47AD4E20D7C2}"/>
            </a:ext>
          </a:extLst>
        </xdr:cNvPr>
        <xdr:cNvSpPr txBox="1"/>
      </xdr:nvSpPr>
      <xdr:spPr>
        <a:xfrm>
          <a:off x="113665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149225</xdr:rowOff>
    </xdr:from>
    <xdr:to>
      <xdr:col>85</xdr:col>
      <xdr:colOff>177800</xdr:colOff>
      <xdr:row>102</xdr:row>
      <xdr:rowOff>79375</xdr:rowOff>
    </xdr:to>
    <xdr:sp macro="" textlink="">
      <xdr:nvSpPr>
        <xdr:cNvPr id="878" name="楕円 877">
          <a:extLst>
            <a:ext uri="{FF2B5EF4-FFF2-40B4-BE49-F238E27FC236}">
              <a16:creationId xmlns:a16="http://schemas.microsoft.com/office/drawing/2014/main" id="{F410AE39-F363-4186-936C-904B219F230E}"/>
            </a:ext>
          </a:extLst>
        </xdr:cNvPr>
        <xdr:cNvSpPr/>
      </xdr:nvSpPr>
      <xdr:spPr>
        <a:xfrm>
          <a:off x="14649450" y="16824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635</xdr:rowOff>
    </xdr:from>
    <xdr:ext cx="405130" cy="259080"/>
    <xdr:sp macro="" textlink="">
      <xdr:nvSpPr>
        <xdr:cNvPr id="879" name="【公民館】&#10;有形固定資産減価償却率該当値テキスト">
          <a:extLst>
            <a:ext uri="{FF2B5EF4-FFF2-40B4-BE49-F238E27FC236}">
              <a16:creationId xmlns:a16="http://schemas.microsoft.com/office/drawing/2014/main" id="{B1343F72-A311-468B-9C33-4581D3088076}"/>
            </a:ext>
          </a:extLst>
        </xdr:cNvPr>
        <xdr:cNvSpPr txBox="1"/>
      </xdr:nvSpPr>
      <xdr:spPr>
        <a:xfrm>
          <a:off x="14738350" y="1667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82550</xdr:rowOff>
    </xdr:from>
    <xdr:to>
      <xdr:col>81</xdr:col>
      <xdr:colOff>101600</xdr:colOff>
      <xdr:row>103</xdr:row>
      <xdr:rowOff>12700</xdr:rowOff>
    </xdr:to>
    <xdr:sp macro="" textlink="">
      <xdr:nvSpPr>
        <xdr:cNvPr id="880" name="楕円 879">
          <a:extLst>
            <a:ext uri="{FF2B5EF4-FFF2-40B4-BE49-F238E27FC236}">
              <a16:creationId xmlns:a16="http://schemas.microsoft.com/office/drawing/2014/main" id="{57BA4BB3-F751-4A1E-B457-C9FA21991D35}"/>
            </a:ext>
          </a:extLst>
        </xdr:cNvPr>
        <xdr:cNvSpPr/>
      </xdr:nvSpPr>
      <xdr:spPr>
        <a:xfrm>
          <a:off x="13887450" y="16922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29210</xdr:rowOff>
    </xdr:from>
    <xdr:to>
      <xdr:col>85</xdr:col>
      <xdr:colOff>127000</xdr:colOff>
      <xdr:row>102</xdr:row>
      <xdr:rowOff>133350</xdr:rowOff>
    </xdr:to>
    <xdr:cxnSp macro="">
      <xdr:nvCxnSpPr>
        <xdr:cNvPr id="881" name="直線コネクタ 880">
          <a:extLst>
            <a:ext uri="{FF2B5EF4-FFF2-40B4-BE49-F238E27FC236}">
              <a16:creationId xmlns:a16="http://schemas.microsoft.com/office/drawing/2014/main" id="{8D4883DA-C088-46D5-A416-9A0152C282FB}"/>
            </a:ext>
          </a:extLst>
        </xdr:cNvPr>
        <xdr:cNvCxnSpPr/>
      </xdr:nvCxnSpPr>
      <xdr:spPr>
        <a:xfrm flipV="1">
          <a:off x="13938250" y="16869410"/>
          <a:ext cx="762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882" name="楕円 881">
          <a:extLst>
            <a:ext uri="{FF2B5EF4-FFF2-40B4-BE49-F238E27FC236}">
              <a16:creationId xmlns:a16="http://schemas.microsoft.com/office/drawing/2014/main" id="{760EAD74-E75B-4CAA-B62D-8D80BE2C35D6}"/>
            </a:ext>
          </a:extLst>
        </xdr:cNvPr>
        <xdr:cNvSpPr/>
      </xdr:nvSpPr>
      <xdr:spPr>
        <a:xfrm>
          <a:off x="13093700" y="16757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102</xdr:row>
      <xdr:rowOff>133350</xdr:rowOff>
    </xdr:to>
    <xdr:cxnSp macro="">
      <xdr:nvCxnSpPr>
        <xdr:cNvPr id="883" name="直線コネクタ 882">
          <a:extLst>
            <a:ext uri="{FF2B5EF4-FFF2-40B4-BE49-F238E27FC236}">
              <a16:creationId xmlns:a16="http://schemas.microsoft.com/office/drawing/2014/main" id="{1CB02997-192A-4E61-BFF4-4027583684FB}"/>
            </a:ext>
          </a:extLst>
        </xdr:cNvPr>
        <xdr:cNvCxnSpPr/>
      </xdr:nvCxnSpPr>
      <xdr:spPr>
        <a:xfrm>
          <a:off x="13144500" y="16808450"/>
          <a:ext cx="7937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158750</xdr:rowOff>
    </xdr:from>
    <xdr:to>
      <xdr:col>72</xdr:col>
      <xdr:colOff>38100</xdr:colOff>
      <xdr:row>101</xdr:row>
      <xdr:rowOff>88900</xdr:rowOff>
    </xdr:to>
    <xdr:sp macro="" textlink="">
      <xdr:nvSpPr>
        <xdr:cNvPr id="884" name="楕円 883">
          <a:extLst>
            <a:ext uri="{FF2B5EF4-FFF2-40B4-BE49-F238E27FC236}">
              <a16:creationId xmlns:a16="http://schemas.microsoft.com/office/drawing/2014/main" id="{2E3F0FCC-3EBF-475F-A507-B0E69ABF55EC}"/>
            </a:ext>
          </a:extLst>
        </xdr:cNvPr>
        <xdr:cNvSpPr/>
      </xdr:nvSpPr>
      <xdr:spPr>
        <a:xfrm>
          <a:off x="12299950" y="16668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38100</xdr:rowOff>
    </xdr:from>
    <xdr:to>
      <xdr:col>76</xdr:col>
      <xdr:colOff>114300</xdr:colOff>
      <xdr:row>101</xdr:row>
      <xdr:rowOff>133350</xdr:rowOff>
    </xdr:to>
    <xdr:cxnSp macro="">
      <xdr:nvCxnSpPr>
        <xdr:cNvPr id="885" name="直線コネクタ 884">
          <a:extLst>
            <a:ext uri="{FF2B5EF4-FFF2-40B4-BE49-F238E27FC236}">
              <a16:creationId xmlns:a16="http://schemas.microsoft.com/office/drawing/2014/main" id="{F537B0D8-5EA4-4C7B-B689-D95D1467E3A3}"/>
            </a:ext>
          </a:extLst>
        </xdr:cNvPr>
        <xdr:cNvCxnSpPr/>
      </xdr:nvCxnSpPr>
      <xdr:spPr>
        <a:xfrm>
          <a:off x="12344400" y="16713200"/>
          <a:ext cx="8001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149225</xdr:rowOff>
    </xdr:from>
    <xdr:to>
      <xdr:col>67</xdr:col>
      <xdr:colOff>101600</xdr:colOff>
      <xdr:row>100</xdr:row>
      <xdr:rowOff>79375</xdr:rowOff>
    </xdr:to>
    <xdr:sp macro="" textlink="">
      <xdr:nvSpPr>
        <xdr:cNvPr id="886" name="楕円 885">
          <a:extLst>
            <a:ext uri="{FF2B5EF4-FFF2-40B4-BE49-F238E27FC236}">
              <a16:creationId xmlns:a16="http://schemas.microsoft.com/office/drawing/2014/main" id="{9038BFA2-B324-4A79-93E4-92424F27BEB2}"/>
            </a:ext>
          </a:extLst>
        </xdr:cNvPr>
        <xdr:cNvSpPr/>
      </xdr:nvSpPr>
      <xdr:spPr>
        <a:xfrm>
          <a:off x="11487150" y="16494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29210</xdr:rowOff>
    </xdr:from>
    <xdr:to>
      <xdr:col>71</xdr:col>
      <xdr:colOff>177800</xdr:colOff>
      <xdr:row>101</xdr:row>
      <xdr:rowOff>38100</xdr:rowOff>
    </xdr:to>
    <xdr:cxnSp macro="">
      <xdr:nvCxnSpPr>
        <xdr:cNvPr id="887" name="直線コネクタ 886">
          <a:extLst>
            <a:ext uri="{FF2B5EF4-FFF2-40B4-BE49-F238E27FC236}">
              <a16:creationId xmlns:a16="http://schemas.microsoft.com/office/drawing/2014/main" id="{1AB8414E-FE8A-4995-97E3-D567FDCBDE53}"/>
            </a:ext>
          </a:extLst>
        </xdr:cNvPr>
        <xdr:cNvCxnSpPr/>
      </xdr:nvCxnSpPr>
      <xdr:spPr>
        <a:xfrm>
          <a:off x="11537950" y="16539210"/>
          <a:ext cx="8064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80010</xdr:rowOff>
    </xdr:from>
    <xdr:ext cx="405130" cy="259080"/>
    <xdr:sp macro="" textlink="">
      <xdr:nvSpPr>
        <xdr:cNvPr id="888" name="n_1aveValue【公民館】&#10;有形固定資産減価償却率">
          <a:extLst>
            <a:ext uri="{FF2B5EF4-FFF2-40B4-BE49-F238E27FC236}">
              <a16:creationId xmlns:a16="http://schemas.microsoft.com/office/drawing/2014/main" id="{663C21FB-C630-42B2-8366-34BF061E0AA3}"/>
            </a:ext>
          </a:extLst>
        </xdr:cNvPr>
        <xdr:cNvSpPr txBox="1"/>
      </xdr:nvSpPr>
      <xdr:spPr>
        <a:xfrm>
          <a:off x="13742035" y="17085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80010</xdr:rowOff>
    </xdr:from>
    <xdr:ext cx="400685" cy="259080"/>
    <xdr:sp macro="" textlink="">
      <xdr:nvSpPr>
        <xdr:cNvPr id="889" name="n_2aveValue【公民館】&#10;有形固定資産減価償却率">
          <a:extLst>
            <a:ext uri="{FF2B5EF4-FFF2-40B4-BE49-F238E27FC236}">
              <a16:creationId xmlns:a16="http://schemas.microsoft.com/office/drawing/2014/main" id="{1F13F4C3-DA32-4A6E-B0E8-D368A867D41A}"/>
            </a:ext>
          </a:extLst>
        </xdr:cNvPr>
        <xdr:cNvSpPr txBox="1"/>
      </xdr:nvSpPr>
      <xdr:spPr>
        <a:xfrm>
          <a:off x="12960985" y="169202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80010</xdr:rowOff>
    </xdr:from>
    <xdr:ext cx="400685" cy="259080"/>
    <xdr:sp macro="" textlink="">
      <xdr:nvSpPr>
        <xdr:cNvPr id="890" name="n_3aveValue【公民館】&#10;有形固定資産減価償却率">
          <a:extLst>
            <a:ext uri="{FF2B5EF4-FFF2-40B4-BE49-F238E27FC236}">
              <a16:creationId xmlns:a16="http://schemas.microsoft.com/office/drawing/2014/main" id="{DD3D7533-FD91-423C-9B97-51DCF5264C71}"/>
            </a:ext>
          </a:extLst>
        </xdr:cNvPr>
        <xdr:cNvSpPr txBox="1"/>
      </xdr:nvSpPr>
      <xdr:spPr>
        <a:xfrm>
          <a:off x="12167235" y="169202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101</xdr:row>
      <xdr:rowOff>146685</xdr:rowOff>
    </xdr:from>
    <xdr:ext cx="400685" cy="254635"/>
    <xdr:sp macro="" textlink="">
      <xdr:nvSpPr>
        <xdr:cNvPr id="891" name="n_4aveValue【公民館】&#10;有形固定資産減価償却率">
          <a:extLst>
            <a:ext uri="{FF2B5EF4-FFF2-40B4-BE49-F238E27FC236}">
              <a16:creationId xmlns:a16="http://schemas.microsoft.com/office/drawing/2014/main" id="{17291261-17DE-4677-8970-B0023CB4DC5A}"/>
            </a:ext>
          </a:extLst>
        </xdr:cNvPr>
        <xdr:cNvSpPr txBox="1"/>
      </xdr:nvSpPr>
      <xdr:spPr>
        <a:xfrm>
          <a:off x="11354435" y="168217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29210</xdr:rowOff>
    </xdr:from>
    <xdr:ext cx="405130" cy="254635"/>
    <xdr:sp macro="" textlink="">
      <xdr:nvSpPr>
        <xdr:cNvPr id="892" name="n_1mainValue【公民館】&#10;有形固定資産減価償却率">
          <a:extLst>
            <a:ext uri="{FF2B5EF4-FFF2-40B4-BE49-F238E27FC236}">
              <a16:creationId xmlns:a16="http://schemas.microsoft.com/office/drawing/2014/main" id="{DDC659EF-9BEB-4CA3-A51D-EED981271A78}"/>
            </a:ext>
          </a:extLst>
        </xdr:cNvPr>
        <xdr:cNvSpPr txBox="1"/>
      </xdr:nvSpPr>
      <xdr:spPr>
        <a:xfrm>
          <a:off x="13742035" y="167043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29210</xdr:rowOff>
    </xdr:from>
    <xdr:ext cx="400685" cy="254635"/>
    <xdr:sp macro="" textlink="">
      <xdr:nvSpPr>
        <xdr:cNvPr id="893" name="n_2mainValue【公民館】&#10;有形固定資産減価償却率">
          <a:extLst>
            <a:ext uri="{FF2B5EF4-FFF2-40B4-BE49-F238E27FC236}">
              <a16:creationId xmlns:a16="http://schemas.microsoft.com/office/drawing/2014/main" id="{C6778EBA-6A38-48C2-9E11-C7159ED75365}"/>
            </a:ext>
          </a:extLst>
        </xdr:cNvPr>
        <xdr:cNvSpPr txBox="1"/>
      </xdr:nvSpPr>
      <xdr:spPr>
        <a:xfrm>
          <a:off x="12960985" y="165392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105410</xdr:rowOff>
    </xdr:from>
    <xdr:ext cx="400685" cy="259080"/>
    <xdr:sp macro="" textlink="">
      <xdr:nvSpPr>
        <xdr:cNvPr id="894" name="n_3mainValue【公民館】&#10;有形固定資産減価償却率">
          <a:extLst>
            <a:ext uri="{FF2B5EF4-FFF2-40B4-BE49-F238E27FC236}">
              <a16:creationId xmlns:a16="http://schemas.microsoft.com/office/drawing/2014/main" id="{89481AC2-B0CA-484D-B236-356988174A42}"/>
            </a:ext>
          </a:extLst>
        </xdr:cNvPr>
        <xdr:cNvSpPr txBox="1"/>
      </xdr:nvSpPr>
      <xdr:spPr>
        <a:xfrm>
          <a:off x="12167235" y="164503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98</xdr:row>
      <xdr:rowOff>95885</xdr:rowOff>
    </xdr:from>
    <xdr:ext cx="400685" cy="259080"/>
    <xdr:sp macro="" textlink="">
      <xdr:nvSpPr>
        <xdr:cNvPr id="895" name="n_4mainValue【公民館】&#10;有形固定資産減価償却率">
          <a:extLst>
            <a:ext uri="{FF2B5EF4-FFF2-40B4-BE49-F238E27FC236}">
              <a16:creationId xmlns:a16="http://schemas.microsoft.com/office/drawing/2014/main" id="{A2314C96-C643-4D07-8714-8D0EC1585B03}"/>
            </a:ext>
          </a:extLst>
        </xdr:cNvPr>
        <xdr:cNvSpPr txBox="1"/>
      </xdr:nvSpPr>
      <xdr:spPr>
        <a:xfrm>
          <a:off x="11354435" y="162756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AE7BD28E-D75D-4BCC-B4C8-875F644B7258}"/>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9CCF7D71-A627-455B-B8C5-8783D62F9FBD}"/>
            </a:ext>
          </a:extLst>
        </xdr:cNvPr>
        <xdr:cNvSpPr/>
      </xdr:nvSpPr>
      <xdr:spPr>
        <a:xfrm>
          <a:off x="165862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37A92CBD-02D6-4C1A-A156-0DC83129AC42}"/>
            </a:ext>
          </a:extLst>
        </xdr:cNvPr>
        <xdr:cNvSpPr/>
      </xdr:nvSpPr>
      <xdr:spPr>
        <a:xfrm>
          <a:off x="165862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EC61F551-81A3-40CC-BCDA-28E4694911F1}"/>
            </a:ext>
          </a:extLst>
        </xdr:cNvPr>
        <xdr:cNvSpPr/>
      </xdr:nvSpPr>
      <xdr:spPr>
        <a:xfrm>
          <a:off x="174879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3E8D639C-A312-47C4-86F0-92B7FF2D9414}"/>
            </a:ext>
          </a:extLst>
        </xdr:cNvPr>
        <xdr:cNvSpPr/>
      </xdr:nvSpPr>
      <xdr:spPr>
        <a:xfrm>
          <a:off x="174879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DA3FC73C-4D5F-4F5B-825E-BC6B841248BF}"/>
            </a:ext>
          </a:extLst>
        </xdr:cNvPr>
        <xdr:cNvSpPr/>
      </xdr:nvSpPr>
      <xdr:spPr>
        <a:xfrm>
          <a:off x="185166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D842AFF3-BF8E-4384-8AF4-1968D362D4A4}"/>
            </a:ext>
          </a:extLst>
        </xdr:cNvPr>
        <xdr:cNvSpPr/>
      </xdr:nvSpPr>
      <xdr:spPr>
        <a:xfrm>
          <a:off x="185166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6359FF2E-4836-47DC-A240-8D55FEC54208}"/>
            </a:ext>
          </a:extLst>
        </xdr:cNvPr>
        <xdr:cNvSpPr/>
      </xdr:nvSpPr>
      <xdr:spPr>
        <a:xfrm>
          <a:off x="16459200" y="16148050"/>
          <a:ext cx="42672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904" name="テキスト ボックス 903">
          <a:extLst>
            <a:ext uri="{FF2B5EF4-FFF2-40B4-BE49-F238E27FC236}">
              <a16:creationId xmlns:a16="http://schemas.microsoft.com/office/drawing/2014/main" id="{EE5A0F16-D93C-4AB3-A9BB-B28209E76544}"/>
            </a:ext>
          </a:extLst>
        </xdr:cNvPr>
        <xdr:cNvSpPr txBox="1"/>
      </xdr:nvSpPr>
      <xdr:spPr>
        <a:xfrm>
          <a:off x="16440150" y="159639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1D79D92E-8E18-48A1-ADD0-1829A6189D6A}"/>
            </a:ext>
          </a:extLst>
        </xdr:cNvPr>
        <xdr:cNvCxnSpPr/>
      </xdr:nvCxnSpPr>
      <xdr:spPr>
        <a:xfrm>
          <a:off x="16459200" y="18345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2915" cy="259080"/>
    <xdr:sp macro="" textlink="">
      <xdr:nvSpPr>
        <xdr:cNvPr id="906" name="テキスト ボックス 905">
          <a:extLst>
            <a:ext uri="{FF2B5EF4-FFF2-40B4-BE49-F238E27FC236}">
              <a16:creationId xmlns:a16="http://schemas.microsoft.com/office/drawing/2014/main" id="{F0A07FEF-0ED6-409F-9B78-12E36F95C800}"/>
            </a:ext>
          </a:extLst>
        </xdr:cNvPr>
        <xdr:cNvSpPr txBox="1"/>
      </xdr:nvSpPr>
      <xdr:spPr>
        <a:xfrm>
          <a:off x="16048990" y="18209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7" name="直線コネクタ 906">
          <a:extLst>
            <a:ext uri="{FF2B5EF4-FFF2-40B4-BE49-F238E27FC236}">
              <a16:creationId xmlns:a16="http://schemas.microsoft.com/office/drawing/2014/main" id="{56BA8F37-9FE9-4A0B-A06D-B76808DB1AE4}"/>
            </a:ext>
          </a:extLst>
        </xdr:cNvPr>
        <xdr:cNvCxnSpPr/>
      </xdr:nvCxnSpPr>
      <xdr:spPr>
        <a:xfrm>
          <a:off x="16459200" y="17799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2915" cy="259080"/>
    <xdr:sp macro="" textlink="">
      <xdr:nvSpPr>
        <xdr:cNvPr id="908" name="テキスト ボックス 907">
          <a:extLst>
            <a:ext uri="{FF2B5EF4-FFF2-40B4-BE49-F238E27FC236}">
              <a16:creationId xmlns:a16="http://schemas.microsoft.com/office/drawing/2014/main" id="{3676AFAA-69DC-472D-AC14-29A575014042}"/>
            </a:ext>
          </a:extLst>
        </xdr:cNvPr>
        <xdr:cNvSpPr txBox="1"/>
      </xdr:nvSpPr>
      <xdr:spPr>
        <a:xfrm>
          <a:off x="16048990" y="17663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A4727916-81DB-4AF9-83F2-EF4B8560C0A9}"/>
            </a:ext>
          </a:extLst>
        </xdr:cNvPr>
        <xdr:cNvCxnSpPr/>
      </xdr:nvCxnSpPr>
      <xdr:spPr>
        <a:xfrm>
          <a:off x="16459200" y="1724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2915" cy="259080"/>
    <xdr:sp macro="" textlink="">
      <xdr:nvSpPr>
        <xdr:cNvPr id="910" name="テキスト ボックス 909">
          <a:extLst>
            <a:ext uri="{FF2B5EF4-FFF2-40B4-BE49-F238E27FC236}">
              <a16:creationId xmlns:a16="http://schemas.microsoft.com/office/drawing/2014/main" id="{AE5827FE-F079-46E8-A03E-9CA57F4738EC}"/>
            </a:ext>
          </a:extLst>
        </xdr:cNvPr>
        <xdr:cNvSpPr txBox="1"/>
      </xdr:nvSpPr>
      <xdr:spPr>
        <a:xfrm>
          <a:off x="16048990" y="17110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1" name="直線コネクタ 910">
          <a:extLst>
            <a:ext uri="{FF2B5EF4-FFF2-40B4-BE49-F238E27FC236}">
              <a16:creationId xmlns:a16="http://schemas.microsoft.com/office/drawing/2014/main" id="{B7D0DD37-2B85-405B-BF4B-2460DECDFB4C}"/>
            </a:ext>
          </a:extLst>
        </xdr:cNvPr>
        <xdr:cNvCxnSpPr/>
      </xdr:nvCxnSpPr>
      <xdr:spPr>
        <a:xfrm>
          <a:off x="16459200" y="16694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2915" cy="259080"/>
    <xdr:sp macro="" textlink="">
      <xdr:nvSpPr>
        <xdr:cNvPr id="912" name="テキスト ボックス 911">
          <a:extLst>
            <a:ext uri="{FF2B5EF4-FFF2-40B4-BE49-F238E27FC236}">
              <a16:creationId xmlns:a16="http://schemas.microsoft.com/office/drawing/2014/main" id="{E7818937-307D-4B11-9AC0-C5C13F0ABF95}"/>
            </a:ext>
          </a:extLst>
        </xdr:cNvPr>
        <xdr:cNvSpPr txBox="1"/>
      </xdr:nvSpPr>
      <xdr:spPr>
        <a:xfrm>
          <a:off x="16048990" y="16558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F4E86E28-B237-4E90-BDF0-8FB181D3882A}"/>
            </a:ext>
          </a:extLst>
        </xdr:cNvPr>
        <xdr:cNvCxnSpPr/>
      </xdr:nvCxnSpPr>
      <xdr:spPr>
        <a:xfrm>
          <a:off x="16459200" y="16148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914" name="テキスト ボックス 913">
          <a:extLst>
            <a:ext uri="{FF2B5EF4-FFF2-40B4-BE49-F238E27FC236}">
              <a16:creationId xmlns:a16="http://schemas.microsoft.com/office/drawing/2014/main" id="{4C610472-198D-4C1A-A05E-DF7E90E65581}"/>
            </a:ext>
          </a:extLst>
        </xdr:cNvPr>
        <xdr:cNvSpPr txBox="1"/>
      </xdr:nvSpPr>
      <xdr:spPr>
        <a:xfrm>
          <a:off x="16048990" y="16012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3F23A742-229B-4F75-BD22-2412B0987340}"/>
            </a:ext>
          </a:extLst>
        </xdr:cNvPr>
        <xdr:cNvSpPr/>
      </xdr:nvSpPr>
      <xdr:spPr>
        <a:xfrm>
          <a:off x="16459200" y="16148050"/>
          <a:ext cx="42672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24765</xdr:rowOff>
    </xdr:from>
    <xdr:to>
      <xdr:col>116</xdr:col>
      <xdr:colOff>62865</xdr:colOff>
      <xdr:row>108</xdr:row>
      <xdr:rowOff>47625</xdr:rowOff>
    </xdr:to>
    <xdr:cxnSp macro="">
      <xdr:nvCxnSpPr>
        <xdr:cNvPr id="916" name="直線コネクタ 915">
          <a:extLst>
            <a:ext uri="{FF2B5EF4-FFF2-40B4-BE49-F238E27FC236}">
              <a16:creationId xmlns:a16="http://schemas.microsoft.com/office/drawing/2014/main" id="{71DC7C98-A435-4E3A-B4FA-BEA22555C92E}"/>
            </a:ext>
          </a:extLst>
        </xdr:cNvPr>
        <xdr:cNvCxnSpPr/>
      </xdr:nvCxnSpPr>
      <xdr:spPr>
        <a:xfrm flipV="1">
          <a:off x="19951065" y="16699865"/>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52070</xdr:rowOff>
    </xdr:from>
    <xdr:ext cx="469900" cy="254635"/>
    <xdr:sp macro="" textlink="">
      <xdr:nvSpPr>
        <xdr:cNvPr id="917" name="【公民館】&#10;一人当たり面積最小値テキスト">
          <a:extLst>
            <a:ext uri="{FF2B5EF4-FFF2-40B4-BE49-F238E27FC236}">
              <a16:creationId xmlns:a16="http://schemas.microsoft.com/office/drawing/2014/main" id="{63BBB6C9-7A11-485F-B5E7-EDF1FAD4D6DD}"/>
            </a:ext>
          </a:extLst>
        </xdr:cNvPr>
        <xdr:cNvSpPr txBox="1"/>
      </xdr:nvSpPr>
      <xdr:spPr>
        <a:xfrm>
          <a:off x="19989800" y="178828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47625</xdr:rowOff>
    </xdr:from>
    <xdr:to>
      <xdr:col>116</xdr:col>
      <xdr:colOff>152400</xdr:colOff>
      <xdr:row>108</xdr:row>
      <xdr:rowOff>47625</xdr:rowOff>
    </xdr:to>
    <xdr:cxnSp macro="">
      <xdr:nvCxnSpPr>
        <xdr:cNvPr id="918" name="直線コネクタ 917">
          <a:extLst>
            <a:ext uri="{FF2B5EF4-FFF2-40B4-BE49-F238E27FC236}">
              <a16:creationId xmlns:a16="http://schemas.microsoft.com/office/drawing/2014/main" id="{35374F65-21FD-4EF3-817A-FC95DFA82D6E}"/>
            </a:ext>
          </a:extLst>
        </xdr:cNvPr>
        <xdr:cNvCxnSpPr/>
      </xdr:nvCxnSpPr>
      <xdr:spPr>
        <a:xfrm>
          <a:off x="19881850" y="17878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143510</xdr:rowOff>
    </xdr:from>
    <xdr:ext cx="469900" cy="254635"/>
    <xdr:sp macro="" textlink="">
      <xdr:nvSpPr>
        <xdr:cNvPr id="919" name="【公民館】&#10;一人当たり面積最大値テキスト">
          <a:extLst>
            <a:ext uri="{FF2B5EF4-FFF2-40B4-BE49-F238E27FC236}">
              <a16:creationId xmlns:a16="http://schemas.microsoft.com/office/drawing/2014/main" id="{D8222493-54F3-4C21-9B85-31AF75E4E303}"/>
            </a:ext>
          </a:extLst>
        </xdr:cNvPr>
        <xdr:cNvSpPr txBox="1"/>
      </xdr:nvSpPr>
      <xdr:spPr>
        <a:xfrm>
          <a:off x="19989800" y="164884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0.299</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24765</xdr:rowOff>
    </xdr:from>
    <xdr:to>
      <xdr:col>116</xdr:col>
      <xdr:colOff>152400</xdr:colOff>
      <xdr:row>101</xdr:row>
      <xdr:rowOff>24765</xdr:rowOff>
    </xdr:to>
    <xdr:cxnSp macro="">
      <xdr:nvCxnSpPr>
        <xdr:cNvPr id="920" name="直線コネクタ 919">
          <a:extLst>
            <a:ext uri="{FF2B5EF4-FFF2-40B4-BE49-F238E27FC236}">
              <a16:creationId xmlns:a16="http://schemas.microsoft.com/office/drawing/2014/main" id="{5C86A934-25F5-4A5D-BF34-1A23B4232D2E}"/>
            </a:ext>
          </a:extLst>
        </xdr:cNvPr>
        <xdr:cNvCxnSpPr/>
      </xdr:nvCxnSpPr>
      <xdr:spPr>
        <a:xfrm>
          <a:off x="19881850" y="1669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55245</xdr:rowOff>
    </xdr:from>
    <xdr:ext cx="469900" cy="254635"/>
    <xdr:sp macro="" textlink="">
      <xdr:nvSpPr>
        <xdr:cNvPr id="921" name="【公民館】&#10;一人当たり面積平均値テキスト">
          <a:extLst>
            <a:ext uri="{FF2B5EF4-FFF2-40B4-BE49-F238E27FC236}">
              <a16:creationId xmlns:a16="http://schemas.microsoft.com/office/drawing/2014/main" id="{53379519-1518-41D4-8351-1CE7D34815FD}"/>
            </a:ext>
          </a:extLst>
        </xdr:cNvPr>
        <xdr:cNvSpPr txBox="1"/>
      </xdr:nvSpPr>
      <xdr:spPr>
        <a:xfrm>
          <a:off x="19989800" y="1722564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76835</xdr:rowOff>
    </xdr:from>
    <xdr:to>
      <xdr:col>116</xdr:col>
      <xdr:colOff>114300</xdr:colOff>
      <xdr:row>105</xdr:row>
      <xdr:rowOff>6985</xdr:rowOff>
    </xdr:to>
    <xdr:sp macro="" textlink="">
      <xdr:nvSpPr>
        <xdr:cNvPr id="922" name="フローチャート: 判断 921">
          <a:extLst>
            <a:ext uri="{FF2B5EF4-FFF2-40B4-BE49-F238E27FC236}">
              <a16:creationId xmlns:a16="http://schemas.microsoft.com/office/drawing/2014/main" id="{1D70FAEE-8526-4485-86AB-3D16530111F9}"/>
            </a:ext>
          </a:extLst>
        </xdr:cNvPr>
        <xdr:cNvSpPr/>
      </xdr:nvSpPr>
      <xdr:spPr>
        <a:xfrm>
          <a:off x="19900900" y="17247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923" name="フローチャート: 判断 922">
          <a:extLst>
            <a:ext uri="{FF2B5EF4-FFF2-40B4-BE49-F238E27FC236}">
              <a16:creationId xmlns:a16="http://schemas.microsoft.com/office/drawing/2014/main" id="{B43A3CEB-E166-449F-BF53-31177A4651D3}"/>
            </a:ext>
          </a:extLst>
        </xdr:cNvPr>
        <xdr:cNvSpPr/>
      </xdr:nvSpPr>
      <xdr:spPr>
        <a:xfrm>
          <a:off x="19157950" y="1731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145415</xdr:rowOff>
    </xdr:from>
    <xdr:to>
      <xdr:col>107</xdr:col>
      <xdr:colOff>101600</xdr:colOff>
      <xdr:row>105</xdr:row>
      <xdr:rowOff>75565</xdr:rowOff>
    </xdr:to>
    <xdr:sp macro="" textlink="">
      <xdr:nvSpPr>
        <xdr:cNvPr id="924" name="フローチャート: 判断 923">
          <a:extLst>
            <a:ext uri="{FF2B5EF4-FFF2-40B4-BE49-F238E27FC236}">
              <a16:creationId xmlns:a16="http://schemas.microsoft.com/office/drawing/2014/main" id="{4D8C3784-F3C6-4E93-87EE-B283468F547D}"/>
            </a:ext>
          </a:extLst>
        </xdr:cNvPr>
        <xdr:cNvSpPr/>
      </xdr:nvSpPr>
      <xdr:spPr>
        <a:xfrm>
          <a:off x="18345150" y="17315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88265</xdr:rowOff>
    </xdr:from>
    <xdr:to>
      <xdr:col>102</xdr:col>
      <xdr:colOff>165100</xdr:colOff>
      <xdr:row>106</xdr:row>
      <xdr:rowOff>18415</xdr:rowOff>
    </xdr:to>
    <xdr:sp macro="" textlink="">
      <xdr:nvSpPr>
        <xdr:cNvPr id="925" name="フローチャート: 判断 924">
          <a:extLst>
            <a:ext uri="{FF2B5EF4-FFF2-40B4-BE49-F238E27FC236}">
              <a16:creationId xmlns:a16="http://schemas.microsoft.com/office/drawing/2014/main" id="{95179E95-E96B-4BFF-883F-84388102271E}"/>
            </a:ext>
          </a:extLst>
        </xdr:cNvPr>
        <xdr:cNvSpPr/>
      </xdr:nvSpPr>
      <xdr:spPr>
        <a:xfrm>
          <a:off x="17551400" y="17423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26" name="フローチャート: 判断 925">
          <a:extLst>
            <a:ext uri="{FF2B5EF4-FFF2-40B4-BE49-F238E27FC236}">
              <a16:creationId xmlns:a16="http://schemas.microsoft.com/office/drawing/2014/main" id="{CEDB791C-743C-4723-9585-E82D35DEF5C6}"/>
            </a:ext>
          </a:extLst>
        </xdr:cNvPr>
        <xdr:cNvSpPr/>
      </xdr:nvSpPr>
      <xdr:spPr>
        <a:xfrm>
          <a:off x="16757650" y="17418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924D8C9C-0090-48DD-B14B-0A2402CF16E3}"/>
            </a:ext>
          </a:extLst>
        </xdr:cNvPr>
        <xdr:cNvSpPr txBox="1"/>
      </xdr:nvSpPr>
      <xdr:spPr>
        <a:xfrm>
          <a:off x="197802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D0E91043-EC19-436C-903B-4926A05C80B9}"/>
            </a:ext>
          </a:extLst>
        </xdr:cNvPr>
        <xdr:cNvSpPr txBox="1"/>
      </xdr:nvSpPr>
      <xdr:spPr>
        <a:xfrm>
          <a:off x="190309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C88A4F32-D098-4CDC-8A7E-85E1097743C9}"/>
            </a:ext>
          </a:extLst>
        </xdr:cNvPr>
        <xdr:cNvSpPr txBox="1"/>
      </xdr:nvSpPr>
      <xdr:spPr>
        <a:xfrm>
          <a:off x="182245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207C2624-870B-4E36-B675-0C8CE17A4F00}"/>
            </a:ext>
          </a:extLst>
        </xdr:cNvPr>
        <xdr:cNvSpPr txBox="1"/>
      </xdr:nvSpPr>
      <xdr:spPr>
        <a:xfrm>
          <a:off x="174307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B1F1635B-582C-47C8-942F-602EB624E12B}"/>
            </a:ext>
          </a:extLst>
        </xdr:cNvPr>
        <xdr:cNvSpPr txBox="1"/>
      </xdr:nvSpPr>
      <xdr:spPr>
        <a:xfrm>
          <a:off x="166306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13970</xdr:rowOff>
    </xdr:from>
    <xdr:to>
      <xdr:col>116</xdr:col>
      <xdr:colOff>114300</xdr:colOff>
      <xdr:row>103</xdr:row>
      <xdr:rowOff>115570</xdr:rowOff>
    </xdr:to>
    <xdr:sp macro="" textlink="">
      <xdr:nvSpPr>
        <xdr:cNvPr id="932" name="楕円 931">
          <a:extLst>
            <a:ext uri="{FF2B5EF4-FFF2-40B4-BE49-F238E27FC236}">
              <a16:creationId xmlns:a16="http://schemas.microsoft.com/office/drawing/2014/main" id="{6639E957-C3CB-4545-9219-30AD62521DEC}"/>
            </a:ext>
          </a:extLst>
        </xdr:cNvPr>
        <xdr:cNvSpPr/>
      </xdr:nvSpPr>
      <xdr:spPr>
        <a:xfrm>
          <a:off x="19900900" y="170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36830</xdr:rowOff>
    </xdr:from>
    <xdr:ext cx="469900" cy="259080"/>
    <xdr:sp macro="" textlink="">
      <xdr:nvSpPr>
        <xdr:cNvPr id="933" name="【公民館】&#10;一人当たり面積該当値テキスト">
          <a:extLst>
            <a:ext uri="{FF2B5EF4-FFF2-40B4-BE49-F238E27FC236}">
              <a16:creationId xmlns:a16="http://schemas.microsoft.com/office/drawing/2014/main" id="{5081B135-6C05-45DD-8C99-855E424A999D}"/>
            </a:ext>
          </a:extLst>
        </xdr:cNvPr>
        <xdr:cNvSpPr txBox="1"/>
      </xdr:nvSpPr>
      <xdr:spPr>
        <a:xfrm>
          <a:off x="19989800" y="1687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19685</xdr:rowOff>
    </xdr:from>
    <xdr:to>
      <xdr:col>112</xdr:col>
      <xdr:colOff>38100</xdr:colOff>
      <xdr:row>103</xdr:row>
      <xdr:rowOff>121285</xdr:rowOff>
    </xdr:to>
    <xdr:sp macro="" textlink="">
      <xdr:nvSpPr>
        <xdr:cNvPr id="934" name="楕円 933">
          <a:extLst>
            <a:ext uri="{FF2B5EF4-FFF2-40B4-BE49-F238E27FC236}">
              <a16:creationId xmlns:a16="http://schemas.microsoft.com/office/drawing/2014/main" id="{0F86C0F1-77E1-4730-AF86-A4C4C06E4214}"/>
            </a:ext>
          </a:extLst>
        </xdr:cNvPr>
        <xdr:cNvSpPr/>
      </xdr:nvSpPr>
      <xdr:spPr>
        <a:xfrm>
          <a:off x="19157950" y="17024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64770</xdr:rowOff>
    </xdr:from>
    <xdr:to>
      <xdr:col>116</xdr:col>
      <xdr:colOff>63500</xdr:colOff>
      <xdr:row>103</xdr:row>
      <xdr:rowOff>70485</xdr:rowOff>
    </xdr:to>
    <xdr:cxnSp macro="">
      <xdr:nvCxnSpPr>
        <xdr:cNvPr id="935" name="直線コネクタ 934">
          <a:extLst>
            <a:ext uri="{FF2B5EF4-FFF2-40B4-BE49-F238E27FC236}">
              <a16:creationId xmlns:a16="http://schemas.microsoft.com/office/drawing/2014/main" id="{A6E7D579-470B-4A11-B881-C89229892FE6}"/>
            </a:ext>
          </a:extLst>
        </xdr:cNvPr>
        <xdr:cNvCxnSpPr/>
      </xdr:nvCxnSpPr>
      <xdr:spPr>
        <a:xfrm flipV="1">
          <a:off x="19202400" y="1707007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36830</xdr:rowOff>
    </xdr:from>
    <xdr:to>
      <xdr:col>107</xdr:col>
      <xdr:colOff>101600</xdr:colOff>
      <xdr:row>103</xdr:row>
      <xdr:rowOff>138430</xdr:rowOff>
    </xdr:to>
    <xdr:sp macro="" textlink="">
      <xdr:nvSpPr>
        <xdr:cNvPr id="936" name="楕円 935">
          <a:extLst>
            <a:ext uri="{FF2B5EF4-FFF2-40B4-BE49-F238E27FC236}">
              <a16:creationId xmlns:a16="http://schemas.microsoft.com/office/drawing/2014/main" id="{F840DBBF-59C0-4DFE-A510-B5CCF1958D4B}"/>
            </a:ext>
          </a:extLst>
        </xdr:cNvPr>
        <xdr:cNvSpPr/>
      </xdr:nvSpPr>
      <xdr:spPr>
        <a:xfrm>
          <a:off x="18345150" y="170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70485</xdr:rowOff>
    </xdr:from>
    <xdr:to>
      <xdr:col>111</xdr:col>
      <xdr:colOff>177800</xdr:colOff>
      <xdr:row>103</xdr:row>
      <xdr:rowOff>87630</xdr:rowOff>
    </xdr:to>
    <xdr:cxnSp macro="">
      <xdr:nvCxnSpPr>
        <xdr:cNvPr id="937" name="直線コネクタ 936">
          <a:extLst>
            <a:ext uri="{FF2B5EF4-FFF2-40B4-BE49-F238E27FC236}">
              <a16:creationId xmlns:a16="http://schemas.microsoft.com/office/drawing/2014/main" id="{D49B9B75-F475-4938-A6C3-AE0D22A777EE}"/>
            </a:ext>
          </a:extLst>
        </xdr:cNvPr>
        <xdr:cNvCxnSpPr/>
      </xdr:nvCxnSpPr>
      <xdr:spPr>
        <a:xfrm flipV="1">
          <a:off x="18395950" y="17075785"/>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48260</xdr:rowOff>
    </xdr:from>
    <xdr:to>
      <xdr:col>102</xdr:col>
      <xdr:colOff>165100</xdr:colOff>
      <xdr:row>103</xdr:row>
      <xdr:rowOff>149860</xdr:rowOff>
    </xdr:to>
    <xdr:sp macro="" textlink="">
      <xdr:nvSpPr>
        <xdr:cNvPr id="938" name="楕円 937">
          <a:extLst>
            <a:ext uri="{FF2B5EF4-FFF2-40B4-BE49-F238E27FC236}">
              <a16:creationId xmlns:a16="http://schemas.microsoft.com/office/drawing/2014/main" id="{E951D6B6-6A31-4FB5-80A5-153E8723616D}"/>
            </a:ext>
          </a:extLst>
        </xdr:cNvPr>
        <xdr:cNvSpPr/>
      </xdr:nvSpPr>
      <xdr:spPr>
        <a:xfrm>
          <a:off x="17551400" y="170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87630</xdr:rowOff>
    </xdr:from>
    <xdr:to>
      <xdr:col>107</xdr:col>
      <xdr:colOff>50800</xdr:colOff>
      <xdr:row>103</xdr:row>
      <xdr:rowOff>99060</xdr:rowOff>
    </xdr:to>
    <xdr:cxnSp macro="">
      <xdr:nvCxnSpPr>
        <xdr:cNvPr id="939" name="直線コネクタ 938">
          <a:extLst>
            <a:ext uri="{FF2B5EF4-FFF2-40B4-BE49-F238E27FC236}">
              <a16:creationId xmlns:a16="http://schemas.microsoft.com/office/drawing/2014/main" id="{1594E4E0-44F0-484B-8F4A-C63B467797F7}"/>
            </a:ext>
          </a:extLst>
        </xdr:cNvPr>
        <xdr:cNvCxnSpPr/>
      </xdr:nvCxnSpPr>
      <xdr:spPr>
        <a:xfrm flipV="1">
          <a:off x="17602200" y="1709293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65405</xdr:rowOff>
    </xdr:from>
    <xdr:to>
      <xdr:col>98</xdr:col>
      <xdr:colOff>38100</xdr:colOff>
      <xdr:row>103</xdr:row>
      <xdr:rowOff>167005</xdr:rowOff>
    </xdr:to>
    <xdr:sp macro="" textlink="">
      <xdr:nvSpPr>
        <xdr:cNvPr id="940" name="楕円 939">
          <a:extLst>
            <a:ext uri="{FF2B5EF4-FFF2-40B4-BE49-F238E27FC236}">
              <a16:creationId xmlns:a16="http://schemas.microsoft.com/office/drawing/2014/main" id="{C10AFD90-D8E0-46A5-8CF0-1F7512082E85}"/>
            </a:ext>
          </a:extLst>
        </xdr:cNvPr>
        <xdr:cNvSpPr/>
      </xdr:nvSpPr>
      <xdr:spPr>
        <a:xfrm>
          <a:off x="16757650" y="17070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99060</xdr:rowOff>
    </xdr:from>
    <xdr:to>
      <xdr:col>102</xdr:col>
      <xdr:colOff>114300</xdr:colOff>
      <xdr:row>103</xdr:row>
      <xdr:rowOff>116205</xdr:rowOff>
    </xdr:to>
    <xdr:cxnSp macro="">
      <xdr:nvCxnSpPr>
        <xdr:cNvPr id="941" name="直線コネクタ 940">
          <a:extLst>
            <a:ext uri="{FF2B5EF4-FFF2-40B4-BE49-F238E27FC236}">
              <a16:creationId xmlns:a16="http://schemas.microsoft.com/office/drawing/2014/main" id="{3E7B331E-10EF-4F64-8318-0A41C3E08E3E}"/>
            </a:ext>
          </a:extLst>
        </xdr:cNvPr>
        <xdr:cNvCxnSpPr/>
      </xdr:nvCxnSpPr>
      <xdr:spPr>
        <a:xfrm flipV="1">
          <a:off x="16802100" y="1710436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60960</xdr:rowOff>
    </xdr:from>
    <xdr:ext cx="469900" cy="259080"/>
    <xdr:sp macro="" textlink="">
      <xdr:nvSpPr>
        <xdr:cNvPr id="942" name="n_1aveValue【公民館】&#10;一人当たり面積">
          <a:extLst>
            <a:ext uri="{FF2B5EF4-FFF2-40B4-BE49-F238E27FC236}">
              <a16:creationId xmlns:a16="http://schemas.microsoft.com/office/drawing/2014/main" id="{85894DBC-1528-4D04-BC57-3EFEFED7639E}"/>
            </a:ext>
          </a:extLst>
        </xdr:cNvPr>
        <xdr:cNvSpPr txBox="1"/>
      </xdr:nvSpPr>
      <xdr:spPr>
        <a:xfrm>
          <a:off x="18980150" y="1739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66675</xdr:rowOff>
    </xdr:from>
    <xdr:ext cx="465455" cy="254635"/>
    <xdr:sp macro="" textlink="">
      <xdr:nvSpPr>
        <xdr:cNvPr id="943" name="n_2aveValue【公民館】&#10;一人当たり面積">
          <a:extLst>
            <a:ext uri="{FF2B5EF4-FFF2-40B4-BE49-F238E27FC236}">
              <a16:creationId xmlns:a16="http://schemas.microsoft.com/office/drawing/2014/main" id="{2DD8DC35-9C51-4029-BCEB-A9CE4830B7AD}"/>
            </a:ext>
          </a:extLst>
        </xdr:cNvPr>
        <xdr:cNvSpPr txBox="1"/>
      </xdr:nvSpPr>
      <xdr:spPr>
        <a:xfrm>
          <a:off x="18180050" y="174021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9525</xdr:rowOff>
    </xdr:from>
    <xdr:ext cx="465455" cy="254635"/>
    <xdr:sp macro="" textlink="">
      <xdr:nvSpPr>
        <xdr:cNvPr id="944" name="n_3aveValue【公民館】&#10;一人当たり面積">
          <a:extLst>
            <a:ext uri="{FF2B5EF4-FFF2-40B4-BE49-F238E27FC236}">
              <a16:creationId xmlns:a16="http://schemas.microsoft.com/office/drawing/2014/main" id="{47F60D29-6212-45EF-B0ED-D7EC78F30F9D}"/>
            </a:ext>
          </a:extLst>
        </xdr:cNvPr>
        <xdr:cNvSpPr txBox="1"/>
      </xdr:nvSpPr>
      <xdr:spPr>
        <a:xfrm>
          <a:off x="17386300" y="175101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3810</xdr:rowOff>
    </xdr:from>
    <xdr:ext cx="465455" cy="259080"/>
    <xdr:sp macro="" textlink="">
      <xdr:nvSpPr>
        <xdr:cNvPr id="945" name="n_4aveValue【公民館】&#10;一人当たり面積">
          <a:extLst>
            <a:ext uri="{FF2B5EF4-FFF2-40B4-BE49-F238E27FC236}">
              <a16:creationId xmlns:a16="http://schemas.microsoft.com/office/drawing/2014/main" id="{950AA0AA-892A-48F9-928B-FA13B6908900}"/>
            </a:ext>
          </a:extLst>
        </xdr:cNvPr>
        <xdr:cNvSpPr txBox="1"/>
      </xdr:nvSpPr>
      <xdr:spPr>
        <a:xfrm>
          <a:off x="16592550" y="17504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137795</xdr:rowOff>
    </xdr:from>
    <xdr:ext cx="469900" cy="259080"/>
    <xdr:sp macro="" textlink="">
      <xdr:nvSpPr>
        <xdr:cNvPr id="946" name="n_1mainValue【公民館】&#10;一人当たり面積">
          <a:extLst>
            <a:ext uri="{FF2B5EF4-FFF2-40B4-BE49-F238E27FC236}">
              <a16:creationId xmlns:a16="http://schemas.microsoft.com/office/drawing/2014/main" id="{9AFBA07D-9A75-4930-84DA-B05AA8A7B77E}"/>
            </a:ext>
          </a:extLst>
        </xdr:cNvPr>
        <xdr:cNvSpPr txBox="1"/>
      </xdr:nvSpPr>
      <xdr:spPr>
        <a:xfrm>
          <a:off x="18980150" y="16812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154940</xdr:rowOff>
    </xdr:from>
    <xdr:ext cx="465455" cy="254635"/>
    <xdr:sp macro="" textlink="">
      <xdr:nvSpPr>
        <xdr:cNvPr id="947" name="n_2mainValue【公民館】&#10;一人当たり面積">
          <a:extLst>
            <a:ext uri="{FF2B5EF4-FFF2-40B4-BE49-F238E27FC236}">
              <a16:creationId xmlns:a16="http://schemas.microsoft.com/office/drawing/2014/main" id="{64CD961C-8B95-4CD6-8B8C-2E386305BD6E}"/>
            </a:ext>
          </a:extLst>
        </xdr:cNvPr>
        <xdr:cNvSpPr txBox="1"/>
      </xdr:nvSpPr>
      <xdr:spPr>
        <a:xfrm>
          <a:off x="18180050" y="168300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166370</xdr:rowOff>
    </xdr:from>
    <xdr:ext cx="465455" cy="254635"/>
    <xdr:sp macro="" textlink="">
      <xdr:nvSpPr>
        <xdr:cNvPr id="948" name="n_3mainValue【公民館】&#10;一人当たり面積">
          <a:extLst>
            <a:ext uri="{FF2B5EF4-FFF2-40B4-BE49-F238E27FC236}">
              <a16:creationId xmlns:a16="http://schemas.microsoft.com/office/drawing/2014/main" id="{60774160-785D-4462-B523-DED5D90CE2E3}"/>
            </a:ext>
          </a:extLst>
        </xdr:cNvPr>
        <xdr:cNvSpPr txBox="1"/>
      </xdr:nvSpPr>
      <xdr:spPr>
        <a:xfrm>
          <a:off x="17386300" y="16841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12065</xdr:rowOff>
    </xdr:from>
    <xdr:ext cx="465455" cy="259080"/>
    <xdr:sp macro="" textlink="">
      <xdr:nvSpPr>
        <xdr:cNvPr id="949" name="n_4mainValue【公民館】&#10;一人当たり面積">
          <a:extLst>
            <a:ext uri="{FF2B5EF4-FFF2-40B4-BE49-F238E27FC236}">
              <a16:creationId xmlns:a16="http://schemas.microsoft.com/office/drawing/2014/main" id="{83DAC3D7-6C4C-4298-8540-638C36A8414F}"/>
            </a:ext>
          </a:extLst>
        </xdr:cNvPr>
        <xdr:cNvSpPr txBox="1"/>
      </xdr:nvSpPr>
      <xdr:spPr>
        <a:xfrm>
          <a:off x="16592550" y="168522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2EED1BCD-26A3-45C3-9DDA-F034E8400B73}"/>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A649F6A2-BC06-40A2-A14D-4F3149C2D675}"/>
            </a:ext>
          </a:extLst>
        </xdr:cNvPr>
        <xdr:cNvSpPr/>
      </xdr:nvSpPr>
      <xdr:spPr>
        <a:xfrm>
          <a:off x="685800" y="18776950"/>
          <a:ext cx="34671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7D584730-CBDE-48FB-89DD-4650FFAFFB66}"/>
            </a:ext>
          </a:extLst>
        </xdr:cNvPr>
        <xdr:cNvSpPr txBox="1"/>
      </xdr:nvSpPr>
      <xdr:spPr>
        <a:xfrm>
          <a:off x="762000" y="19018250"/>
          <a:ext cx="19875500" cy="14351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道路や橋りょう・トンネルの有形固定資産減価償却率は、市道整備や改築等を継続的に行っていることから類似団体内平均値と比較して低く、一人当たりの延長や有形固定資産額は年々増加しているものの類似団体内平均値を下回っている。港湾・漁港施設については、伊吹島の漁港整備を国庫補助を受け計画的に進めていることから、有形固定資産減価償却率は類似団体内平均値や全国平均と比べて低く、一人当たりの有形固定資産額は年々増加している。公営住宅の有形固定資産減価償却率は、類似団体内平均値と比較すると低いものの全国平均よりは高く、また児童館の有形固定資産減価償却率は、類似団体内平均値と全国平均のどちらも上回っており老朽化が進んでいることから、施設の利用状況等を鑑み改修や統合、除却等による数値の改善を検討していきたい。認定こども園・幼稚園・保育所では、令和5年度に豊浜こども園の園舎が完成したこと、学校施設では、令和3年度に豊浜小学校新校舎が完成したことにより有形固定資産減価償却率が低下し、類似団体内平均値を下回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6CB1E9-8C47-44B6-BA87-729523193036}"/>
            </a:ext>
          </a:extLst>
        </xdr:cNvPr>
        <xdr:cNvSpPr/>
      </xdr:nvSpPr>
      <xdr:spPr>
        <a:xfrm>
          <a:off x="577850" y="127000"/>
          <a:ext cx="1142365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4451AE-A2A1-4702-BCC9-58CEFB7326A5}"/>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812831-7C0A-4FA4-B583-759AEE7C9947}"/>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529CFA-DCC3-4339-BD03-D375F09115E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A417F8-0673-4989-9771-D35BF6B13A66}"/>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14C5BD-4F6A-4A12-B3DE-BB2B8B86A161}"/>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4F9F00-4E0D-4950-972F-48FE43A3241E}"/>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2C216D-74FD-453A-A781-E7478C43C983}"/>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5C283F-223A-4126-B546-549E8C8750EF}"/>
            </a:ext>
          </a:extLst>
        </xdr:cNvPr>
        <xdr:cNvSpPr/>
      </xdr:nvSpPr>
      <xdr:spPr>
        <a:xfrm>
          <a:off x="812800" y="88900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81829D-CEBB-4C48-B44E-32B64CF6A1D6}"/>
            </a:ext>
          </a:extLst>
        </xdr:cNvPr>
        <xdr:cNvSpPr/>
      </xdr:nvSpPr>
      <xdr:spPr>
        <a:xfrm>
          <a:off x="2012950" y="88900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345EBB-0188-4E84-87D2-05E8E1E4C446}"/>
            </a:ext>
          </a:extLst>
        </xdr:cNvPr>
        <xdr:cNvSpPr/>
      </xdr:nvSpPr>
      <xdr:spPr>
        <a:xfrm>
          <a:off x="3213100" y="88900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1B8F54-DE57-44A5-ADA4-421D90311248}"/>
            </a:ext>
          </a:extLst>
        </xdr:cNvPr>
        <xdr:cNvSpPr/>
      </xdr:nvSpPr>
      <xdr:spPr>
        <a:xfrm>
          <a:off x="4584700" y="90805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D7878B-3134-4B7F-993A-C99147AE0B5A}"/>
            </a:ext>
          </a:extLst>
        </xdr:cNvPr>
        <xdr:cNvSpPr/>
      </xdr:nvSpPr>
      <xdr:spPr>
        <a:xfrm>
          <a:off x="6407150" y="90805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6F39B7-BBC7-44B6-A8AA-231B8FF69950}"/>
            </a:ext>
          </a:extLst>
        </xdr:cNvPr>
        <xdr:cNvSpPr/>
      </xdr:nvSpPr>
      <xdr:spPr>
        <a:xfrm>
          <a:off x="7607300" y="92075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E348A3-EA0C-4979-8F49-640C731F8DA4}"/>
            </a:ext>
          </a:extLst>
        </xdr:cNvPr>
        <xdr:cNvSpPr/>
      </xdr:nvSpPr>
      <xdr:spPr>
        <a:xfrm>
          <a:off x="4584700" y="165100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15D42E-F33F-4963-975E-D0933A27D56C}"/>
            </a:ext>
          </a:extLst>
        </xdr:cNvPr>
        <xdr:cNvSpPr/>
      </xdr:nvSpPr>
      <xdr:spPr>
        <a:xfrm>
          <a:off x="6470650" y="1651000"/>
          <a:ext cx="3086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5E04F4-1447-48FD-AD47-A21747824790}"/>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F9B6B5-8A01-4C82-A712-EA0DB4F3F83F}"/>
            </a:ext>
          </a:extLst>
        </xdr:cNvPr>
        <xdr:cNvSpPr/>
      </xdr:nvSpPr>
      <xdr:spPr>
        <a:xfrm>
          <a:off x="10210800" y="92075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E041CF-D459-4F43-A7CF-E008FF179B04}"/>
            </a:ext>
          </a:extLst>
        </xdr:cNvPr>
        <xdr:cNvSpPr/>
      </xdr:nvSpPr>
      <xdr:spPr>
        <a:xfrm>
          <a:off x="10210800" y="11747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4AE67C-1549-4177-B23F-3F7D502DF752}"/>
            </a:ext>
          </a:extLst>
        </xdr:cNvPr>
        <xdr:cNvSpPr/>
      </xdr:nvSpPr>
      <xdr:spPr>
        <a:xfrm>
          <a:off x="10210800" y="149225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DEAE8D-B250-4C98-9CF2-FE0E9B759E36}"/>
            </a:ext>
          </a:extLst>
        </xdr:cNvPr>
        <xdr:cNvCxnSpPr/>
      </xdr:nvCxnSpPr>
      <xdr:spPr>
        <a:xfrm flipH="1">
          <a:off x="10052050" y="10033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4E8E7A-D78D-4F68-8ED2-B1A551F0D03C}"/>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A9F93A-DC17-4783-8948-1E45FDDD6080}"/>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509DC0-574E-4916-894E-76AB9834CD66}"/>
            </a:ext>
          </a:extLst>
        </xdr:cNvPr>
        <xdr:cNvCxnSpPr/>
      </xdr:nvCxnSpPr>
      <xdr:spPr>
        <a:xfrm>
          <a:off x="10131425" y="14732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80E494-2FB2-4905-91A9-55AE7F7A9C45}"/>
            </a:ext>
          </a:extLst>
        </xdr:cNvPr>
        <xdr:cNvCxnSpPr/>
      </xdr:nvCxnSpPr>
      <xdr:spPr>
        <a:xfrm>
          <a:off x="10071100" y="14732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F09FBD-02AF-4CB7-9A59-991FF350CEAD}"/>
            </a:ext>
          </a:extLst>
        </xdr:cNvPr>
        <xdr:cNvCxnSpPr/>
      </xdr:nvCxnSpPr>
      <xdr:spPr>
        <a:xfrm flipV="1">
          <a:off x="10131425" y="16986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51A656-BFA2-47BF-8ED8-8A1D5F6C5E16}"/>
            </a:ext>
          </a:extLst>
        </xdr:cNvPr>
        <xdr:cNvCxnSpPr/>
      </xdr:nvCxnSpPr>
      <xdr:spPr>
        <a:xfrm>
          <a:off x="10071100" y="18351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E89947FC-3CFB-4DE6-978F-1A07C2664470}"/>
            </a:ext>
          </a:extLst>
        </xdr:cNvPr>
        <xdr:cNvSpPr txBox="1"/>
      </xdr:nvSpPr>
      <xdr:spPr>
        <a:xfrm>
          <a:off x="641350" y="26924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23F992A-DD9C-4D84-A72C-A0FA2F7AEFC9}"/>
            </a:ext>
          </a:extLst>
        </xdr:cNvPr>
        <xdr:cNvSpPr txBox="1"/>
      </xdr:nvSpPr>
      <xdr:spPr>
        <a:xfrm>
          <a:off x="641350" y="29972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6D26B0F-CB5F-422D-83B2-DB3A4B53E712}"/>
            </a:ext>
          </a:extLst>
        </xdr:cNvPr>
        <xdr:cNvSpPr txBox="1"/>
      </xdr:nvSpPr>
      <xdr:spPr>
        <a:xfrm>
          <a:off x="641350" y="3302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32D20408-D056-4F19-86DF-47AFEA08AC97}"/>
            </a:ext>
          </a:extLst>
        </xdr:cNvPr>
        <xdr:cNvSpPr txBox="1"/>
      </xdr:nvSpPr>
      <xdr:spPr>
        <a:xfrm>
          <a:off x="641350" y="361315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75EFFE-C6E7-4B55-AF85-BD1A89B016AE}"/>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905663-3142-4A6B-A70A-9EA006CB511D}"/>
            </a:ext>
          </a:extLst>
        </xdr:cNvPr>
        <xdr:cNvSpPr/>
      </xdr:nvSpPr>
      <xdr:spPr>
        <a:xfrm>
          <a:off x="8128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DEF5D5-5D17-4416-9DC1-127D4EA7907D}"/>
            </a:ext>
          </a:extLst>
        </xdr:cNvPr>
        <xdr:cNvSpPr/>
      </xdr:nvSpPr>
      <xdr:spPr>
        <a:xfrm>
          <a:off x="8128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62A8CD-684D-4FBB-A068-0399AE38DD4E}"/>
            </a:ext>
          </a:extLst>
        </xdr:cNvPr>
        <xdr:cNvSpPr/>
      </xdr:nvSpPr>
      <xdr:spPr>
        <a:xfrm>
          <a:off x="17145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D5F338-1BB1-4440-BBE7-10147DC538EA}"/>
            </a:ext>
          </a:extLst>
        </xdr:cNvPr>
        <xdr:cNvSpPr/>
      </xdr:nvSpPr>
      <xdr:spPr>
        <a:xfrm>
          <a:off x="17145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05F12D-87AE-4662-90C4-71C8402B2317}"/>
            </a:ext>
          </a:extLst>
        </xdr:cNvPr>
        <xdr:cNvSpPr/>
      </xdr:nvSpPr>
      <xdr:spPr>
        <a:xfrm>
          <a:off x="27432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E71195-4F6D-49C3-B16C-3671472F7DAF}"/>
            </a:ext>
          </a:extLst>
        </xdr:cNvPr>
        <xdr:cNvSpPr/>
      </xdr:nvSpPr>
      <xdr:spPr>
        <a:xfrm>
          <a:off x="27432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85EBAA-12D0-4B79-AAB3-21F2A7DD3AA5}"/>
            </a:ext>
          </a:extLst>
        </xdr:cNvPr>
        <xdr:cNvSpPr/>
      </xdr:nvSpPr>
      <xdr:spPr>
        <a:xfrm>
          <a:off x="685800" y="51371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1AAD3F0F-0373-4BFD-B580-18F2C362B809}"/>
            </a:ext>
          </a:extLst>
        </xdr:cNvPr>
        <xdr:cNvSpPr txBox="1"/>
      </xdr:nvSpPr>
      <xdr:spPr>
        <a:xfrm>
          <a:off x="666750" y="4953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8B8DFB-AA0A-4E4A-89B3-B06878854F5F}"/>
            </a:ext>
          </a:extLst>
        </xdr:cNvPr>
        <xdr:cNvCxnSpPr/>
      </xdr:nvCxnSpPr>
      <xdr:spPr>
        <a:xfrm>
          <a:off x="685800" y="7340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a:extLst>
            <a:ext uri="{FF2B5EF4-FFF2-40B4-BE49-F238E27FC236}">
              <a16:creationId xmlns:a16="http://schemas.microsoft.com/office/drawing/2014/main" id="{5222E320-C86B-43D4-A6EC-4AD5BB70A954}"/>
            </a:ext>
          </a:extLst>
        </xdr:cNvPr>
        <xdr:cNvSpPr txBox="1"/>
      </xdr:nvSpPr>
      <xdr:spPr>
        <a:xfrm>
          <a:off x="275590" y="7204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8C6379B-166C-47B8-9F03-9F18C01B6B05}"/>
            </a:ext>
          </a:extLst>
        </xdr:cNvPr>
        <xdr:cNvCxnSpPr/>
      </xdr:nvCxnSpPr>
      <xdr:spPr>
        <a:xfrm>
          <a:off x="685800" y="6902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a:extLst>
            <a:ext uri="{FF2B5EF4-FFF2-40B4-BE49-F238E27FC236}">
              <a16:creationId xmlns:a16="http://schemas.microsoft.com/office/drawing/2014/main" id="{D3718CB6-A3F4-4A11-8C33-831DCDD05A9E}"/>
            </a:ext>
          </a:extLst>
        </xdr:cNvPr>
        <xdr:cNvSpPr txBox="1"/>
      </xdr:nvSpPr>
      <xdr:spPr>
        <a:xfrm>
          <a:off x="339725" y="676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274F3D-1806-45DE-9A61-B04099FFCCAA}"/>
            </a:ext>
          </a:extLst>
        </xdr:cNvPr>
        <xdr:cNvCxnSpPr/>
      </xdr:nvCxnSpPr>
      <xdr:spPr>
        <a:xfrm>
          <a:off x="685800" y="6457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30B61609-C716-4FC8-BD34-EE1A619EE534}"/>
            </a:ext>
          </a:extLst>
        </xdr:cNvPr>
        <xdr:cNvSpPr txBox="1"/>
      </xdr:nvSpPr>
      <xdr:spPr>
        <a:xfrm>
          <a:off x="339725" y="6322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8ABD31D-63C7-4B4A-BF33-F9B4CC9DCE9D}"/>
            </a:ext>
          </a:extLst>
        </xdr:cNvPr>
        <xdr:cNvCxnSpPr/>
      </xdr:nvCxnSpPr>
      <xdr:spPr>
        <a:xfrm>
          <a:off x="685800" y="6019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A453BEBD-FDE9-489B-A788-2DDB2BDD86A2}"/>
            </a:ext>
          </a:extLst>
        </xdr:cNvPr>
        <xdr:cNvSpPr txBox="1"/>
      </xdr:nvSpPr>
      <xdr:spPr>
        <a:xfrm>
          <a:off x="339725" y="5883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9702344-643C-4C35-965E-DC0B2ADFACAA}"/>
            </a:ext>
          </a:extLst>
        </xdr:cNvPr>
        <xdr:cNvCxnSpPr/>
      </xdr:nvCxnSpPr>
      <xdr:spPr>
        <a:xfrm>
          <a:off x="685800" y="558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D764D560-22EE-447D-AA64-632F96C725A0}"/>
            </a:ext>
          </a:extLst>
        </xdr:cNvPr>
        <xdr:cNvSpPr txBox="1"/>
      </xdr:nvSpPr>
      <xdr:spPr>
        <a:xfrm>
          <a:off x="339725" y="544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BEF4FE6-F7B2-4251-927D-20D6D3248053}"/>
            </a:ext>
          </a:extLst>
        </xdr:cNvPr>
        <xdr:cNvCxnSpPr/>
      </xdr:nvCxnSpPr>
      <xdr:spPr>
        <a:xfrm>
          <a:off x="685800" y="5137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4645" cy="259080"/>
    <xdr:sp macro="" textlink="">
      <xdr:nvSpPr>
        <xdr:cNvPr id="53" name="テキスト ボックス 52">
          <a:extLst>
            <a:ext uri="{FF2B5EF4-FFF2-40B4-BE49-F238E27FC236}">
              <a16:creationId xmlns:a16="http://schemas.microsoft.com/office/drawing/2014/main" id="{331D9778-A857-4381-853E-A4D24BC4F609}"/>
            </a:ext>
          </a:extLst>
        </xdr:cNvPr>
        <xdr:cNvSpPr txBox="1"/>
      </xdr:nvSpPr>
      <xdr:spPr>
        <a:xfrm>
          <a:off x="384810" y="50012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FCD1C96A-C26F-4EEF-B54F-51C370AF9582}"/>
            </a:ext>
          </a:extLst>
        </xdr:cNvPr>
        <xdr:cNvSpPr/>
      </xdr:nvSpPr>
      <xdr:spPr>
        <a:xfrm>
          <a:off x="685800" y="51371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170180</xdr:rowOff>
    </xdr:from>
    <xdr:to>
      <xdr:col>24</xdr:col>
      <xdr:colOff>62865</xdr:colOff>
      <xdr:row>41</xdr:row>
      <xdr:rowOff>153670</xdr:rowOff>
    </xdr:to>
    <xdr:cxnSp macro="">
      <xdr:nvCxnSpPr>
        <xdr:cNvPr id="55" name="直線コネクタ 54">
          <a:extLst>
            <a:ext uri="{FF2B5EF4-FFF2-40B4-BE49-F238E27FC236}">
              <a16:creationId xmlns:a16="http://schemas.microsoft.com/office/drawing/2014/main" id="{09DA7849-13AF-4118-ADE5-6A308DEE9FEE}"/>
            </a:ext>
          </a:extLst>
        </xdr:cNvPr>
        <xdr:cNvCxnSpPr/>
      </xdr:nvCxnSpPr>
      <xdr:spPr>
        <a:xfrm flipV="1">
          <a:off x="4177665" y="577723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157480</xdr:rowOff>
    </xdr:from>
    <xdr:ext cx="405130" cy="254635"/>
    <xdr:sp macro="" textlink="">
      <xdr:nvSpPr>
        <xdr:cNvPr id="56" name="【図書館】&#10;有形固定資産減価償却率最小値テキスト">
          <a:extLst>
            <a:ext uri="{FF2B5EF4-FFF2-40B4-BE49-F238E27FC236}">
              <a16:creationId xmlns:a16="http://schemas.microsoft.com/office/drawing/2014/main" id="{20EE96DD-A305-48F8-85B0-D7210DDE5883}"/>
            </a:ext>
          </a:extLst>
        </xdr:cNvPr>
        <xdr:cNvSpPr txBox="1"/>
      </xdr:nvSpPr>
      <xdr:spPr>
        <a:xfrm>
          <a:off x="4216400" y="69265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153670</xdr:rowOff>
    </xdr:from>
    <xdr:to>
      <xdr:col>24</xdr:col>
      <xdr:colOff>152400</xdr:colOff>
      <xdr:row>41</xdr:row>
      <xdr:rowOff>153670</xdr:rowOff>
    </xdr:to>
    <xdr:cxnSp macro="">
      <xdr:nvCxnSpPr>
        <xdr:cNvPr id="57" name="直線コネクタ 56">
          <a:extLst>
            <a:ext uri="{FF2B5EF4-FFF2-40B4-BE49-F238E27FC236}">
              <a16:creationId xmlns:a16="http://schemas.microsoft.com/office/drawing/2014/main" id="{2421F1E1-EAD1-4A60-A36E-8AFA19DEB9EA}"/>
            </a:ext>
          </a:extLst>
        </xdr:cNvPr>
        <xdr:cNvCxnSpPr/>
      </xdr:nvCxnSpPr>
      <xdr:spPr>
        <a:xfrm>
          <a:off x="4108450" y="692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116840</xdr:rowOff>
    </xdr:from>
    <xdr:ext cx="405130" cy="259080"/>
    <xdr:sp macro="" textlink="">
      <xdr:nvSpPr>
        <xdr:cNvPr id="58" name="【図書館】&#10;有形固定資産減価償却率最大値テキスト">
          <a:extLst>
            <a:ext uri="{FF2B5EF4-FFF2-40B4-BE49-F238E27FC236}">
              <a16:creationId xmlns:a16="http://schemas.microsoft.com/office/drawing/2014/main" id="{9B1710B8-A009-4FC4-A5D8-237038FDEDD4}"/>
            </a:ext>
          </a:extLst>
        </xdr:cNvPr>
        <xdr:cNvSpPr txBox="1"/>
      </xdr:nvSpPr>
      <xdr:spPr>
        <a:xfrm>
          <a:off x="4216400" y="5565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170180</xdr:rowOff>
    </xdr:from>
    <xdr:to>
      <xdr:col>24</xdr:col>
      <xdr:colOff>152400</xdr:colOff>
      <xdr:row>34</xdr:row>
      <xdr:rowOff>170180</xdr:rowOff>
    </xdr:to>
    <xdr:cxnSp macro="">
      <xdr:nvCxnSpPr>
        <xdr:cNvPr id="59" name="直線コネクタ 58">
          <a:extLst>
            <a:ext uri="{FF2B5EF4-FFF2-40B4-BE49-F238E27FC236}">
              <a16:creationId xmlns:a16="http://schemas.microsoft.com/office/drawing/2014/main" id="{470660CF-BEBA-4118-B425-407A1DD6937A}"/>
            </a:ext>
          </a:extLst>
        </xdr:cNvPr>
        <xdr:cNvCxnSpPr/>
      </xdr:nvCxnSpPr>
      <xdr:spPr>
        <a:xfrm>
          <a:off x="4108450" y="5777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98425</xdr:rowOff>
    </xdr:from>
    <xdr:ext cx="405130" cy="254635"/>
    <xdr:sp macro="" textlink="">
      <xdr:nvSpPr>
        <xdr:cNvPr id="60" name="【図書館】&#10;有形固定資産減価償却率平均値テキスト">
          <a:extLst>
            <a:ext uri="{FF2B5EF4-FFF2-40B4-BE49-F238E27FC236}">
              <a16:creationId xmlns:a16="http://schemas.microsoft.com/office/drawing/2014/main" id="{4FF27536-0E96-42F9-8828-A6892BD8A578}"/>
            </a:ext>
          </a:extLst>
        </xdr:cNvPr>
        <xdr:cNvSpPr txBox="1"/>
      </xdr:nvSpPr>
      <xdr:spPr>
        <a:xfrm>
          <a:off x="4216400" y="604202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75565</xdr:rowOff>
    </xdr:from>
    <xdr:to>
      <xdr:col>24</xdr:col>
      <xdr:colOff>114300</xdr:colOff>
      <xdr:row>38</xdr:row>
      <xdr:rowOff>6350</xdr:rowOff>
    </xdr:to>
    <xdr:sp macro="" textlink="">
      <xdr:nvSpPr>
        <xdr:cNvPr id="61" name="フローチャート: 判断 60">
          <a:extLst>
            <a:ext uri="{FF2B5EF4-FFF2-40B4-BE49-F238E27FC236}">
              <a16:creationId xmlns:a16="http://schemas.microsoft.com/office/drawing/2014/main" id="{0FFD470A-59CA-4736-8D53-E420060BB94D}"/>
            </a:ext>
          </a:extLst>
        </xdr:cNvPr>
        <xdr:cNvSpPr/>
      </xdr:nvSpPr>
      <xdr:spPr>
        <a:xfrm>
          <a:off x="4127500" y="61842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2" name="フローチャート: 判断 61">
          <a:extLst>
            <a:ext uri="{FF2B5EF4-FFF2-40B4-BE49-F238E27FC236}">
              <a16:creationId xmlns:a16="http://schemas.microsoft.com/office/drawing/2014/main" id="{B90EAE6C-8490-4A0A-9CAA-863AE67D49F1}"/>
            </a:ext>
          </a:extLst>
        </xdr:cNvPr>
        <xdr:cNvSpPr/>
      </xdr:nvSpPr>
      <xdr:spPr>
        <a:xfrm>
          <a:off x="3384550" y="6168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11430</xdr:rowOff>
    </xdr:from>
    <xdr:to>
      <xdr:col>15</xdr:col>
      <xdr:colOff>101600</xdr:colOff>
      <xdr:row>37</xdr:row>
      <xdr:rowOff>113030</xdr:rowOff>
    </xdr:to>
    <xdr:sp macro="" textlink="">
      <xdr:nvSpPr>
        <xdr:cNvPr id="63" name="フローチャート: 判断 62">
          <a:extLst>
            <a:ext uri="{FF2B5EF4-FFF2-40B4-BE49-F238E27FC236}">
              <a16:creationId xmlns:a16="http://schemas.microsoft.com/office/drawing/2014/main" id="{BB54D01B-5687-4859-96BB-8D5AD00784BF}"/>
            </a:ext>
          </a:extLst>
        </xdr:cNvPr>
        <xdr:cNvSpPr/>
      </xdr:nvSpPr>
      <xdr:spPr>
        <a:xfrm>
          <a:off x="2571750" y="612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75565</xdr:rowOff>
    </xdr:from>
    <xdr:to>
      <xdr:col>10</xdr:col>
      <xdr:colOff>165100</xdr:colOff>
      <xdr:row>38</xdr:row>
      <xdr:rowOff>6350</xdr:rowOff>
    </xdr:to>
    <xdr:sp macro="" textlink="">
      <xdr:nvSpPr>
        <xdr:cNvPr id="64" name="フローチャート: 判断 63">
          <a:extLst>
            <a:ext uri="{FF2B5EF4-FFF2-40B4-BE49-F238E27FC236}">
              <a16:creationId xmlns:a16="http://schemas.microsoft.com/office/drawing/2014/main" id="{30430E67-D41B-4309-95DC-933B2990A087}"/>
            </a:ext>
          </a:extLst>
        </xdr:cNvPr>
        <xdr:cNvSpPr/>
      </xdr:nvSpPr>
      <xdr:spPr>
        <a:xfrm>
          <a:off x="1778000" y="61842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5" name="フローチャート: 判断 64">
          <a:extLst>
            <a:ext uri="{FF2B5EF4-FFF2-40B4-BE49-F238E27FC236}">
              <a16:creationId xmlns:a16="http://schemas.microsoft.com/office/drawing/2014/main" id="{AF73F5DF-543D-4835-8174-BE6BE6DEFB5E}"/>
            </a:ext>
          </a:extLst>
        </xdr:cNvPr>
        <xdr:cNvSpPr/>
      </xdr:nvSpPr>
      <xdr:spPr>
        <a:xfrm>
          <a:off x="984250" y="614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6DE96087-2AE5-47A2-B869-1DF1B5BEF79B}"/>
            </a:ext>
          </a:extLst>
        </xdr:cNvPr>
        <xdr:cNvSpPr txBox="1"/>
      </xdr:nvSpPr>
      <xdr:spPr>
        <a:xfrm>
          <a:off x="40068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BD5C39A8-552D-4F1A-AA20-794562539860}"/>
            </a:ext>
          </a:extLst>
        </xdr:cNvPr>
        <xdr:cNvSpPr txBox="1"/>
      </xdr:nvSpPr>
      <xdr:spPr>
        <a:xfrm>
          <a:off x="32575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55C330B7-6E27-4DED-A277-08A0E82E549C}"/>
            </a:ext>
          </a:extLst>
        </xdr:cNvPr>
        <xdr:cNvSpPr txBox="1"/>
      </xdr:nvSpPr>
      <xdr:spPr>
        <a:xfrm>
          <a:off x="24511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3B24B6E-D983-4015-89F3-CE4AFEB59FD8}"/>
            </a:ext>
          </a:extLst>
        </xdr:cNvPr>
        <xdr:cNvSpPr txBox="1"/>
      </xdr:nvSpPr>
      <xdr:spPr>
        <a:xfrm>
          <a:off x="16573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65530CA2-3028-4D98-98B1-9EB2C41D4574}"/>
            </a:ext>
          </a:extLst>
        </xdr:cNvPr>
        <xdr:cNvSpPr txBox="1"/>
      </xdr:nvSpPr>
      <xdr:spPr>
        <a:xfrm>
          <a:off x="8572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107950</xdr:rowOff>
    </xdr:from>
    <xdr:to>
      <xdr:col>24</xdr:col>
      <xdr:colOff>114300</xdr:colOff>
      <xdr:row>38</xdr:row>
      <xdr:rowOff>38100</xdr:rowOff>
    </xdr:to>
    <xdr:sp macro="" textlink="">
      <xdr:nvSpPr>
        <xdr:cNvPr id="71" name="楕円 70">
          <a:extLst>
            <a:ext uri="{FF2B5EF4-FFF2-40B4-BE49-F238E27FC236}">
              <a16:creationId xmlns:a16="http://schemas.microsoft.com/office/drawing/2014/main" id="{6D1813C2-85FC-447F-A4EF-1924C63FF332}"/>
            </a:ext>
          </a:extLst>
        </xdr:cNvPr>
        <xdr:cNvSpPr/>
      </xdr:nvSpPr>
      <xdr:spPr>
        <a:xfrm>
          <a:off x="4127500" y="6216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86360</xdr:rowOff>
    </xdr:from>
    <xdr:ext cx="405130" cy="254635"/>
    <xdr:sp macro="" textlink="">
      <xdr:nvSpPr>
        <xdr:cNvPr id="72" name="【図書館】&#10;有形固定資産減価償却率該当値テキスト">
          <a:extLst>
            <a:ext uri="{FF2B5EF4-FFF2-40B4-BE49-F238E27FC236}">
              <a16:creationId xmlns:a16="http://schemas.microsoft.com/office/drawing/2014/main" id="{3A0ED48F-16D7-44A3-B235-AFB8460508F3}"/>
            </a:ext>
          </a:extLst>
        </xdr:cNvPr>
        <xdr:cNvSpPr txBox="1"/>
      </xdr:nvSpPr>
      <xdr:spPr>
        <a:xfrm>
          <a:off x="4216400" y="61950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45720</xdr:rowOff>
    </xdr:from>
    <xdr:to>
      <xdr:col>20</xdr:col>
      <xdr:colOff>38100</xdr:colOff>
      <xdr:row>37</xdr:row>
      <xdr:rowOff>147320</xdr:rowOff>
    </xdr:to>
    <xdr:sp macro="" textlink="">
      <xdr:nvSpPr>
        <xdr:cNvPr id="73" name="楕円 72">
          <a:extLst>
            <a:ext uri="{FF2B5EF4-FFF2-40B4-BE49-F238E27FC236}">
              <a16:creationId xmlns:a16="http://schemas.microsoft.com/office/drawing/2014/main" id="{A9B2B6EC-43DC-4A11-B2AD-2E95E96EB9CE}"/>
            </a:ext>
          </a:extLst>
        </xdr:cNvPr>
        <xdr:cNvSpPr/>
      </xdr:nvSpPr>
      <xdr:spPr>
        <a:xfrm>
          <a:off x="3384550" y="6154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96520</xdr:rowOff>
    </xdr:from>
    <xdr:to>
      <xdr:col>24</xdr:col>
      <xdr:colOff>63500</xdr:colOff>
      <xdr:row>37</xdr:row>
      <xdr:rowOff>158750</xdr:rowOff>
    </xdr:to>
    <xdr:cxnSp macro="">
      <xdr:nvCxnSpPr>
        <xdr:cNvPr id="74" name="直線コネクタ 73">
          <a:extLst>
            <a:ext uri="{FF2B5EF4-FFF2-40B4-BE49-F238E27FC236}">
              <a16:creationId xmlns:a16="http://schemas.microsoft.com/office/drawing/2014/main" id="{0B17E312-2399-4D25-B0E6-18051CDD3393}"/>
            </a:ext>
          </a:extLst>
        </xdr:cNvPr>
        <xdr:cNvCxnSpPr/>
      </xdr:nvCxnSpPr>
      <xdr:spPr>
        <a:xfrm>
          <a:off x="3429000" y="6205220"/>
          <a:ext cx="7493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160020</xdr:rowOff>
    </xdr:from>
    <xdr:to>
      <xdr:col>15</xdr:col>
      <xdr:colOff>101600</xdr:colOff>
      <xdr:row>37</xdr:row>
      <xdr:rowOff>90170</xdr:rowOff>
    </xdr:to>
    <xdr:sp macro="" textlink="">
      <xdr:nvSpPr>
        <xdr:cNvPr id="75" name="楕円 74">
          <a:extLst>
            <a:ext uri="{FF2B5EF4-FFF2-40B4-BE49-F238E27FC236}">
              <a16:creationId xmlns:a16="http://schemas.microsoft.com/office/drawing/2014/main" id="{515E100B-3E86-4CDE-9E8F-CF7510BDDD38}"/>
            </a:ext>
          </a:extLst>
        </xdr:cNvPr>
        <xdr:cNvSpPr/>
      </xdr:nvSpPr>
      <xdr:spPr>
        <a:xfrm>
          <a:off x="2571750" y="6103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39370</xdr:rowOff>
    </xdr:from>
    <xdr:to>
      <xdr:col>19</xdr:col>
      <xdr:colOff>177800</xdr:colOff>
      <xdr:row>37</xdr:row>
      <xdr:rowOff>96520</xdr:rowOff>
    </xdr:to>
    <xdr:cxnSp macro="">
      <xdr:nvCxnSpPr>
        <xdr:cNvPr id="76" name="直線コネクタ 75">
          <a:extLst>
            <a:ext uri="{FF2B5EF4-FFF2-40B4-BE49-F238E27FC236}">
              <a16:creationId xmlns:a16="http://schemas.microsoft.com/office/drawing/2014/main" id="{6D38A124-AFD8-43D8-95AF-BF8B94CE77BD}"/>
            </a:ext>
          </a:extLst>
        </xdr:cNvPr>
        <xdr:cNvCxnSpPr/>
      </xdr:nvCxnSpPr>
      <xdr:spPr>
        <a:xfrm>
          <a:off x="2622550" y="6148070"/>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98425</xdr:rowOff>
    </xdr:from>
    <xdr:to>
      <xdr:col>10</xdr:col>
      <xdr:colOff>165100</xdr:colOff>
      <xdr:row>37</xdr:row>
      <xdr:rowOff>29210</xdr:rowOff>
    </xdr:to>
    <xdr:sp macro="" textlink="">
      <xdr:nvSpPr>
        <xdr:cNvPr id="77" name="楕円 76">
          <a:extLst>
            <a:ext uri="{FF2B5EF4-FFF2-40B4-BE49-F238E27FC236}">
              <a16:creationId xmlns:a16="http://schemas.microsoft.com/office/drawing/2014/main" id="{91569786-DDFA-4A75-955E-F2C0B09A1FC3}"/>
            </a:ext>
          </a:extLst>
        </xdr:cNvPr>
        <xdr:cNvSpPr/>
      </xdr:nvSpPr>
      <xdr:spPr>
        <a:xfrm>
          <a:off x="1778000" y="60420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149225</xdr:rowOff>
    </xdr:from>
    <xdr:to>
      <xdr:col>15</xdr:col>
      <xdr:colOff>50800</xdr:colOff>
      <xdr:row>37</xdr:row>
      <xdr:rowOff>39370</xdr:rowOff>
    </xdr:to>
    <xdr:cxnSp macro="">
      <xdr:nvCxnSpPr>
        <xdr:cNvPr id="78" name="直線コネクタ 77">
          <a:extLst>
            <a:ext uri="{FF2B5EF4-FFF2-40B4-BE49-F238E27FC236}">
              <a16:creationId xmlns:a16="http://schemas.microsoft.com/office/drawing/2014/main" id="{82EA8FE8-738A-48F4-8DB3-8F8BAF9F1B1A}"/>
            </a:ext>
          </a:extLst>
        </xdr:cNvPr>
        <xdr:cNvCxnSpPr/>
      </xdr:nvCxnSpPr>
      <xdr:spPr>
        <a:xfrm>
          <a:off x="1828800" y="6092825"/>
          <a:ext cx="7937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79" name="楕円 78">
          <a:extLst>
            <a:ext uri="{FF2B5EF4-FFF2-40B4-BE49-F238E27FC236}">
              <a16:creationId xmlns:a16="http://schemas.microsoft.com/office/drawing/2014/main" id="{EDA8D188-CE08-4DA8-873D-D7A2ED9157F2}"/>
            </a:ext>
          </a:extLst>
        </xdr:cNvPr>
        <xdr:cNvSpPr/>
      </xdr:nvSpPr>
      <xdr:spPr>
        <a:xfrm>
          <a:off x="984250" y="5980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149225</xdr:rowOff>
    </xdr:to>
    <xdr:cxnSp macro="">
      <xdr:nvCxnSpPr>
        <xdr:cNvPr id="80" name="直線コネクタ 79">
          <a:extLst>
            <a:ext uri="{FF2B5EF4-FFF2-40B4-BE49-F238E27FC236}">
              <a16:creationId xmlns:a16="http://schemas.microsoft.com/office/drawing/2014/main" id="{63EA7B3A-C808-4036-A027-85DC0FE69668}"/>
            </a:ext>
          </a:extLst>
        </xdr:cNvPr>
        <xdr:cNvCxnSpPr/>
      </xdr:nvCxnSpPr>
      <xdr:spPr>
        <a:xfrm>
          <a:off x="1028700" y="6031230"/>
          <a:ext cx="8001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152400</xdr:rowOff>
    </xdr:from>
    <xdr:ext cx="405130" cy="259080"/>
    <xdr:sp macro="" textlink="">
      <xdr:nvSpPr>
        <xdr:cNvPr id="81" name="n_1aveValue【図書館】&#10;有形固定資産減価償却率">
          <a:extLst>
            <a:ext uri="{FF2B5EF4-FFF2-40B4-BE49-F238E27FC236}">
              <a16:creationId xmlns:a16="http://schemas.microsoft.com/office/drawing/2014/main" id="{F597816A-25A1-4684-BE8A-2ADE3D88C641}"/>
            </a:ext>
          </a:extLst>
        </xdr:cNvPr>
        <xdr:cNvSpPr txBox="1"/>
      </xdr:nvSpPr>
      <xdr:spPr>
        <a:xfrm>
          <a:off x="3239135" y="6261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104140</xdr:rowOff>
    </xdr:from>
    <xdr:ext cx="400685" cy="259080"/>
    <xdr:sp macro="" textlink="">
      <xdr:nvSpPr>
        <xdr:cNvPr id="82" name="n_2aveValue【図書館】&#10;有形固定資産減価償却率">
          <a:extLst>
            <a:ext uri="{FF2B5EF4-FFF2-40B4-BE49-F238E27FC236}">
              <a16:creationId xmlns:a16="http://schemas.microsoft.com/office/drawing/2014/main" id="{DB6EBCE4-FBBB-4126-9529-58034AF66DB5}"/>
            </a:ext>
          </a:extLst>
        </xdr:cNvPr>
        <xdr:cNvSpPr txBox="1"/>
      </xdr:nvSpPr>
      <xdr:spPr>
        <a:xfrm>
          <a:off x="2439035" y="62128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168275</xdr:rowOff>
    </xdr:from>
    <xdr:ext cx="400685" cy="254635"/>
    <xdr:sp macro="" textlink="">
      <xdr:nvSpPr>
        <xdr:cNvPr id="83" name="n_3aveValue【図書館】&#10;有形固定資産減価償却率">
          <a:extLst>
            <a:ext uri="{FF2B5EF4-FFF2-40B4-BE49-F238E27FC236}">
              <a16:creationId xmlns:a16="http://schemas.microsoft.com/office/drawing/2014/main" id="{8899CF5C-C451-4548-AC96-784A0E7C49F3}"/>
            </a:ext>
          </a:extLst>
        </xdr:cNvPr>
        <xdr:cNvSpPr txBox="1"/>
      </xdr:nvSpPr>
      <xdr:spPr>
        <a:xfrm>
          <a:off x="1645285" y="62706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129540</xdr:rowOff>
    </xdr:from>
    <xdr:ext cx="400685" cy="259080"/>
    <xdr:sp macro="" textlink="">
      <xdr:nvSpPr>
        <xdr:cNvPr id="84" name="n_4aveValue【図書館】&#10;有形固定資産減価償却率">
          <a:extLst>
            <a:ext uri="{FF2B5EF4-FFF2-40B4-BE49-F238E27FC236}">
              <a16:creationId xmlns:a16="http://schemas.microsoft.com/office/drawing/2014/main" id="{3FBD0416-33C7-4CE4-A0A9-A64A68B5DA6C}"/>
            </a:ext>
          </a:extLst>
        </xdr:cNvPr>
        <xdr:cNvSpPr txBox="1"/>
      </xdr:nvSpPr>
      <xdr:spPr>
        <a:xfrm>
          <a:off x="851535" y="62382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163830</xdr:rowOff>
    </xdr:from>
    <xdr:ext cx="405130" cy="259080"/>
    <xdr:sp macro="" textlink="">
      <xdr:nvSpPr>
        <xdr:cNvPr id="85" name="n_1mainValue【図書館】&#10;有形固定資産減価償却率">
          <a:extLst>
            <a:ext uri="{FF2B5EF4-FFF2-40B4-BE49-F238E27FC236}">
              <a16:creationId xmlns:a16="http://schemas.microsoft.com/office/drawing/2014/main" id="{7B2D38C0-0BDD-415C-83FB-E16CD1A77E13}"/>
            </a:ext>
          </a:extLst>
        </xdr:cNvPr>
        <xdr:cNvSpPr txBox="1"/>
      </xdr:nvSpPr>
      <xdr:spPr>
        <a:xfrm>
          <a:off x="3239135" y="594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106680</xdr:rowOff>
    </xdr:from>
    <xdr:ext cx="400685" cy="259080"/>
    <xdr:sp macro="" textlink="">
      <xdr:nvSpPr>
        <xdr:cNvPr id="86" name="n_2mainValue【図書館】&#10;有形固定資産減価償却率">
          <a:extLst>
            <a:ext uri="{FF2B5EF4-FFF2-40B4-BE49-F238E27FC236}">
              <a16:creationId xmlns:a16="http://schemas.microsoft.com/office/drawing/2014/main" id="{43DF8D7F-744C-44E3-A985-5EFDF7032F6A}"/>
            </a:ext>
          </a:extLst>
        </xdr:cNvPr>
        <xdr:cNvSpPr txBox="1"/>
      </xdr:nvSpPr>
      <xdr:spPr>
        <a:xfrm>
          <a:off x="2439035" y="58851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45085</xdr:rowOff>
    </xdr:from>
    <xdr:ext cx="400685" cy="258445"/>
    <xdr:sp macro="" textlink="">
      <xdr:nvSpPr>
        <xdr:cNvPr id="87" name="n_3mainValue【図書館】&#10;有形固定資産減価償却率">
          <a:extLst>
            <a:ext uri="{FF2B5EF4-FFF2-40B4-BE49-F238E27FC236}">
              <a16:creationId xmlns:a16="http://schemas.microsoft.com/office/drawing/2014/main" id="{97184A0E-C088-488F-A1E3-7C3A6CE8155C}"/>
            </a:ext>
          </a:extLst>
        </xdr:cNvPr>
        <xdr:cNvSpPr txBox="1"/>
      </xdr:nvSpPr>
      <xdr:spPr>
        <a:xfrm>
          <a:off x="1645285" y="582358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154940</xdr:rowOff>
    </xdr:from>
    <xdr:ext cx="400685" cy="254635"/>
    <xdr:sp macro="" textlink="">
      <xdr:nvSpPr>
        <xdr:cNvPr id="88" name="n_4mainValue【図書館】&#10;有形固定資産減価償却率">
          <a:extLst>
            <a:ext uri="{FF2B5EF4-FFF2-40B4-BE49-F238E27FC236}">
              <a16:creationId xmlns:a16="http://schemas.microsoft.com/office/drawing/2014/main" id="{5D0EA44B-8E8D-4C89-AC03-B96563FAB40C}"/>
            </a:ext>
          </a:extLst>
        </xdr:cNvPr>
        <xdr:cNvSpPr txBox="1"/>
      </xdr:nvSpPr>
      <xdr:spPr>
        <a:xfrm>
          <a:off x="851535" y="57683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99C32BF-F9AA-4958-958A-0BEC36C7F131}"/>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E09595F-0D35-44C3-B9DD-00435761CB8A}"/>
            </a:ext>
          </a:extLst>
        </xdr:cNvPr>
        <xdr:cNvSpPr/>
      </xdr:nvSpPr>
      <xdr:spPr>
        <a:xfrm>
          <a:off x="606425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1185BB0-2885-4C8E-A7C2-21277372F40B}"/>
            </a:ext>
          </a:extLst>
        </xdr:cNvPr>
        <xdr:cNvSpPr/>
      </xdr:nvSpPr>
      <xdr:spPr>
        <a:xfrm>
          <a:off x="606425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1E1E5A3-2F69-4A5B-8D9E-FCE489151A70}"/>
            </a:ext>
          </a:extLst>
        </xdr:cNvPr>
        <xdr:cNvSpPr/>
      </xdr:nvSpPr>
      <xdr:spPr>
        <a:xfrm>
          <a:off x="69850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DFA542F-3AEC-4C38-9EF3-C12D4705CBE7}"/>
            </a:ext>
          </a:extLst>
        </xdr:cNvPr>
        <xdr:cNvSpPr/>
      </xdr:nvSpPr>
      <xdr:spPr>
        <a:xfrm>
          <a:off x="69850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2E23EBF-FC86-4882-AF0D-6559C938A6DA}"/>
            </a:ext>
          </a:extLst>
        </xdr:cNvPr>
        <xdr:cNvSpPr/>
      </xdr:nvSpPr>
      <xdr:spPr>
        <a:xfrm>
          <a:off x="80137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AF393E1-4B4F-44D5-A9EA-4C623875A0E4}"/>
            </a:ext>
          </a:extLst>
        </xdr:cNvPr>
        <xdr:cNvSpPr/>
      </xdr:nvSpPr>
      <xdr:spPr>
        <a:xfrm>
          <a:off x="80137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7ADED03-56C5-4593-AED9-AC7BA66290CE}"/>
            </a:ext>
          </a:extLst>
        </xdr:cNvPr>
        <xdr:cNvSpPr/>
      </xdr:nvSpPr>
      <xdr:spPr>
        <a:xfrm>
          <a:off x="5956300" y="51371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5440" cy="225425"/>
    <xdr:sp macro="" textlink="">
      <xdr:nvSpPr>
        <xdr:cNvPr id="97" name="テキスト ボックス 96">
          <a:extLst>
            <a:ext uri="{FF2B5EF4-FFF2-40B4-BE49-F238E27FC236}">
              <a16:creationId xmlns:a16="http://schemas.microsoft.com/office/drawing/2014/main" id="{E976A8B6-F8D2-49DF-9D83-693C074E562F}"/>
            </a:ext>
          </a:extLst>
        </xdr:cNvPr>
        <xdr:cNvSpPr txBox="1"/>
      </xdr:nvSpPr>
      <xdr:spPr>
        <a:xfrm>
          <a:off x="5918200" y="49530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D6FAD01-6300-4D6C-9CBB-604468CC2D22}"/>
            </a:ext>
          </a:extLst>
        </xdr:cNvPr>
        <xdr:cNvCxnSpPr/>
      </xdr:nvCxnSpPr>
      <xdr:spPr>
        <a:xfrm>
          <a:off x="5956300" y="7340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9" name="直線コネクタ 98">
          <a:extLst>
            <a:ext uri="{FF2B5EF4-FFF2-40B4-BE49-F238E27FC236}">
              <a16:creationId xmlns:a16="http://schemas.microsoft.com/office/drawing/2014/main" id="{32EE1B4F-07E9-4C81-8063-E243F92D67CC}"/>
            </a:ext>
          </a:extLst>
        </xdr:cNvPr>
        <xdr:cNvCxnSpPr/>
      </xdr:nvCxnSpPr>
      <xdr:spPr>
        <a:xfrm>
          <a:off x="5956300" y="70269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2915" cy="254635"/>
    <xdr:sp macro="" textlink="">
      <xdr:nvSpPr>
        <xdr:cNvPr id="100" name="テキスト ボックス 99">
          <a:extLst>
            <a:ext uri="{FF2B5EF4-FFF2-40B4-BE49-F238E27FC236}">
              <a16:creationId xmlns:a16="http://schemas.microsoft.com/office/drawing/2014/main" id="{089F77EE-DC51-4831-ADAC-B75CDD236D14}"/>
            </a:ext>
          </a:extLst>
        </xdr:cNvPr>
        <xdr:cNvSpPr txBox="1"/>
      </xdr:nvSpPr>
      <xdr:spPr>
        <a:xfrm>
          <a:off x="5527040" y="689102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1" name="直線コネクタ 100">
          <a:extLst>
            <a:ext uri="{FF2B5EF4-FFF2-40B4-BE49-F238E27FC236}">
              <a16:creationId xmlns:a16="http://schemas.microsoft.com/office/drawing/2014/main" id="{59C21774-9F62-4A31-AEE4-A6D38E0C361A}"/>
            </a:ext>
          </a:extLst>
        </xdr:cNvPr>
        <xdr:cNvCxnSpPr/>
      </xdr:nvCxnSpPr>
      <xdr:spPr>
        <a:xfrm>
          <a:off x="5956300" y="67132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2915" cy="259080"/>
    <xdr:sp macro="" textlink="">
      <xdr:nvSpPr>
        <xdr:cNvPr id="102" name="テキスト ボックス 101">
          <a:extLst>
            <a:ext uri="{FF2B5EF4-FFF2-40B4-BE49-F238E27FC236}">
              <a16:creationId xmlns:a16="http://schemas.microsoft.com/office/drawing/2014/main" id="{8F7B1F3B-5765-4E49-B440-5399596D7201}"/>
            </a:ext>
          </a:extLst>
        </xdr:cNvPr>
        <xdr:cNvSpPr txBox="1"/>
      </xdr:nvSpPr>
      <xdr:spPr>
        <a:xfrm>
          <a:off x="5527040" y="65766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3" name="直線コネクタ 102">
          <a:extLst>
            <a:ext uri="{FF2B5EF4-FFF2-40B4-BE49-F238E27FC236}">
              <a16:creationId xmlns:a16="http://schemas.microsoft.com/office/drawing/2014/main" id="{62AB8F6F-357A-4B7E-9A83-39FBFC565691}"/>
            </a:ext>
          </a:extLst>
        </xdr:cNvPr>
        <xdr:cNvCxnSpPr/>
      </xdr:nvCxnSpPr>
      <xdr:spPr>
        <a:xfrm>
          <a:off x="5956300" y="6398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2915" cy="254635"/>
    <xdr:sp macro="" textlink="">
      <xdr:nvSpPr>
        <xdr:cNvPr id="104" name="テキスト ボックス 103">
          <a:extLst>
            <a:ext uri="{FF2B5EF4-FFF2-40B4-BE49-F238E27FC236}">
              <a16:creationId xmlns:a16="http://schemas.microsoft.com/office/drawing/2014/main" id="{C0660A58-ADDC-400B-AE23-9ECF743601B3}"/>
            </a:ext>
          </a:extLst>
        </xdr:cNvPr>
        <xdr:cNvSpPr txBox="1"/>
      </xdr:nvSpPr>
      <xdr:spPr>
        <a:xfrm>
          <a:off x="5527040" y="626364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5" name="直線コネクタ 104">
          <a:extLst>
            <a:ext uri="{FF2B5EF4-FFF2-40B4-BE49-F238E27FC236}">
              <a16:creationId xmlns:a16="http://schemas.microsoft.com/office/drawing/2014/main" id="{0A87A4E6-A7BF-4589-BF7A-726860982F53}"/>
            </a:ext>
          </a:extLst>
        </xdr:cNvPr>
        <xdr:cNvCxnSpPr/>
      </xdr:nvCxnSpPr>
      <xdr:spPr>
        <a:xfrm>
          <a:off x="5956300" y="6085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2915" cy="258445"/>
    <xdr:sp macro="" textlink="">
      <xdr:nvSpPr>
        <xdr:cNvPr id="106" name="テキスト ボックス 105">
          <a:extLst>
            <a:ext uri="{FF2B5EF4-FFF2-40B4-BE49-F238E27FC236}">
              <a16:creationId xmlns:a16="http://schemas.microsoft.com/office/drawing/2014/main" id="{119729AF-30DA-4DF7-9A0D-2DA59EDD2865}"/>
            </a:ext>
          </a:extLst>
        </xdr:cNvPr>
        <xdr:cNvSpPr txBox="1"/>
      </xdr:nvSpPr>
      <xdr:spPr>
        <a:xfrm>
          <a:off x="5527040" y="59429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7" name="直線コネクタ 106">
          <a:extLst>
            <a:ext uri="{FF2B5EF4-FFF2-40B4-BE49-F238E27FC236}">
              <a16:creationId xmlns:a16="http://schemas.microsoft.com/office/drawing/2014/main" id="{91BB24CF-70B6-4066-ADAC-E08B38FD0363}"/>
            </a:ext>
          </a:extLst>
        </xdr:cNvPr>
        <xdr:cNvCxnSpPr/>
      </xdr:nvCxnSpPr>
      <xdr:spPr>
        <a:xfrm>
          <a:off x="5956300" y="5771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2915" cy="259080"/>
    <xdr:sp macro="" textlink="">
      <xdr:nvSpPr>
        <xdr:cNvPr id="108" name="テキスト ボックス 107">
          <a:extLst>
            <a:ext uri="{FF2B5EF4-FFF2-40B4-BE49-F238E27FC236}">
              <a16:creationId xmlns:a16="http://schemas.microsoft.com/office/drawing/2014/main" id="{99AD2A5E-BE95-4439-9F16-C69E4B3C57F9}"/>
            </a:ext>
          </a:extLst>
        </xdr:cNvPr>
        <xdr:cNvSpPr txBox="1"/>
      </xdr:nvSpPr>
      <xdr:spPr>
        <a:xfrm>
          <a:off x="5527040" y="56292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a:extLst>
            <a:ext uri="{FF2B5EF4-FFF2-40B4-BE49-F238E27FC236}">
              <a16:creationId xmlns:a16="http://schemas.microsoft.com/office/drawing/2014/main" id="{B15FE8B4-950B-4520-BFC7-97DF232552C2}"/>
            </a:ext>
          </a:extLst>
        </xdr:cNvPr>
        <xdr:cNvCxnSpPr/>
      </xdr:nvCxnSpPr>
      <xdr:spPr>
        <a:xfrm>
          <a:off x="5956300" y="54508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2915" cy="254635"/>
    <xdr:sp macro="" textlink="">
      <xdr:nvSpPr>
        <xdr:cNvPr id="110" name="テキスト ボックス 109">
          <a:extLst>
            <a:ext uri="{FF2B5EF4-FFF2-40B4-BE49-F238E27FC236}">
              <a16:creationId xmlns:a16="http://schemas.microsoft.com/office/drawing/2014/main" id="{402D2EAE-02E0-45E0-B80D-11297CB1F388}"/>
            </a:ext>
          </a:extLst>
        </xdr:cNvPr>
        <xdr:cNvSpPr txBox="1"/>
      </xdr:nvSpPr>
      <xdr:spPr>
        <a:xfrm>
          <a:off x="5527040" y="53149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AE1D53D-C68D-44F1-92AA-93D7C45DE668}"/>
            </a:ext>
          </a:extLst>
        </xdr:cNvPr>
        <xdr:cNvCxnSpPr/>
      </xdr:nvCxnSpPr>
      <xdr:spPr>
        <a:xfrm>
          <a:off x="5956300" y="5137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915" cy="259080"/>
    <xdr:sp macro="" textlink="">
      <xdr:nvSpPr>
        <xdr:cNvPr id="112" name="テキスト ボックス 111">
          <a:extLst>
            <a:ext uri="{FF2B5EF4-FFF2-40B4-BE49-F238E27FC236}">
              <a16:creationId xmlns:a16="http://schemas.microsoft.com/office/drawing/2014/main" id="{462E07E1-8047-4F95-B4B8-3D7F1336563C}"/>
            </a:ext>
          </a:extLst>
        </xdr:cNvPr>
        <xdr:cNvSpPr txBox="1"/>
      </xdr:nvSpPr>
      <xdr:spPr>
        <a:xfrm>
          <a:off x="5527040" y="5001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FC2D5E78-2920-4021-A297-369C9940CA94}"/>
            </a:ext>
          </a:extLst>
        </xdr:cNvPr>
        <xdr:cNvSpPr/>
      </xdr:nvSpPr>
      <xdr:spPr>
        <a:xfrm>
          <a:off x="5956300" y="51371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141605</xdr:rowOff>
    </xdr:from>
    <xdr:to>
      <xdr:col>54</xdr:col>
      <xdr:colOff>189865</xdr:colOff>
      <xdr:row>41</xdr:row>
      <xdr:rowOff>100965</xdr:rowOff>
    </xdr:to>
    <xdr:cxnSp macro="">
      <xdr:nvCxnSpPr>
        <xdr:cNvPr id="114" name="直線コネクタ 113">
          <a:extLst>
            <a:ext uri="{FF2B5EF4-FFF2-40B4-BE49-F238E27FC236}">
              <a16:creationId xmlns:a16="http://schemas.microsoft.com/office/drawing/2014/main" id="{AFB71C80-BC0B-4F43-9424-B792A4EA86BE}"/>
            </a:ext>
          </a:extLst>
        </xdr:cNvPr>
        <xdr:cNvCxnSpPr/>
      </xdr:nvCxnSpPr>
      <xdr:spPr>
        <a:xfrm flipV="1">
          <a:off x="9429115" y="5424805"/>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104775</xdr:rowOff>
    </xdr:from>
    <xdr:ext cx="469900" cy="259080"/>
    <xdr:sp macro="" textlink="">
      <xdr:nvSpPr>
        <xdr:cNvPr id="115" name="【図書館】&#10;一人当たり面積最小値テキスト">
          <a:extLst>
            <a:ext uri="{FF2B5EF4-FFF2-40B4-BE49-F238E27FC236}">
              <a16:creationId xmlns:a16="http://schemas.microsoft.com/office/drawing/2014/main" id="{FED5795D-5545-4A0D-87A2-E9650E67CAA9}"/>
            </a:ext>
          </a:extLst>
        </xdr:cNvPr>
        <xdr:cNvSpPr txBox="1"/>
      </xdr:nvSpPr>
      <xdr:spPr>
        <a:xfrm>
          <a:off x="9467850" y="6873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100965</xdr:rowOff>
    </xdr:from>
    <xdr:to>
      <xdr:col>55</xdr:col>
      <xdr:colOff>88900</xdr:colOff>
      <xdr:row>41</xdr:row>
      <xdr:rowOff>100965</xdr:rowOff>
    </xdr:to>
    <xdr:cxnSp macro="">
      <xdr:nvCxnSpPr>
        <xdr:cNvPr id="116" name="直線コネクタ 115">
          <a:extLst>
            <a:ext uri="{FF2B5EF4-FFF2-40B4-BE49-F238E27FC236}">
              <a16:creationId xmlns:a16="http://schemas.microsoft.com/office/drawing/2014/main" id="{C2D0D838-C082-46FB-8992-62B10D48E19A}"/>
            </a:ext>
          </a:extLst>
        </xdr:cNvPr>
        <xdr:cNvCxnSpPr/>
      </xdr:nvCxnSpPr>
      <xdr:spPr>
        <a:xfrm>
          <a:off x="9359900" y="687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88265</xdr:rowOff>
    </xdr:from>
    <xdr:ext cx="469900" cy="254635"/>
    <xdr:sp macro="" textlink="">
      <xdr:nvSpPr>
        <xdr:cNvPr id="117" name="【図書館】&#10;一人当たり面積最大値テキスト">
          <a:extLst>
            <a:ext uri="{FF2B5EF4-FFF2-40B4-BE49-F238E27FC236}">
              <a16:creationId xmlns:a16="http://schemas.microsoft.com/office/drawing/2014/main" id="{CB8B153C-45C9-4563-865D-6CF20605616A}"/>
            </a:ext>
          </a:extLst>
        </xdr:cNvPr>
        <xdr:cNvSpPr txBox="1"/>
      </xdr:nvSpPr>
      <xdr:spPr>
        <a:xfrm>
          <a:off x="9467850" y="52063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141605</xdr:rowOff>
    </xdr:from>
    <xdr:to>
      <xdr:col>55</xdr:col>
      <xdr:colOff>88900</xdr:colOff>
      <xdr:row>32</xdr:row>
      <xdr:rowOff>141605</xdr:rowOff>
    </xdr:to>
    <xdr:cxnSp macro="">
      <xdr:nvCxnSpPr>
        <xdr:cNvPr id="118" name="直線コネクタ 117">
          <a:extLst>
            <a:ext uri="{FF2B5EF4-FFF2-40B4-BE49-F238E27FC236}">
              <a16:creationId xmlns:a16="http://schemas.microsoft.com/office/drawing/2014/main" id="{1DB0B0F3-1F59-41E8-B711-D98FE96C4C5B}"/>
            </a:ext>
          </a:extLst>
        </xdr:cNvPr>
        <xdr:cNvCxnSpPr/>
      </xdr:nvCxnSpPr>
      <xdr:spPr>
        <a:xfrm>
          <a:off x="9359900" y="5424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12065</xdr:rowOff>
    </xdr:from>
    <xdr:ext cx="469900" cy="259080"/>
    <xdr:sp macro="" textlink="">
      <xdr:nvSpPr>
        <xdr:cNvPr id="119" name="【図書館】&#10;一人当たり面積平均値テキスト">
          <a:extLst>
            <a:ext uri="{FF2B5EF4-FFF2-40B4-BE49-F238E27FC236}">
              <a16:creationId xmlns:a16="http://schemas.microsoft.com/office/drawing/2014/main" id="{4CDC46A4-285F-4851-83BD-49F1ACD8E2F4}"/>
            </a:ext>
          </a:extLst>
        </xdr:cNvPr>
        <xdr:cNvSpPr txBox="1"/>
      </xdr:nvSpPr>
      <xdr:spPr>
        <a:xfrm>
          <a:off x="9467850" y="6450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33655</xdr:rowOff>
    </xdr:from>
    <xdr:to>
      <xdr:col>55</xdr:col>
      <xdr:colOff>50800</xdr:colOff>
      <xdr:row>39</xdr:row>
      <xdr:rowOff>135255</xdr:rowOff>
    </xdr:to>
    <xdr:sp macro="" textlink="">
      <xdr:nvSpPr>
        <xdr:cNvPr id="120" name="フローチャート: 判断 119">
          <a:extLst>
            <a:ext uri="{FF2B5EF4-FFF2-40B4-BE49-F238E27FC236}">
              <a16:creationId xmlns:a16="http://schemas.microsoft.com/office/drawing/2014/main" id="{3E3803F4-056E-449E-9A16-F04B5C498732}"/>
            </a:ext>
          </a:extLst>
        </xdr:cNvPr>
        <xdr:cNvSpPr/>
      </xdr:nvSpPr>
      <xdr:spPr>
        <a:xfrm>
          <a:off x="9398000" y="6472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41910</xdr:rowOff>
    </xdr:from>
    <xdr:to>
      <xdr:col>50</xdr:col>
      <xdr:colOff>165100</xdr:colOff>
      <xdr:row>38</xdr:row>
      <xdr:rowOff>143510</xdr:rowOff>
    </xdr:to>
    <xdr:sp macro="" textlink="">
      <xdr:nvSpPr>
        <xdr:cNvPr id="121" name="フローチャート: 判断 120">
          <a:extLst>
            <a:ext uri="{FF2B5EF4-FFF2-40B4-BE49-F238E27FC236}">
              <a16:creationId xmlns:a16="http://schemas.microsoft.com/office/drawing/2014/main" id="{16412450-D9D9-4420-BC9D-AD1518E91492}"/>
            </a:ext>
          </a:extLst>
        </xdr:cNvPr>
        <xdr:cNvSpPr/>
      </xdr:nvSpPr>
      <xdr:spPr>
        <a:xfrm>
          <a:off x="86360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41910</xdr:rowOff>
    </xdr:from>
    <xdr:to>
      <xdr:col>46</xdr:col>
      <xdr:colOff>38100</xdr:colOff>
      <xdr:row>38</xdr:row>
      <xdr:rowOff>143510</xdr:rowOff>
    </xdr:to>
    <xdr:sp macro="" textlink="">
      <xdr:nvSpPr>
        <xdr:cNvPr id="122" name="フローチャート: 判断 121">
          <a:extLst>
            <a:ext uri="{FF2B5EF4-FFF2-40B4-BE49-F238E27FC236}">
              <a16:creationId xmlns:a16="http://schemas.microsoft.com/office/drawing/2014/main" id="{E7AFC56F-E81F-4C82-A6AD-CB56208BDDF5}"/>
            </a:ext>
          </a:extLst>
        </xdr:cNvPr>
        <xdr:cNvSpPr/>
      </xdr:nvSpPr>
      <xdr:spPr>
        <a:xfrm>
          <a:off x="7842250" y="6315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3" name="フローチャート: 判断 122">
          <a:extLst>
            <a:ext uri="{FF2B5EF4-FFF2-40B4-BE49-F238E27FC236}">
              <a16:creationId xmlns:a16="http://schemas.microsoft.com/office/drawing/2014/main" id="{402768A6-6B4E-4D0E-BBC8-A471FA58143B}"/>
            </a:ext>
          </a:extLst>
        </xdr:cNvPr>
        <xdr:cNvSpPr/>
      </xdr:nvSpPr>
      <xdr:spPr>
        <a:xfrm>
          <a:off x="7029450" y="619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99060</xdr:rowOff>
    </xdr:from>
    <xdr:to>
      <xdr:col>36</xdr:col>
      <xdr:colOff>165100</xdr:colOff>
      <xdr:row>38</xdr:row>
      <xdr:rowOff>29210</xdr:rowOff>
    </xdr:to>
    <xdr:sp macro="" textlink="">
      <xdr:nvSpPr>
        <xdr:cNvPr id="124" name="フローチャート: 判断 123">
          <a:extLst>
            <a:ext uri="{FF2B5EF4-FFF2-40B4-BE49-F238E27FC236}">
              <a16:creationId xmlns:a16="http://schemas.microsoft.com/office/drawing/2014/main" id="{C6F54FD0-3DCE-455D-8CB5-FE1F0AA02F5A}"/>
            </a:ext>
          </a:extLst>
        </xdr:cNvPr>
        <xdr:cNvSpPr/>
      </xdr:nvSpPr>
      <xdr:spPr>
        <a:xfrm>
          <a:off x="6235700" y="6207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FB47AA23-220D-46B9-9C22-501864BF34D4}"/>
            </a:ext>
          </a:extLst>
        </xdr:cNvPr>
        <xdr:cNvSpPr txBox="1"/>
      </xdr:nvSpPr>
      <xdr:spPr>
        <a:xfrm>
          <a:off x="92583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F7BAEBA0-543D-4E17-B09C-241DF045BB7E}"/>
            </a:ext>
          </a:extLst>
        </xdr:cNvPr>
        <xdr:cNvSpPr txBox="1"/>
      </xdr:nvSpPr>
      <xdr:spPr>
        <a:xfrm>
          <a:off x="85153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D6FB22DB-6590-4640-B017-8D32F64B1DEC}"/>
            </a:ext>
          </a:extLst>
        </xdr:cNvPr>
        <xdr:cNvSpPr txBox="1"/>
      </xdr:nvSpPr>
      <xdr:spPr>
        <a:xfrm>
          <a:off x="77152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221480D9-A1F6-4D24-B63D-1407DC090B30}"/>
            </a:ext>
          </a:extLst>
        </xdr:cNvPr>
        <xdr:cNvSpPr txBox="1"/>
      </xdr:nvSpPr>
      <xdr:spPr>
        <a:xfrm>
          <a:off x="69088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BC5101A4-D70E-497B-9A41-440C84C47717}"/>
            </a:ext>
          </a:extLst>
        </xdr:cNvPr>
        <xdr:cNvSpPr txBox="1"/>
      </xdr:nvSpPr>
      <xdr:spPr>
        <a:xfrm>
          <a:off x="61150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57785</xdr:rowOff>
    </xdr:from>
    <xdr:to>
      <xdr:col>55</xdr:col>
      <xdr:colOff>50800</xdr:colOff>
      <xdr:row>38</xdr:row>
      <xdr:rowOff>159385</xdr:rowOff>
    </xdr:to>
    <xdr:sp macro="" textlink="">
      <xdr:nvSpPr>
        <xdr:cNvPr id="130" name="楕円 129">
          <a:extLst>
            <a:ext uri="{FF2B5EF4-FFF2-40B4-BE49-F238E27FC236}">
              <a16:creationId xmlns:a16="http://schemas.microsoft.com/office/drawing/2014/main" id="{B85B7917-4471-4773-8C91-E6B1D588C052}"/>
            </a:ext>
          </a:extLst>
        </xdr:cNvPr>
        <xdr:cNvSpPr/>
      </xdr:nvSpPr>
      <xdr:spPr>
        <a:xfrm>
          <a:off x="9398000" y="6331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80645</xdr:rowOff>
    </xdr:from>
    <xdr:ext cx="469900" cy="259080"/>
    <xdr:sp macro="" textlink="">
      <xdr:nvSpPr>
        <xdr:cNvPr id="131" name="【図書館】&#10;一人当たり面積該当値テキスト">
          <a:extLst>
            <a:ext uri="{FF2B5EF4-FFF2-40B4-BE49-F238E27FC236}">
              <a16:creationId xmlns:a16="http://schemas.microsoft.com/office/drawing/2014/main" id="{574019CA-2D16-4B37-B295-64FB909A52B6}"/>
            </a:ext>
          </a:extLst>
        </xdr:cNvPr>
        <xdr:cNvSpPr txBox="1"/>
      </xdr:nvSpPr>
      <xdr:spPr>
        <a:xfrm>
          <a:off x="9467850" y="6189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74930</xdr:rowOff>
    </xdr:from>
    <xdr:to>
      <xdr:col>50</xdr:col>
      <xdr:colOff>165100</xdr:colOff>
      <xdr:row>39</xdr:row>
      <xdr:rowOff>4445</xdr:rowOff>
    </xdr:to>
    <xdr:sp macro="" textlink="">
      <xdr:nvSpPr>
        <xdr:cNvPr id="132" name="楕円 131">
          <a:extLst>
            <a:ext uri="{FF2B5EF4-FFF2-40B4-BE49-F238E27FC236}">
              <a16:creationId xmlns:a16="http://schemas.microsoft.com/office/drawing/2014/main" id="{0349C8C9-0B9F-4750-96F4-5E682EC687D5}"/>
            </a:ext>
          </a:extLst>
        </xdr:cNvPr>
        <xdr:cNvSpPr/>
      </xdr:nvSpPr>
      <xdr:spPr>
        <a:xfrm>
          <a:off x="8636000" y="63487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109220</xdr:rowOff>
    </xdr:from>
    <xdr:to>
      <xdr:col>55</xdr:col>
      <xdr:colOff>0</xdr:colOff>
      <xdr:row>38</xdr:row>
      <xdr:rowOff>125095</xdr:rowOff>
    </xdr:to>
    <xdr:cxnSp macro="">
      <xdr:nvCxnSpPr>
        <xdr:cNvPr id="133" name="直線コネクタ 132">
          <a:extLst>
            <a:ext uri="{FF2B5EF4-FFF2-40B4-BE49-F238E27FC236}">
              <a16:creationId xmlns:a16="http://schemas.microsoft.com/office/drawing/2014/main" id="{C72FBF9D-510D-4E81-B47A-A94912E802BE}"/>
            </a:ext>
          </a:extLst>
        </xdr:cNvPr>
        <xdr:cNvCxnSpPr/>
      </xdr:nvCxnSpPr>
      <xdr:spPr>
        <a:xfrm flipV="1">
          <a:off x="8686800" y="6383020"/>
          <a:ext cx="742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74930</xdr:rowOff>
    </xdr:from>
    <xdr:to>
      <xdr:col>46</xdr:col>
      <xdr:colOff>38100</xdr:colOff>
      <xdr:row>39</xdr:row>
      <xdr:rowOff>4445</xdr:rowOff>
    </xdr:to>
    <xdr:sp macro="" textlink="">
      <xdr:nvSpPr>
        <xdr:cNvPr id="134" name="楕円 133">
          <a:extLst>
            <a:ext uri="{FF2B5EF4-FFF2-40B4-BE49-F238E27FC236}">
              <a16:creationId xmlns:a16="http://schemas.microsoft.com/office/drawing/2014/main" id="{C59DBA9B-FBF4-4E79-A487-8D86C9B4B4CC}"/>
            </a:ext>
          </a:extLst>
        </xdr:cNvPr>
        <xdr:cNvSpPr/>
      </xdr:nvSpPr>
      <xdr:spPr>
        <a:xfrm>
          <a:off x="7842250" y="6348730"/>
          <a:ext cx="825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125095</xdr:rowOff>
    </xdr:from>
    <xdr:to>
      <xdr:col>50</xdr:col>
      <xdr:colOff>114300</xdr:colOff>
      <xdr:row>38</xdr:row>
      <xdr:rowOff>125095</xdr:rowOff>
    </xdr:to>
    <xdr:cxnSp macro="">
      <xdr:nvCxnSpPr>
        <xdr:cNvPr id="135" name="直線コネクタ 134">
          <a:extLst>
            <a:ext uri="{FF2B5EF4-FFF2-40B4-BE49-F238E27FC236}">
              <a16:creationId xmlns:a16="http://schemas.microsoft.com/office/drawing/2014/main" id="{4BC9EBBF-F4CE-46E1-B77D-7F44F69AFFAC}"/>
            </a:ext>
          </a:extLst>
        </xdr:cNvPr>
        <xdr:cNvCxnSpPr/>
      </xdr:nvCxnSpPr>
      <xdr:spPr>
        <a:xfrm>
          <a:off x="7886700" y="6398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90805</xdr:rowOff>
    </xdr:from>
    <xdr:to>
      <xdr:col>41</xdr:col>
      <xdr:colOff>101600</xdr:colOff>
      <xdr:row>39</xdr:row>
      <xdr:rowOff>20955</xdr:rowOff>
    </xdr:to>
    <xdr:sp macro="" textlink="">
      <xdr:nvSpPr>
        <xdr:cNvPr id="136" name="楕円 135">
          <a:extLst>
            <a:ext uri="{FF2B5EF4-FFF2-40B4-BE49-F238E27FC236}">
              <a16:creationId xmlns:a16="http://schemas.microsoft.com/office/drawing/2014/main" id="{892AA232-43AD-4C37-B5A8-0CDBE7F1ED5D}"/>
            </a:ext>
          </a:extLst>
        </xdr:cNvPr>
        <xdr:cNvSpPr/>
      </xdr:nvSpPr>
      <xdr:spPr>
        <a:xfrm>
          <a:off x="702945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125095</xdr:rowOff>
    </xdr:from>
    <xdr:to>
      <xdr:col>45</xdr:col>
      <xdr:colOff>177800</xdr:colOff>
      <xdr:row>38</xdr:row>
      <xdr:rowOff>141605</xdr:rowOff>
    </xdr:to>
    <xdr:cxnSp macro="">
      <xdr:nvCxnSpPr>
        <xdr:cNvPr id="137" name="直線コネクタ 136">
          <a:extLst>
            <a:ext uri="{FF2B5EF4-FFF2-40B4-BE49-F238E27FC236}">
              <a16:creationId xmlns:a16="http://schemas.microsoft.com/office/drawing/2014/main" id="{7DAD4E66-740F-4B4D-8D9E-EDF2D5A5B43D}"/>
            </a:ext>
          </a:extLst>
        </xdr:cNvPr>
        <xdr:cNvCxnSpPr/>
      </xdr:nvCxnSpPr>
      <xdr:spPr>
        <a:xfrm flipV="1">
          <a:off x="7080250" y="639889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90805</xdr:rowOff>
    </xdr:from>
    <xdr:to>
      <xdr:col>36</xdr:col>
      <xdr:colOff>165100</xdr:colOff>
      <xdr:row>39</xdr:row>
      <xdr:rowOff>20955</xdr:rowOff>
    </xdr:to>
    <xdr:sp macro="" textlink="">
      <xdr:nvSpPr>
        <xdr:cNvPr id="138" name="楕円 137">
          <a:extLst>
            <a:ext uri="{FF2B5EF4-FFF2-40B4-BE49-F238E27FC236}">
              <a16:creationId xmlns:a16="http://schemas.microsoft.com/office/drawing/2014/main" id="{4A9EC92C-2FE9-42FB-9368-258A6A517CA7}"/>
            </a:ext>
          </a:extLst>
        </xdr:cNvPr>
        <xdr:cNvSpPr/>
      </xdr:nvSpPr>
      <xdr:spPr>
        <a:xfrm>
          <a:off x="623570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141605</xdr:rowOff>
    </xdr:from>
    <xdr:to>
      <xdr:col>41</xdr:col>
      <xdr:colOff>50800</xdr:colOff>
      <xdr:row>38</xdr:row>
      <xdr:rowOff>141605</xdr:rowOff>
    </xdr:to>
    <xdr:cxnSp macro="">
      <xdr:nvCxnSpPr>
        <xdr:cNvPr id="139" name="直線コネクタ 138">
          <a:extLst>
            <a:ext uri="{FF2B5EF4-FFF2-40B4-BE49-F238E27FC236}">
              <a16:creationId xmlns:a16="http://schemas.microsoft.com/office/drawing/2014/main" id="{96E732E6-8EC9-475D-84C1-D79D9714D9AF}"/>
            </a:ext>
          </a:extLst>
        </xdr:cNvPr>
        <xdr:cNvCxnSpPr/>
      </xdr:nvCxnSpPr>
      <xdr:spPr>
        <a:xfrm>
          <a:off x="6286500" y="64154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36</xdr:row>
      <xdr:rowOff>160020</xdr:rowOff>
    </xdr:from>
    <xdr:ext cx="469900" cy="259080"/>
    <xdr:sp macro="" textlink="">
      <xdr:nvSpPr>
        <xdr:cNvPr id="140" name="n_1aveValue【図書館】&#10;一人当たり面積">
          <a:extLst>
            <a:ext uri="{FF2B5EF4-FFF2-40B4-BE49-F238E27FC236}">
              <a16:creationId xmlns:a16="http://schemas.microsoft.com/office/drawing/2014/main" id="{BA6D7F34-109F-4C37-B275-8E50559FDB8D}"/>
            </a:ext>
          </a:extLst>
        </xdr:cNvPr>
        <xdr:cNvSpPr txBox="1"/>
      </xdr:nvSpPr>
      <xdr:spPr>
        <a:xfrm>
          <a:off x="8458200" y="6103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36</xdr:row>
      <xdr:rowOff>160020</xdr:rowOff>
    </xdr:from>
    <xdr:ext cx="465455" cy="259080"/>
    <xdr:sp macro="" textlink="">
      <xdr:nvSpPr>
        <xdr:cNvPr id="141" name="n_2aveValue【図書館】&#10;一人当たり面積">
          <a:extLst>
            <a:ext uri="{FF2B5EF4-FFF2-40B4-BE49-F238E27FC236}">
              <a16:creationId xmlns:a16="http://schemas.microsoft.com/office/drawing/2014/main" id="{490B3488-43A0-4BB9-835D-BE44D081E0A1}"/>
            </a:ext>
          </a:extLst>
        </xdr:cNvPr>
        <xdr:cNvSpPr txBox="1"/>
      </xdr:nvSpPr>
      <xdr:spPr>
        <a:xfrm>
          <a:off x="7677150" y="6103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36</xdr:row>
      <xdr:rowOff>29210</xdr:rowOff>
    </xdr:from>
    <xdr:ext cx="465455" cy="254635"/>
    <xdr:sp macro="" textlink="">
      <xdr:nvSpPr>
        <xdr:cNvPr id="142" name="n_3aveValue【図書館】&#10;一人当たり面積">
          <a:extLst>
            <a:ext uri="{FF2B5EF4-FFF2-40B4-BE49-F238E27FC236}">
              <a16:creationId xmlns:a16="http://schemas.microsoft.com/office/drawing/2014/main" id="{82E9B1FC-5B3D-47C4-95DB-FD1AA1CD6162}"/>
            </a:ext>
          </a:extLst>
        </xdr:cNvPr>
        <xdr:cNvSpPr txBox="1"/>
      </xdr:nvSpPr>
      <xdr:spPr>
        <a:xfrm>
          <a:off x="6864350" y="59728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36</xdr:row>
      <xdr:rowOff>45720</xdr:rowOff>
    </xdr:from>
    <xdr:ext cx="465455" cy="259080"/>
    <xdr:sp macro="" textlink="">
      <xdr:nvSpPr>
        <xdr:cNvPr id="143" name="n_4aveValue【図書館】&#10;一人当たり面積">
          <a:extLst>
            <a:ext uri="{FF2B5EF4-FFF2-40B4-BE49-F238E27FC236}">
              <a16:creationId xmlns:a16="http://schemas.microsoft.com/office/drawing/2014/main" id="{ABAF2673-AFAB-409F-8081-B3B49FAD4F2F}"/>
            </a:ext>
          </a:extLst>
        </xdr:cNvPr>
        <xdr:cNvSpPr txBox="1"/>
      </xdr:nvSpPr>
      <xdr:spPr>
        <a:xfrm>
          <a:off x="6070600" y="59893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167005</xdr:rowOff>
    </xdr:from>
    <xdr:ext cx="469900" cy="254635"/>
    <xdr:sp macro="" textlink="">
      <xdr:nvSpPr>
        <xdr:cNvPr id="144" name="n_1mainValue【図書館】&#10;一人当たり面積">
          <a:extLst>
            <a:ext uri="{FF2B5EF4-FFF2-40B4-BE49-F238E27FC236}">
              <a16:creationId xmlns:a16="http://schemas.microsoft.com/office/drawing/2014/main" id="{794FBC30-3166-4425-97CB-6360F2537994}"/>
            </a:ext>
          </a:extLst>
        </xdr:cNvPr>
        <xdr:cNvSpPr txBox="1"/>
      </xdr:nvSpPr>
      <xdr:spPr>
        <a:xfrm>
          <a:off x="8458200" y="64408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167005</xdr:rowOff>
    </xdr:from>
    <xdr:ext cx="465455" cy="254635"/>
    <xdr:sp macro="" textlink="">
      <xdr:nvSpPr>
        <xdr:cNvPr id="145" name="n_2mainValue【図書館】&#10;一人当たり面積">
          <a:extLst>
            <a:ext uri="{FF2B5EF4-FFF2-40B4-BE49-F238E27FC236}">
              <a16:creationId xmlns:a16="http://schemas.microsoft.com/office/drawing/2014/main" id="{58D0C9F6-9DA1-454D-838C-96E3D07054CC}"/>
            </a:ext>
          </a:extLst>
        </xdr:cNvPr>
        <xdr:cNvSpPr txBox="1"/>
      </xdr:nvSpPr>
      <xdr:spPr>
        <a:xfrm>
          <a:off x="7677150" y="64408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12065</xdr:rowOff>
    </xdr:from>
    <xdr:ext cx="465455" cy="259080"/>
    <xdr:sp macro="" textlink="">
      <xdr:nvSpPr>
        <xdr:cNvPr id="146" name="n_3mainValue【図書館】&#10;一人当たり面積">
          <a:extLst>
            <a:ext uri="{FF2B5EF4-FFF2-40B4-BE49-F238E27FC236}">
              <a16:creationId xmlns:a16="http://schemas.microsoft.com/office/drawing/2014/main" id="{5854F05F-72E7-405F-90C8-54CFFD9F3462}"/>
            </a:ext>
          </a:extLst>
        </xdr:cNvPr>
        <xdr:cNvSpPr txBox="1"/>
      </xdr:nvSpPr>
      <xdr:spPr>
        <a:xfrm>
          <a:off x="6864350" y="64509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12065</xdr:rowOff>
    </xdr:from>
    <xdr:ext cx="465455" cy="259080"/>
    <xdr:sp macro="" textlink="">
      <xdr:nvSpPr>
        <xdr:cNvPr id="147" name="n_4mainValue【図書館】&#10;一人当たり面積">
          <a:extLst>
            <a:ext uri="{FF2B5EF4-FFF2-40B4-BE49-F238E27FC236}">
              <a16:creationId xmlns:a16="http://schemas.microsoft.com/office/drawing/2014/main" id="{CA6316C1-CFCF-4E67-85AE-44022CBF1768}"/>
            </a:ext>
          </a:extLst>
        </xdr:cNvPr>
        <xdr:cNvSpPr txBox="1"/>
      </xdr:nvSpPr>
      <xdr:spPr>
        <a:xfrm>
          <a:off x="6070600" y="64509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5D96C49-48D1-4FFA-B42B-1EB6E16B276A}"/>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2BCA563-2D70-4FBF-ADDC-B4EF5CA1C009}"/>
            </a:ext>
          </a:extLst>
        </xdr:cNvPr>
        <xdr:cNvSpPr/>
      </xdr:nvSpPr>
      <xdr:spPr>
        <a:xfrm>
          <a:off x="8128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3F54502-0E8D-4AE6-807F-9CACDD0E6ED5}"/>
            </a:ext>
          </a:extLst>
        </xdr:cNvPr>
        <xdr:cNvSpPr/>
      </xdr:nvSpPr>
      <xdr:spPr>
        <a:xfrm>
          <a:off x="8128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8B76D88-7148-4C2D-8EED-74A6EFD6FA06}"/>
            </a:ext>
          </a:extLst>
        </xdr:cNvPr>
        <xdr:cNvSpPr/>
      </xdr:nvSpPr>
      <xdr:spPr>
        <a:xfrm>
          <a:off x="17145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AFF7B5D-209C-4111-98DC-4F4AA37E30E3}"/>
            </a:ext>
          </a:extLst>
        </xdr:cNvPr>
        <xdr:cNvSpPr/>
      </xdr:nvSpPr>
      <xdr:spPr>
        <a:xfrm>
          <a:off x="17145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4962F6D-C975-468E-B6BF-CF50C248A0B6}"/>
            </a:ext>
          </a:extLst>
        </xdr:cNvPr>
        <xdr:cNvSpPr/>
      </xdr:nvSpPr>
      <xdr:spPr>
        <a:xfrm>
          <a:off x="27432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4B6EF59-16BC-4465-A3A8-5566A10A7A63}"/>
            </a:ext>
          </a:extLst>
        </xdr:cNvPr>
        <xdr:cNvSpPr/>
      </xdr:nvSpPr>
      <xdr:spPr>
        <a:xfrm>
          <a:off x="27432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9890EC7-AE8B-4C8A-872E-05819882871E}"/>
            </a:ext>
          </a:extLst>
        </xdr:cNvPr>
        <xdr:cNvSpPr/>
      </xdr:nvSpPr>
      <xdr:spPr>
        <a:xfrm>
          <a:off x="685800" y="88074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6" name="テキスト ボックス 155">
          <a:extLst>
            <a:ext uri="{FF2B5EF4-FFF2-40B4-BE49-F238E27FC236}">
              <a16:creationId xmlns:a16="http://schemas.microsoft.com/office/drawing/2014/main" id="{DDB59A06-C69E-467E-9279-536BE6E7C125}"/>
            </a:ext>
          </a:extLst>
        </xdr:cNvPr>
        <xdr:cNvSpPr txBox="1"/>
      </xdr:nvSpPr>
      <xdr:spPr>
        <a:xfrm>
          <a:off x="666750" y="86233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C07615D-D418-4996-869E-E6D08F9E9DFC}"/>
            </a:ext>
          </a:extLst>
        </xdr:cNvPr>
        <xdr:cNvCxnSpPr/>
      </xdr:nvCxnSpPr>
      <xdr:spPr>
        <a:xfrm>
          <a:off x="685800" y="1101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58" name="テキスト ボックス 157">
          <a:extLst>
            <a:ext uri="{FF2B5EF4-FFF2-40B4-BE49-F238E27FC236}">
              <a16:creationId xmlns:a16="http://schemas.microsoft.com/office/drawing/2014/main" id="{F7A7338D-A5B8-47F2-9394-AB809EEB4D47}"/>
            </a:ext>
          </a:extLst>
        </xdr:cNvPr>
        <xdr:cNvSpPr txBox="1"/>
      </xdr:nvSpPr>
      <xdr:spPr>
        <a:xfrm>
          <a:off x="275590" y="10875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CF91CB9C-5E44-48CC-8A3A-05723BE76AF3}"/>
            </a:ext>
          </a:extLst>
        </xdr:cNvPr>
        <xdr:cNvCxnSpPr/>
      </xdr:nvCxnSpPr>
      <xdr:spPr>
        <a:xfrm>
          <a:off x="685800" y="1056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29210</xdr:rowOff>
    </xdr:from>
    <xdr:ext cx="462915" cy="254635"/>
    <xdr:sp macro="" textlink="">
      <xdr:nvSpPr>
        <xdr:cNvPr id="160" name="テキスト ボックス 159">
          <a:extLst>
            <a:ext uri="{FF2B5EF4-FFF2-40B4-BE49-F238E27FC236}">
              <a16:creationId xmlns:a16="http://schemas.microsoft.com/office/drawing/2014/main" id="{DF5F32A4-D77A-459F-8B84-F003338AB855}"/>
            </a:ext>
          </a:extLst>
        </xdr:cNvPr>
        <xdr:cNvSpPr txBox="1"/>
      </xdr:nvSpPr>
      <xdr:spPr>
        <a:xfrm>
          <a:off x="275590" y="104305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8A4967EC-1082-4BC5-9F85-1D9E204A7DC7}"/>
            </a:ext>
          </a:extLst>
        </xdr:cNvPr>
        <xdr:cNvCxnSpPr/>
      </xdr:nvCxnSpPr>
      <xdr:spPr>
        <a:xfrm>
          <a:off x="685800" y="1012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4635"/>
    <xdr:sp macro="" textlink="">
      <xdr:nvSpPr>
        <xdr:cNvPr id="162" name="テキスト ボックス 161">
          <a:extLst>
            <a:ext uri="{FF2B5EF4-FFF2-40B4-BE49-F238E27FC236}">
              <a16:creationId xmlns:a16="http://schemas.microsoft.com/office/drawing/2014/main" id="{95875FE8-93F1-42E7-BABD-61C3C3ABB4B3}"/>
            </a:ext>
          </a:extLst>
        </xdr:cNvPr>
        <xdr:cNvSpPr txBox="1"/>
      </xdr:nvSpPr>
      <xdr:spPr>
        <a:xfrm>
          <a:off x="339725" y="99923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E799F1CE-7134-4192-AC5C-AC7677C77A93}"/>
            </a:ext>
          </a:extLst>
        </xdr:cNvPr>
        <xdr:cNvCxnSpPr/>
      </xdr:nvCxnSpPr>
      <xdr:spPr>
        <a:xfrm>
          <a:off x="685800" y="969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4635"/>
    <xdr:sp macro="" textlink="">
      <xdr:nvSpPr>
        <xdr:cNvPr id="164" name="テキスト ボックス 163">
          <a:extLst>
            <a:ext uri="{FF2B5EF4-FFF2-40B4-BE49-F238E27FC236}">
              <a16:creationId xmlns:a16="http://schemas.microsoft.com/office/drawing/2014/main" id="{F239FB4C-B60B-4246-A3CB-36739F86AB74}"/>
            </a:ext>
          </a:extLst>
        </xdr:cNvPr>
        <xdr:cNvSpPr txBox="1"/>
      </xdr:nvSpPr>
      <xdr:spPr>
        <a:xfrm>
          <a:off x="339725" y="95542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75FDFF2F-C61C-4CAA-A618-D48724F0978D}"/>
            </a:ext>
          </a:extLst>
        </xdr:cNvPr>
        <xdr:cNvCxnSpPr/>
      </xdr:nvCxnSpPr>
      <xdr:spPr>
        <a:xfrm>
          <a:off x="685800" y="924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4635"/>
    <xdr:sp macro="" textlink="">
      <xdr:nvSpPr>
        <xdr:cNvPr id="166" name="テキスト ボックス 165">
          <a:extLst>
            <a:ext uri="{FF2B5EF4-FFF2-40B4-BE49-F238E27FC236}">
              <a16:creationId xmlns:a16="http://schemas.microsoft.com/office/drawing/2014/main" id="{42491CB3-613A-4816-8F06-94940D4DB181}"/>
            </a:ext>
          </a:extLst>
        </xdr:cNvPr>
        <xdr:cNvSpPr txBox="1"/>
      </xdr:nvSpPr>
      <xdr:spPr>
        <a:xfrm>
          <a:off x="339725" y="91097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BEA6571-8A55-40F9-833A-94117C8096CC}"/>
            </a:ext>
          </a:extLst>
        </xdr:cNvPr>
        <xdr:cNvCxnSpPr/>
      </xdr:nvCxnSpPr>
      <xdr:spPr>
        <a:xfrm>
          <a:off x="685800" y="8807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4635"/>
    <xdr:sp macro="" textlink="">
      <xdr:nvSpPr>
        <xdr:cNvPr id="168" name="テキスト ボックス 167">
          <a:extLst>
            <a:ext uri="{FF2B5EF4-FFF2-40B4-BE49-F238E27FC236}">
              <a16:creationId xmlns:a16="http://schemas.microsoft.com/office/drawing/2014/main" id="{18CE21AD-CCB3-47FF-AD33-B713C036E841}"/>
            </a:ext>
          </a:extLst>
        </xdr:cNvPr>
        <xdr:cNvSpPr txBox="1"/>
      </xdr:nvSpPr>
      <xdr:spPr>
        <a:xfrm>
          <a:off x="339725" y="86715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E10EA61-1729-444D-9171-C13F8A87B938}"/>
            </a:ext>
          </a:extLst>
        </xdr:cNvPr>
        <xdr:cNvSpPr/>
      </xdr:nvSpPr>
      <xdr:spPr>
        <a:xfrm>
          <a:off x="685800" y="88074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6985</xdr:rowOff>
    </xdr:from>
    <xdr:to>
      <xdr:col>24</xdr:col>
      <xdr:colOff>62865</xdr:colOff>
      <xdr:row>62</xdr:row>
      <xdr:rowOff>155575</xdr:rowOff>
    </xdr:to>
    <xdr:cxnSp macro="">
      <xdr:nvCxnSpPr>
        <xdr:cNvPr id="170" name="直線コネクタ 169">
          <a:extLst>
            <a:ext uri="{FF2B5EF4-FFF2-40B4-BE49-F238E27FC236}">
              <a16:creationId xmlns:a16="http://schemas.microsoft.com/office/drawing/2014/main" id="{2A1BB885-E9A5-4838-8378-5191E9DB8985}"/>
            </a:ext>
          </a:extLst>
        </xdr:cNvPr>
        <xdr:cNvCxnSpPr/>
      </xdr:nvCxnSpPr>
      <xdr:spPr>
        <a:xfrm flipV="1">
          <a:off x="4177665" y="9417685"/>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159385</xdr:rowOff>
    </xdr:from>
    <xdr:ext cx="405130" cy="258445"/>
    <xdr:sp macro="" textlink="">
      <xdr:nvSpPr>
        <xdr:cNvPr id="171" name="【体育館・プール】&#10;有形固定資産減価償却率最小値テキスト">
          <a:extLst>
            <a:ext uri="{FF2B5EF4-FFF2-40B4-BE49-F238E27FC236}">
              <a16:creationId xmlns:a16="http://schemas.microsoft.com/office/drawing/2014/main" id="{BD0C95AA-0AB9-4A35-83E0-BED4D348E43D}"/>
            </a:ext>
          </a:extLst>
        </xdr:cNvPr>
        <xdr:cNvSpPr txBox="1"/>
      </xdr:nvSpPr>
      <xdr:spPr>
        <a:xfrm>
          <a:off x="4216400" y="10395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155575</xdr:rowOff>
    </xdr:from>
    <xdr:to>
      <xdr:col>24</xdr:col>
      <xdr:colOff>152400</xdr:colOff>
      <xdr:row>62</xdr:row>
      <xdr:rowOff>155575</xdr:rowOff>
    </xdr:to>
    <xdr:cxnSp macro="">
      <xdr:nvCxnSpPr>
        <xdr:cNvPr id="172" name="直線コネクタ 171">
          <a:extLst>
            <a:ext uri="{FF2B5EF4-FFF2-40B4-BE49-F238E27FC236}">
              <a16:creationId xmlns:a16="http://schemas.microsoft.com/office/drawing/2014/main" id="{311A9BEA-B986-4FA8-9608-6FCC52F4BBE8}"/>
            </a:ext>
          </a:extLst>
        </xdr:cNvPr>
        <xdr:cNvCxnSpPr/>
      </xdr:nvCxnSpPr>
      <xdr:spPr>
        <a:xfrm>
          <a:off x="4108450" y="10391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125095</xdr:rowOff>
    </xdr:from>
    <xdr:ext cx="405130" cy="258445"/>
    <xdr:sp macro="" textlink="">
      <xdr:nvSpPr>
        <xdr:cNvPr id="173" name="【体育館・プール】&#10;有形固定資産減価償却率最大値テキスト">
          <a:extLst>
            <a:ext uri="{FF2B5EF4-FFF2-40B4-BE49-F238E27FC236}">
              <a16:creationId xmlns:a16="http://schemas.microsoft.com/office/drawing/2014/main" id="{B645E278-83CE-4DD4-9E42-3BEFFC80C85F}"/>
            </a:ext>
          </a:extLst>
        </xdr:cNvPr>
        <xdr:cNvSpPr txBox="1"/>
      </xdr:nvSpPr>
      <xdr:spPr>
        <a:xfrm>
          <a:off x="4216400" y="9205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6985</xdr:rowOff>
    </xdr:from>
    <xdr:to>
      <xdr:col>24</xdr:col>
      <xdr:colOff>152400</xdr:colOff>
      <xdr:row>57</xdr:row>
      <xdr:rowOff>6985</xdr:rowOff>
    </xdr:to>
    <xdr:cxnSp macro="">
      <xdr:nvCxnSpPr>
        <xdr:cNvPr id="174" name="直線コネクタ 173">
          <a:extLst>
            <a:ext uri="{FF2B5EF4-FFF2-40B4-BE49-F238E27FC236}">
              <a16:creationId xmlns:a16="http://schemas.microsoft.com/office/drawing/2014/main" id="{BEA87B1D-FBA1-48BC-BB0D-7676BC900AC9}"/>
            </a:ext>
          </a:extLst>
        </xdr:cNvPr>
        <xdr:cNvCxnSpPr/>
      </xdr:nvCxnSpPr>
      <xdr:spPr>
        <a:xfrm>
          <a:off x="4108450" y="9417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85090</xdr:rowOff>
    </xdr:from>
    <xdr:ext cx="405130" cy="259080"/>
    <xdr:sp macro="" textlink="">
      <xdr:nvSpPr>
        <xdr:cNvPr id="175" name="【体育館・プール】&#10;有形固定資産減価償却率平均値テキスト">
          <a:extLst>
            <a:ext uri="{FF2B5EF4-FFF2-40B4-BE49-F238E27FC236}">
              <a16:creationId xmlns:a16="http://schemas.microsoft.com/office/drawing/2014/main" id="{713DBA5C-1831-483E-A550-514896F6F1EE}"/>
            </a:ext>
          </a:extLst>
        </xdr:cNvPr>
        <xdr:cNvSpPr txBox="1"/>
      </xdr:nvSpPr>
      <xdr:spPr>
        <a:xfrm>
          <a:off x="4216400" y="9825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106680</xdr:rowOff>
    </xdr:from>
    <xdr:to>
      <xdr:col>24</xdr:col>
      <xdr:colOff>114300</xdr:colOff>
      <xdr:row>60</xdr:row>
      <xdr:rowOff>36830</xdr:rowOff>
    </xdr:to>
    <xdr:sp macro="" textlink="">
      <xdr:nvSpPr>
        <xdr:cNvPr id="176" name="フローチャート: 判断 175">
          <a:extLst>
            <a:ext uri="{FF2B5EF4-FFF2-40B4-BE49-F238E27FC236}">
              <a16:creationId xmlns:a16="http://schemas.microsoft.com/office/drawing/2014/main" id="{FB868A8A-65AD-49E5-82A9-BACB1CD9AA91}"/>
            </a:ext>
          </a:extLst>
        </xdr:cNvPr>
        <xdr:cNvSpPr/>
      </xdr:nvSpPr>
      <xdr:spPr>
        <a:xfrm>
          <a:off x="4127500" y="984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146050</xdr:rowOff>
    </xdr:from>
    <xdr:to>
      <xdr:col>20</xdr:col>
      <xdr:colOff>38100</xdr:colOff>
      <xdr:row>60</xdr:row>
      <xdr:rowOff>76200</xdr:rowOff>
    </xdr:to>
    <xdr:sp macro="" textlink="">
      <xdr:nvSpPr>
        <xdr:cNvPr id="177" name="フローチャート: 判断 176">
          <a:extLst>
            <a:ext uri="{FF2B5EF4-FFF2-40B4-BE49-F238E27FC236}">
              <a16:creationId xmlns:a16="http://schemas.microsoft.com/office/drawing/2014/main" id="{9E7E45A4-4C72-419C-B2D3-32809ECCFF4E}"/>
            </a:ext>
          </a:extLst>
        </xdr:cNvPr>
        <xdr:cNvSpPr/>
      </xdr:nvSpPr>
      <xdr:spPr>
        <a:xfrm>
          <a:off x="3384550" y="988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104775</xdr:rowOff>
    </xdr:from>
    <xdr:to>
      <xdr:col>15</xdr:col>
      <xdr:colOff>101600</xdr:colOff>
      <xdr:row>60</xdr:row>
      <xdr:rowOff>34925</xdr:rowOff>
    </xdr:to>
    <xdr:sp macro="" textlink="">
      <xdr:nvSpPr>
        <xdr:cNvPr id="178" name="フローチャート: 判断 177">
          <a:extLst>
            <a:ext uri="{FF2B5EF4-FFF2-40B4-BE49-F238E27FC236}">
              <a16:creationId xmlns:a16="http://schemas.microsoft.com/office/drawing/2014/main" id="{BE79B5D9-7309-4F0A-A1BC-4465B85357F2}"/>
            </a:ext>
          </a:extLst>
        </xdr:cNvPr>
        <xdr:cNvSpPr/>
      </xdr:nvSpPr>
      <xdr:spPr>
        <a:xfrm>
          <a:off x="2571750" y="9845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67945</xdr:rowOff>
    </xdr:from>
    <xdr:to>
      <xdr:col>10</xdr:col>
      <xdr:colOff>165100</xdr:colOff>
      <xdr:row>58</xdr:row>
      <xdr:rowOff>169545</xdr:rowOff>
    </xdr:to>
    <xdr:sp macro="" textlink="">
      <xdr:nvSpPr>
        <xdr:cNvPr id="179" name="フローチャート: 判断 178">
          <a:extLst>
            <a:ext uri="{FF2B5EF4-FFF2-40B4-BE49-F238E27FC236}">
              <a16:creationId xmlns:a16="http://schemas.microsoft.com/office/drawing/2014/main" id="{DD2388FC-5BF1-4A06-863F-71A5F41A3EC8}"/>
            </a:ext>
          </a:extLst>
        </xdr:cNvPr>
        <xdr:cNvSpPr/>
      </xdr:nvSpPr>
      <xdr:spPr>
        <a:xfrm>
          <a:off x="1778000" y="9643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33655</xdr:rowOff>
    </xdr:from>
    <xdr:to>
      <xdr:col>6</xdr:col>
      <xdr:colOff>38100</xdr:colOff>
      <xdr:row>58</xdr:row>
      <xdr:rowOff>135255</xdr:rowOff>
    </xdr:to>
    <xdr:sp macro="" textlink="">
      <xdr:nvSpPr>
        <xdr:cNvPr id="180" name="フローチャート: 判断 179">
          <a:extLst>
            <a:ext uri="{FF2B5EF4-FFF2-40B4-BE49-F238E27FC236}">
              <a16:creationId xmlns:a16="http://schemas.microsoft.com/office/drawing/2014/main" id="{E2F8149E-EAFD-4FFA-AFAF-AE7CD2ADECE6}"/>
            </a:ext>
          </a:extLst>
        </xdr:cNvPr>
        <xdr:cNvSpPr/>
      </xdr:nvSpPr>
      <xdr:spPr>
        <a:xfrm>
          <a:off x="984250" y="9609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1" name="テキスト ボックス 180">
          <a:extLst>
            <a:ext uri="{FF2B5EF4-FFF2-40B4-BE49-F238E27FC236}">
              <a16:creationId xmlns:a16="http://schemas.microsoft.com/office/drawing/2014/main" id="{F7A9497A-FF61-4829-917C-D04B10FBE840}"/>
            </a:ext>
          </a:extLst>
        </xdr:cNvPr>
        <xdr:cNvSpPr txBox="1"/>
      </xdr:nvSpPr>
      <xdr:spPr>
        <a:xfrm>
          <a:off x="40068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2" name="テキスト ボックス 181">
          <a:extLst>
            <a:ext uri="{FF2B5EF4-FFF2-40B4-BE49-F238E27FC236}">
              <a16:creationId xmlns:a16="http://schemas.microsoft.com/office/drawing/2014/main" id="{DFFA6012-FA4E-47FD-B422-EEAB288187AF}"/>
            </a:ext>
          </a:extLst>
        </xdr:cNvPr>
        <xdr:cNvSpPr txBox="1"/>
      </xdr:nvSpPr>
      <xdr:spPr>
        <a:xfrm>
          <a:off x="32575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3" name="テキスト ボックス 182">
          <a:extLst>
            <a:ext uri="{FF2B5EF4-FFF2-40B4-BE49-F238E27FC236}">
              <a16:creationId xmlns:a16="http://schemas.microsoft.com/office/drawing/2014/main" id="{1C7D9DBC-134F-4281-8D1E-33AD0FA47467}"/>
            </a:ext>
          </a:extLst>
        </xdr:cNvPr>
        <xdr:cNvSpPr txBox="1"/>
      </xdr:nvSpPr>
      <xdr:spPr>
        <a:xfrm>
          <a:off x="24511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4" name="テキスト ボックス 183">
          <a:extLst>
            <a:ext uri="{FF2B5EF4-FFF2-40B4-BE49-F238E27FC236}">
              <a16:creationId xmlns:a16="http://schemas.microsoft.com/office/drawing/2014/main" id="{AEDE33CA-4D75-421D-9827-A14EE849FE28}"/>
            </a:ext>
          </a:extLst>
        </xdr:cNvPr>
        <xdr:cNvSpPr txBox="1"/>
      </xdr:nvSpPr>
      <xdr:spPr>
        <a:xfrm>
          <a:off x="16573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5" name="テキスト ボックス 184">
          <a:extLst>
            <a:ext uri="{FF2B5EF4-FFF2-40B4-BE49-F238E27FC236}">
              <a16:creationId xmlns:a16="http://schemas.microsoft.com/office/drawing/2014/main" id="{F2F1DE22-A17B-4E7B-BCC7-91C0A2B2DACA}"/>
            </a:ext>
          </a:extLst>
        </xdr:cNvPr>
        <xdr:cNvSpPr txBox="1"/>
      </xdr:nvSpPr>
      <xdr:spPr>
        <a:xfrm>
          <a:off x="8572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127635</xdr:rowOff>
    </xdr:from>
    <xdr:to>
      <xdr:col>24</xdr:col>
      <xdr:colOff>114300</xdr:colOff>
      <xdr:row>57</xdr:row>
      <xdr:rowOff>57785</xdr:rowOff>
    </xdr:to>
    <xdr:sp macro="" textlink="">
      <xdr:nvSpPr>
        <xdr:cNvPr id="186" name="楕円 185">
          <a:extLst>
            <a:ext uri="{FF2B5EF4-FFF2-40B4-BE49-F238E27FC236}">
              <a16:creationId xmlns:a16="http://schemas.microsoft.com/office/drawing/2014/main" id="{B1867C37-F045-409D-9071-0B6A0CB3ECC4}"/>
            </a:ext>
          </a:extLst>
        </xdr:cNvPr>
        <xdr:cNvSpPr/>
      </xdr:nvSpPr>
      <xdr:spPr>
        <a:xfrm>
          <a:off x="4127500" y="9373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80645</xdr:rowOff>
    </xdr:from>
    <xdr:ext cx="405130" cy="259080"/>
    <xdr:sp macro="" textlink="">
      <xdr:nvSpPr>
        <xdr:cNvPr id="187" name="【体育館・プール】&#10;有形固定資産減価償却率該当値テキスト">
          <a:extLst>
            <a:ext uri="{FF2B5EF4-FFF2-40B4-BE49-F238E27FC236}">
              <a16:creationId xmlns:a16="http://schemas.microsoft.com/office/drawing/2014/main" id="{6670D278-CF9A-4E78-9BF5-7912E3006348}"/>
            </a:ext>
          </a:extLst>
        </xdr:cNvPr>
        <xdr:cNvSpPr txBox="1"/>
      </xdr:nvSpPr>
      <xdr:spPr>
        <a:xfrm>
          <a:off x="4216400" y="9326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81915</xdr:rowOff>
    </xdr:from>
    <xdr:to>
      <xdr:col>20</xdr:col>
      <xdr:colOff>38100</xdr:colOff>
      <xdr:row>57</xdr:row>
      <xdr:rowOff>12065</xdr:rowOff>
    </xdr:to>
    <xdr:sp macro="" textlink="">
      <xdr:nvSpPr>
        <xdr:cNvPr id="188" name="楕円 187">
          <a:extLst>
            <a:ext uri="{FF2B5EF4-FFF2-40B4-BE49-F238E27FC236}">
              <a16:creationId xmlns:a16="http://schemas.microsoft.com/office/drawing/2014/main" id="{0D155FD0-A69F-499A-B431-A4832B71F792}"/>
            </a:ext>
          </a:extLst>
        </xdr:cNvPr>
        <xdr:cNvSpPr/>
      </xdr:nvSpPr>
      <xdr:spPr>
        <a:xfrm>
          <a:off x="3384550" y="93275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132715</xdr:rowOff>
    </xdr:from>
    <xdr:to>
      <xdr:col>24</xdr:col>
      <xdr:colOff>63500</xdr:colOff>
      <xdr:row>57</xdr:row>
      <xdr:rowOff>6985</xdr:rowOff>
    </xdr:to>
    <xdr:cxnSp macro="">
      <xdr:nvCxnSpPr>
        <xdr:cNvPr id="189" name="直線コネクタ 188">
          <a:extLst>
            <a:ext uri="{FF2B5EF4-FFF2-40B4-BE49-F238E27FC236}">
              <a16:creationId xmlns:a16="http://schemas.microsoft.com/office/drawing/2014/main" id="{DF979777-CC62-4CF4-B4DD-4D7F9E1A0E6B}"/>
            </a:ext>
          </a:extLst>
        </xdr:cNvPr>
        <xdr:cNvCxnSpPr/>
      </xdr:nvCxnSpPr>
      <xdr:spPr>
        <a:xfrm>
          <a:off x="3429000" y="9378315"/>
          <a:ext cx="7493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54610</xdr:rowOff>
    </xdr:from>
    <xdr:to>
      <xdr:col>15</xdr:col>
      <xdr:colOff>101600</xdr:colOff>
      <xdr:row>56</xdr:row>
      <xdr:rowOff>156210</xdr:rowOff>
    </xdr:to>
    <xdr:sp macro="" textlink="">
      <xdr:nvSpPr>
        <xdr:cNvPr id="190" name="楕円 189">
          <a:extLst>
            <a:ext uri="{FF2B5EF4-FFF2-40B4-BE49-F238E27FC236}">
              <a16:creationId xmlns:a16="http://schemas.microsoft.com/office/drawing/2014/main" id="{F3BEAC5A-F6BA-4218-A25D-8CC080A89196}"/>
            </a:ext>
          </a:extLst>
        </xdr:cNvPr>
        <xdr:cNvSpPr/>
      </xdr:nvSpPr>
      <xdr:spPr>
        <a:xfrm>
          <a:off x="2571750" y="93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105410</xdr:rowOff>
    </xdr:from>
    <xdr:to>
      <xdr:col>19</xdr:col>
      <xdr:colOff>177800</xdr:colOff>
      <xdr:row>56</xdr:row>
      <xdr:rowOff>132715</xdr:rowOff>
    </xdr:to>
    <xdr:cxnSp macro="">
      <xdr:nvCxnSpPr>
        <xdr:cNvPr id="191" name="直線コネクタ 190">
          <a:extLst>
            <a:ext uri="{FF2B5EF4-FFF2-40B4-BE49-F238E27FC236}">
              <a16:creationId xmlns:a16="http://schemas.microsoft.com/office/drawing/2014/main" id="{90EE812D-35A7-4F93-A7AF-E1C0D703E689}"/>
            </a:ext>
          </a:extLst>
        </xdr:cNvPr>
        <xdr:cNvCxnSpPr/>
      </xdr:nvCxnSpPr>
      <xdr:spPr>
        <a:xfrm>
          <a:off x="2622550" y="9351010"/>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xdr:rowOff>
    </xdr:from>
    <xdr:to>
      <xdr:col>10</xdr:col>
      <xdr:colOff>165100</xdr:colOff>
      <xdr:row>56</xdr:row>
      <xdr:rowOff>107950</xdr:rowOff>
    </xdr:to>
    <xdr:sp macro="" textlink="">
      <xdr:nvSpPr>
        <xdr:cNvPr id="192" name="楕円 191">
          <a:extLst>
            <a:ext uri="{FF2B5EF4-FFF2-40B4-BE49-F238E27FC236}">
              <a16:creationId xmlns:a16="http://schemas.microsoft.com/office/drawing/2014/main" id="{4F8A4E2C-A683-4A06-A9B7-A2C294D5DBF0}"/>
            </a:ext>
          </a:extLst>
        </xdr:cNvPr>
        <xdr:cNvSpPr/>
      </xdr:nvSpPr>
      <xdr:spPr>
        <a:xfrm>
          <a:off x="1778000" y="92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57150</xdr:rowOff>
    </xdr:from>
    <xdr:to>
      <xdr:col>15</xdr:col>
      <xdr:colOff>50800</xdr:colOff>
      <xdr:row>56</xdr:row>
      <xdr:rowOff>105410</xdr:rowOff>
    </xdr:to>
    <xdr:cxnSp macro="">
      <xdr:nvCxnSpPr>
        <xdr:cNvPr id="193" name="直線コネクタ 192">
          <a:extLst>
            <a:ext uri="{FF2B5EF4-FFF2-40B4-BE49-F238E27FC236}">
              <a16:creationId xmlns:a16="http://schemas.microsoft.com/office/drawing/2014/main" id="{AF7FFE5E-AE6B-4F86-BBE1-8F5972AE6BFA}"/>
            </a:ext>
          </a:extLst>
        </xdr:cNvPr>
        <xdr:cNvCxnSpPr/>
      </xdr:nvCxnSpPr>
      <xdr:spPr>
        <a:xfrm>
          <a:off x="1828800" y="9302750"/>
          <a:ext cx="7937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157480</xdr:rowOff>
    </xdr:from>
    <xdr:to>
      <xdr:col>6</xdr:col>
      <xdr:colOff>38100</xdr:colOff>
      <xdr:row>56</xdr:row>
      <xdr:rowOff>87630</xdr:rowOff>
    </xdr:to>
    <xdr:sp macro="" textlink="">
      <xdr:nvSpPr>
        <xdr:cNvPr id="194" name="楕円 193">
          <a:extLst>
            <a:ext uri="{FF2B5EF4-FFF2-40B4-BE49-F238E27FC236}">
              <a16:creationId xmlns:a16="http://schemas.microsoft.com/office/drawing/2014/main" id="{1D36AECB-F46A-42F1-98AD-B8553E1AF9FD}"/>
            </a:ext>
          </a:extLst>
        </xdr:cNvPr>
        <xdr:cNvSpPr/>
      </xdr:nvSpPr>
      <xdr:spPr>
        <a:xfrm>
          <a:off x="984250" y="9237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36830</xdr:rowOff>
    </xdr:from>
    <xdr:to>
      <xdr:col>10</xdr:col>
      <xdr:colOff>114300</xdr:colOff>
      <xdr:row>56</xdr:row>
      <xdr:rowOff>57150</xdr:rowOff>
    </xdr:to>
    <xdr:cxnSp macro="">
      <xdr:nvCxnSpPr>
        <xdr:cNvPr id="195" name="直線コネクタ 194">
          <a:extLst>
            <a:ext uri="{FF2B5EF4-FFF2-40B4-BE49-F238E27FC236}">
              <a16:creationId xmlns:a16="http://schemas.microsoft.com/office/drawing/2014/main" id="{B3492622-F7CC-4F97-A614-6F2FE68B008C}"/>
            </a:ext>
          </a:extLst>
        </xdr:cNvPr>
        <xdr:cNvCxnSpPr/>
      </xdr:nvCxnSpPr>
      <xdr:spPr>
        <a:xfrm>
          <a:off x="1028700" y="9282430"/>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67310</xdr:rowOff>
    </xdr:from>
    <xdr:ext cx="405130" cy="259080"/>
    <xdr:sp macro="" textlink="">
      <xdr:nvSpPr>
        <xdr:cNvPr id="196" name="n_1aveValue【体育館・プール】&#10;有形固定資産減価償却率">
          <a:extLst>
            <a:ext uri="{FF2B5EF4-FFF2-40B4-BE49-F238E27FC236}">
              <a16:creationId xmlns:a16="http://schemas.microsoft.com/office/drawing/2014/main" id="{6FE72308-DC20-412E-BB95-EAB3BCA4212A}"/>
            </a:ext>
          </a:extLst>
        </xdr:cNvPr>
        <xdr:cNvSpPr txBox="1"/>
      </xdr:nvSpPr>
      <xdr:spPr>
        <a:xfrm>
          <a:off x="3239135" y="9973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26035</xdr:rowOff>
    </xdr:from>
    <xdr:ext cx="400685" cy="259080"/>
    <xdr:sp macro="" textlink="">
      <xdr:nvSpPr>
        <xdr:cNvPr id="197" name="n_2aveValue【体育館・プール】&#10;有形固定資産減価償却率">
          <a:extLst>
            <a:ext uri="{FF2B5EF4-FFF2-40B4-BE49-F238E27FC236}">
              <a16:creationId xmlns:a16="http://schemas.microsoft.com/office/drawing/2014/main" id="{944E5E0A-9F86-4D6B-88F8-CC1C00339915}"/>
            </a:ext>
          </a:extLst>
        </xdr:cNvPr>
        <xdr:cNvSpPr txBox="1"/>
      </xdr:nvSpPr>
      <xdr:spPr>
        <a:xfrm>
          <a:off x="2439035" y="99320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160655</xdr:rowOff>
    </xdr:from>
    <xdr:ext cx="400685" cy="259080"/>
    <xdr:sp macro="" textlink="">
      <xdr:nvSpPr>
        <xdr:cNvPr id="198" name="n_3aveValue【体育館・プール】&#10;有形固定資産減価償却率">
          <a:extLst>
            <a:ext uri="{FF2B5EF4-FFF2-40B4-BE49-F238E27FC236}">
              <a16:creationId xmlns:a16="http://schemas.microsoft.com/office/drawing/2014/main" id="{D6151924-7A5E-496A-87A7-A6703FAF7663}"/>
            </a:ext>
          </a:extLst>
        </xdr:cNvPr>
        <xdr:cNvSpPr txBox="1"/>
      </xdr:nvSpPr>
      <xdr:spPr>
        <a:xfrm>
          <a:off x="1645285" y="97364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126365</xdr:rowOff>
    </xdr:from>
    <xdr:ext cx="400685" cy="259080"/>
    <xdr:sp macro="" textlink="">
      <xdr:nvSpPr>
        <xdr:cNvPr id="199" name="n_4aveValue【体育館・プール】&#10;有形固定資産減価償却率">
          <a:extLst>
            <a:ext uri="{FF2B5EF4-FFF2-40B4-BE49-F238E27FC236}">
              <a16:creationId xmlns:a16="http://schemas.microsoft.com/office/drawing/2014/main" id="{8DB0FCFD-C0D5-4516-B605-0410389D3821}"/>
            </a:ext>
          </a:extLst>
        </xdr:cNvPr>
        <xdr:cNvSpPr txBox="1"/>
      </xdr:nvSpPr>
      <xdr:spPr>
        <a:xfrm>
          <a:off x="851535" y="97021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29210</xdr:rowOff>
    </xdr:from>
    <xdr:ext cx="405130" cy="254635"/>
    <xdr:sp macro="" textlink="">
      <xdr:nvSpPr>
        <xdr:cNvPr id="200" name="n_1mainValue【体育館・プール】&#10;有形固定資産減価償却率">
          <a:extLst>
            <a:ext uri="{FF2B5EF4-FFF2-40B4-BE49-F238E27FC236}">
              <a16:creationId xmlns:a16="http://schemas.microsoft.com/office/drawing/2014/main" id="{C61C0F13-D22A-4C67-BF1E-D6C92E4B07D5}"/>
            </a:ext>
          </a:extLst>
        </xdr:cNvPr>
        <xdr:cNvSpPr txBox="1"/>
      </xdr:nvSpPr>
      <xdr:spPr>
        <a:xfrm>
          <a:off x="3239135" y="91097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1270</xdr:rowOff>
    </xdr:from>
    <xdr:ext cx="400685" cy="259080"/>
    <xdr:sp macro="" textlink="">
      <xdr:nvSpPr>
        <xdr:cNvPr id="201" name="n_2mainValue【体育館・プール】&#10;有形固定資産減価償却率">
          <a:extLst>
            <a:ext uri="{FF2B5EF4-FFF2-40B4-BE49-F238E27FC236}">
              <a16:creationId xmlns:a16="http://schemas.microsoft.com/office/drawing/2014/main" id="{DE4C6D88-DA28-4584-9478-F6B4847FAEAA}"/>
            </a:ext>
          </a:extLst>
        </xdr:cNvPr>
        <xdr:cNvSpPr txBox="1"/>
      </xdr:nvSpPr>
      <xdr:spPr>
        <a:xfrm>
          <a:off x="2439035" y="90817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54</xdr:row>
      <xdr:rowOff>124460</xdr:rowOff>
    </xdr:from>
    <xdr:ext cx="400685" cy="259080"/>
    <xdr:sp macro="" textlink="">
      <xdr:nvSpPr>
        <xdr:cNvPr id="202" name="n_3mainValue【体育館・プール】&#10;有形固定資産減価償却率">
          <a:extLst>
            <a:ext uri="{FF2B5EF4-FFF2-40B4-BE49-F238E27FC236}">
              <a16:creationId xmlns:a16="http://schemas.microsoft.com/office/drawing/2014/main" id="{6FF96735-4503-4252-B97B-7CCCF15ECAEB}"/>
            </a:ext>
          </a:extLst>
        </xdr:cNvPr>
        <xdr:cNvSpPr txBox="1"/>
      </xdr:nvSpPr>
      <xdr:spPr>
        <a:xfrm>
          <a:off x="1645285" y="9039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54</xdr:row>
      <xdr:rowOff>104140</xdr:rowOff>
    </xdr:from>
    <xdr:ext cx="400685" cy="259080"/>
    <xdr:sp macro="" textlink="">
      <xdr:nvSpPr>
        <xdr:cNvPr id="203" name="n_4mainValue【体育館・プール】&#10;有形固定資産減価償却率">
          <a:extLst>
            <a:ext uri="{FF2B5EF4-FFF2-40B4-BE49-F238E27FC236}">
              <a16:creationId xmlns:a16="http://schemas.microsoft.com/office/drawing/2014/main" id="{5A1E2DBA-3B80-42C7-8E82-72BB35F3A21E}"/>
            </a:ext>
          </a:extLst>
        </xdr:cNvPr>
        <xdr:cNvSpPr txBox="1"/>
      </xdr:nvSpPr>
      <xdr:spPr>
        <a:xfrm>
          <a:off x="851535" y="90195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EE2DF7D-8432-408C-9F78-FDA6B8399181}"/>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8267E64-F42A-48EF-9115-6F29B33E964D}"/>
            </a:ext>
          </a:extLst>
        </xdr:cNvPr>
        <xdr:cNvSpPr/>
      </xdr:nvSpPr>
      <xdr:spPr>
        <a:xfrm>
          <a:off x="606425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861BF5F-C366-4322-BBFF-DE3B8339DBE5}"/>
            </a:ext>
          </a:extLst>
        </xdr:cNvPr>
        <xdr:cNvSpPr/>
      </xdr:nvSpPr>
      <xdr:spPr>
        <a:xfrm>
          <a:off x="606425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D1FB405-6A11-4C26-8E5E-8737A8903D04}"/>
            </a:ext>
          </a:extLst>
        </xdr:cNvPr>
        <xdr:cNvSpPr/>
      </xdr:nvSpPr>
      <xdr:spPr>
        <a:xfrm>
          <a:off x="69850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C9C6D9B-8988-4FA6-A231-65F9ACA3DB67}"/>
            </a:ext>
          </a:extLst>
        </xdr:cNvPr>
        <xdr:cNvSpPr/>
      </xdr:nvSpPr>
      <xdr:spPr>
        <a:xfrm>
          <a:off x="69850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D6606FC-65ED-4E53-B487-1502E1D995E0}"/>
            </a:ext>
          </a:extLst>
        </xdr:cNvPr>
        <xdr:cNvSpPr/>
      </xdr:nvSpPr>
      <xdr:spPr>
        <a:xfrm>
          <a:off x="80137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0993AD0-9E77-4D3E-8BDA-867A6760262E}"/>
            </a:ext>
          </a:extLst>
        </xdr:cNvPr>
        <xdr:cNvSpPr/>
      </xdr:nvSpPr>
      <xdr:spPr>
        <a:xfrm>
          <a:off x="80137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37B60B6-DB0E-4E8B-BBF3-1DB11B67F6FA}"/>
            </a:ext>
          </a:extLst>
        </xdr:cNvPr>
        <xdr:cNvSpPr/>
      </xdr:nvSpPr>
      <xdr:spPr>
        <a:xfrm>
          <a:off x="5956300" y="88074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2" name="テキスト ボックス 211">
          <a:extLst>
            <a:ext uri="{FF2B5EF4-FFF2-40B4-BE49-F238E27FC236}">
              <a16:creationId xmlns:a16="http://schemas.microsoft.com/office/drawing/2014/main" id="{A74CD4AB-A354-4474-899C-495F1B4A670B}"/>
            </a:ext>
          </a:extLst>
        </xdr:cNvPr>
        <xdr:cNvSpPr txBox="1"/>
      </xdr:nvSpPr>
      <xdr:spPr>
        <a:xfrm>
          <a:off x="5918200" y="86233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4821E07-AAE8-4821-8806-6A6E1CE8A0CB}"/>
            </a:ext>
          </a:extLst>
        </xdr:cNvPr>
        <xdr:cNvCxnSpPr/>
      </xdr:nvCxnSpPr>
      <xdr:spPr>
        <a:xfrm>
          <a:off x="5956300" y="11010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65</xdr:row>
      <xdr:rowOff>143510</xdr:rowOff>
    </xdr:from>
    <xdr:ext cx="462915" cy="254635"/>
    <xdr:sp macro="" textlink="">
      <xdr:nvSpPr>
        <xdr:cNvPr id="214" name="テキスト ボックス 213">
          <a:extLst>
            <a:ext uri="{FF2B5EF4-FFF2-40B4-BE49-F238E27FC236}">
              <a16:creationId xmlns:a16="http://schemas.microsoft.com/office/drawing/2014/main" id="{F4932C5E-5D4F-4135-809A-FA75ABB9DDF6}"/>
            </a:ext>
          </a:extLst>
        </xdr:cNvPr>
        <xdr:cNvSpPr txBox="1"/>
      </xdr:nvSpPr>
      <xdr:spPr>
        <a:xfrm>
          <a:off x="5527040" y="10875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BBD8676B-9525-44A6-979E-E8D2A147BF03}"/>
            </a:ext>
          </a:extLst>
        </xdr:cNvPr>
        <xdr:cNvCxnSpPr/>
      </xdr:nvCxnSpPr>
      <xdr:spPr>
        <a:xfrm>
          <a:off x="5956300" y="10566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2915" cy="254635"/>
    <xdr:sp macro="" textlink="">
      <xdr:nvSpPr>
        <xdr:cNvPr id="216" name="テキスト ボックス 215">
          <a:extLst>
            <a:ext uri="{FF2B5EF4-FFF2-40B4-BE49-F238E27FC236}">
              <a16:creationId xmlns:a16="http://schemas.microsoft.com/office/drawing/2014/main" id="{689C7D7E-0535-4140-8F69-7C898B4A011B}"/>
            </a:ext>
          </a:extLst>
        </xdr:cNvPr>
        <xdr:cNvSpPr txBox="1"/>
      </xdr:nvSpPr>
      <xdr:spPr>
        <a:xfrm>
          <a:off x="5527040" y="104305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9DE4EA8A-121D-4686-BDEC-B09E42FD320B}"/>
            </a:ext>
          </a:extLst>
        </xdr:cNvPr>
        <xdr:cNvCxnSpPr/>
      </xdr:nvCxnSpPr>
      <xdr:spPr>
        <a:xfrm>
          <a:off x="5956300" y="1012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2915" cy="254635"/>
    <xdr:sp macro="" textlink="">
      <xdr:nvSpPr>
        <xdr:cNvPr id="218" name="テキスト ボックス 217">
          <a:extLst>
            <a:ext uri="{FF2B5EF4-FFF2-40B4-BE49-F238E27FC236}">
              <a16:creationId xmlns:a16="http://schemas.microsoft.com/office/drawing/2014/main" id="{474CC5CC-9F09-4E6E-9791-4513FFB2B8D5}"/>
            </a:ext>
          </a:extLst>
        </xdr:cNvPr>
        <xdr:cNvSpPr txBox="1"/>
      </xdr:nvSpPr>
      <xdr:spPr>
        <a:xfrm>
          <a:off x="5527040" y="9992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13C8629C-55AF-4F38-BF67-10EA06A67E3D}"/>
            </a:ext>
          </a:extLst>
        </xdr:cNvPr>
        <xdr:cNvCxnSpPr/>
      </xdr:nvCxnSpPr>
      <xdr:spPr>
        <a:xfrm>
          <a:off x="5956300" y="9690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2915" cy="254635"/>
    <xdr:sp macro="" textlink="">
      <xdr:nvSpPr>
        <xdr:cNvPr id="220" name="テキスト ボックス 219">
          <a:extLst>
            <a:ext uri="{FF2B5EF4-FFF2-40B4-BE49-F238E27FC236}">
              <a16:creationId xmlns:a16="http://schemas.microsoft.com/office/drawing/2014/main" id="{97F309E8-EBEA-4AEE-9CFB-251138D15B1F}"/>
            </a:ext>
          </a:extLst>
        </xdr:cNvPr>
        <xdr:cNvSpPr txBox="1"/>
      </xdr:nvSpPr>
      <xdr:spPr>
        <a:xfrm>
          <a:off x="5527040" y="95542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19369818-C6A0-43E2-B8CD-7035879BFB58}"/>
            </a:ext>
          </a:extLst>
        </xdr:cNvPr>
        <xdr:cNvCxnSpPr/>
      </xdr:nvCxnSpPr>
      <xdr:spPr>
        <a:xfrm>
          <a:off x="5956300" y="9245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2915" cy="254635"/>
    <xdr:sp macro="" textlink="">
      <xdr:nvSpPr>
        <xdr:cNvPr id="222" name="テキスト ボックス 221">
          <a:extLst>
            <a:ext uri="{FF2B5EF4-FFF2-40B4-BE49-F238E27FC236}">
              <a16:creationId xmlns:a16="http://schemas.microsoft.com/office/drawing/2014/main" id="{96C1BC7A-A4FF-4261-BC28-00707E1BE2FE}"/>
            </a:ext>
          </a:extLst>
        </xdr:cNvPr>
        <xdr:cNvSpPr txBox="1"/>
      </xdr:nvSpPr>
      <xdr:spPr>
        <a:xfrm>
          <a:off x="5527040" y="91097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A92C471-29A4-429A-9B22-4CD59B3F1587}"/>
            </a:ext>
          </a:extLst>
        </xdr:cNvPr>
        <xdr:cNvCxnSpPr/>
      </xdr:nvCxnSpPr>
      <xdr:spPr>
        <a:xfrm>
          <a:off x="5956300" y="8807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915" cy="254635"/>
    <xdr:sp macro="" textlink="">
      <xdr:nvSpPr>
        <xdr:cNvPr id="224" name="テキスト ボックス 223">
          <a:extLst>
            <a:ext uri="{FF2B5EF4-FFF2-40B4-BE49-F238E27FC236}">
              <a16:creationId xmlns:a16="http://schemas.microsoft.com/office/drawing/2014/main" id="{837F1E60-3243-4BEB-8FD5-5981FB2198ED}"/>
            </a:ext>
          </a:extLst>
        </xdr:cNvPr>
        <xdr:cNvSpPr txBox="1"/>
      </xdr:nvSpPr>
      <xdr:spPr>
        <a:xfrm>
          <a:off x="5527040" y="8671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FF80ACDE-B536-406E-8141-410AE82594BE}"/>
            </a:ext>
          </a:extLst>
        </xdr:cNvPr>
        <xdr:cNvSpPr/>
      </xdr:nvSpPr>
      <xdr:spPr>
        <a:xfrm>
          <a:off x="5956300" y="88074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98425</xdr:rowOff>
    </xdr:from>
    <xdr:to>
      <xdr:col>54</xdr:col>
      <xdr:colOff>189865</xdr:colOff>
      <xdr:row>64</xdr:row>
      <xdr:rowOff>59690</xdr:rowOff>
    </xdr:to>
    <xdr:cxnSp macro="">
      <xdr:nvCxnSpPr>
        <xdr:cNvPr id="226" name="直線コネクタ 225">
          <a:extLst>
            <a:ext uri="{FF2B5EF4-FFF2-40B4-BE49-F238E27FC236}">
              <a16:creationId xmlns:a16="http://schemas.microsoft.com/office/drawing/2014/main" id="{33489469-B412-4638-86F5-875BCA3766F6}"/>
            </a:ext>
          </a:extLst>
        </xdr:cNvPr>
        <xdr:cNvCxnSpPr/>
      </xdr:nvCxnSpPr>
      <xdr:spPr>
        <a:xfrm flipV="1">
          <a:off x="9429115" y="917892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63500</xdr:rowOff>
    </xdr:from>
    <xdr:ext cx="469900" cy="254635"/>
    <xdr:sp macro="" textlink="">
      <xdr:nvSpPr>
        <xdr:cNvPr id="227" name="【体育館・プール】&#10;一人当たり面積最小値テキスト">
          <a:extLst>
            <a:ext uri="{FF2B5EF4-FFF2-40B4-BE49-F238E27FC236}">
              <a16:creationId xmlns:a16="http://schemas.microsoft.com/office/drawing/2014/main" id="{015B2792-E308-4F56-BDC5-C34DE01F7A98}"/>
            </a:ext>
          </a:extLst>
        </xdr:cNvPr>
        <xdr:cNvSpPr txBox="1"/>
      </xdr:nvSpPr>
      <xdr:spPr>
        <a:xfrm>
          <a:off x="9467850" y="106299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59690</xdr:rowOff>
    </xdr:from>
    <xdr:to>
      <xdr:col>55</xdr:col>
      <xdr:colOff>88900</xdr:colOff>
      <xdr:row>64</xdr:row>
      <xdr:rowOff>59690</xdr:rowOff>
    </xdr:to>
    <xdr:cxnSp macro="">
      <xdr:nvCxnSpPr>
        <xdr:cNvPr id="228" name="直線コネクタ 227">
          <a:extLst>
            <a:ext uri="{FF2B5EF4-FFF2-40B4-BE49-F238E27FC236}">
              <a16:creationId xmlns:a16="http://schemas.microsoft.com/office/drawing/2014/main" id="{40812C22-E5BC-4FB3-B2A4-4D393B1B0CB0}"/>
            </a:ext>
          </a:extLst>
        </xdr:cNvPr>
        <xdr:cNvCxnSpPr/>
      </xdr:nvCxnSpPr>
      <xdr:spPr>
        <a:xfrm>
          <a:off x="9359900" y="1062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45085</xdr:rowOff>
    </xdr:from>
    <xdr:ext cx="469900" cy="258445"/>
    <xdr:sp macro="" textlink="">
      <xdr:nvSpPr>
        <xdr:cNvPr id="229" name="【体育館・プール】&#10;一人当たり面積最大値テキスト">
          <a:extLst>
            <a:ext uri="{FF2B5EF4-FFF2-40B4-BE49-F238E27FC236}">
              <a16:creationId xmlns:a16="http://schemas.microsoft.com/office/drawing/2014/main" id="{80261F4B-DC8C-4A72-86D4-62366466F9EF}"/>
            </a:ext>
          </a:extLst>
        </xdr:cNvPr>
        <xdr:cNvSpPr txBox="1"/>
      </xdr:nvSpPr>
      <xdr:spPr>
        <a:xfrm>
          <a:off x="9467850" y="8960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0.416</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98425</xdr:rowOff>
    </xdr:from>
    <xdr:to>
      <xdr:col>55</xdr:col>
      <xdr:colOff>88900</xdr:colOff>
      <xdr:row>55</xdr:row>
      <xdr:rowOff>98425</xdr:rowOff>
    </xdr:to>
    <xdr:cxnSp macro="">
      <xdr:nvCxnSpPr>
        <xdr:cNvPr id="230" name="直線コネクタ 229">
          <a:extLst>
            <a:ext uri="{FF2B5EF4-FFF2-40B4-BE49-F238E27FC236}">
              <a16:creationId xmlns:a16="http://schemas.microsoft.com/office/drawing/2014/main" id="{86F86521-86DE-49D6-8BB1-2C3DF232D5D1}"/>
            </a:ext>
          </a:extLst>
        </xdr:cNvPr>
        <xdr:cNvCxnSpPr/>
      </xdr:nvCxnSpPr>
      <xdr:spPr>
        <a:xfrm>
          <a:off x="9359900" y="9178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33020</xdr:rowOff>
    </xdr:from>
    <xdr:ext cx="469900" cy="259080"/>
    <xdr:sp macro="" textlink="">
      <xdr:nvSpPr>
        <xdr:cNvPr id="231" name="【体育館・プール】&#10;一人当たり面積平均値テキスト">
          <a:extLst>
            <a:ext uri="{FF2B5EF4-FFF2-40B4-BE49-F238E27FC236}">
              <a16:creationId xmlns:a16="http://schemas.microsoft.com/office/drawing/2014/main" id="{1B9A7F79-9CC2-4C0E-A396-613D234769A5}"/>
            </a:ext>
          </a:extLst>
        </xdr:cNvPr>
        <xdr:cNvSpPr txBox="1"/>
      </xdr:nvSpPr>
      <xdr:spPr>
        <a:xfrm>
          <a:off x="9467850" y="9939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54610</xdr:rowOff>
    </xdr:from>
    <xdr:to>
      <xdr:col>55</xdr:col>
      <xdr:colOff>50800</xdr:colOff>
      <xdr:row>60</xdr:row>
      <xdr:rowOff>156210</xdr:rowOff>
    </xdr:to>
    <xdr:sp macro="" textlink="">
      <xdr:nvSpPr>
        <xdr:cNvPr id="232" name="フローチャート: 判断 231">
          <a:extLst>
            <a:ext uri="{FF2B5EF4-FFF2-40B4-BE49-F238E27FC236}">
              <a16:creationId xmlns:a16="http://schemas.microsoft.com/office/drawing/2014/main" id="{C2C2EA0E-EBD5-42BE-AD82-BFCF60C81541}"/>
            </a:ext>
          </a:extLst>
        </xdr:cNvPr>
        <xdr:cNvSpPr/>
      </xdr:nvSpPr>
      <xdr:spPr>
        <a:xfrm>
          <a:off x="9398000" y="9960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20320</xdr:rowOff>
    </xdr:from>
    <xdr:to>
      <xdr:col>50</xdr:col>
      <xdr:colOff>165100</xdr:colOff>
      <xdr:row>61</xdr:row>
      <xdr:rowOff>121920</xdr:rowOff>
    </xdr:to>
    <xdr:sp macro="" textlink="">
      <xdr:nvSpPr>
        <xdr:cNvPr id="233" name="フローチャート: 判断 232">
          <a:extLst>
            <a:ext uri="{FF2B5EF4-FFF2-40B4-BE49-F238E27FC236}">
              <a16:creationId xmlns:a16="http://schemas.microsoft.com/office/drawing/2014/main" id="{D1A10400-D3FD-4D53-B1FB-7845C96EECA5}"/>
            </a:ext>
          </a:extLst>
        </xdr:cNvPr>
        <xdr:cNvSpPr/>
      </xdr:nvSpPr>
      <xdr:spPr>
        <a:xfrm>
          <a:off x="86360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4" name="フローチャート: 判断 233">
          <a:extLst>
            <a:ext uri="{FF2B5EF4-FFF2-40B4-BE49-F238E27FC236}">
              <a16:creationId xmlns:a16="http://schemas.microsoft.com/office/drawing/2014/main" id="{70CA1C53-540E-4641-878D-13DEA7695F00}"/>
            </a:ext>
          </a:extLst>
        </xdr:cNvPr>
        <xdr:cNvSpPr/>
      </xdr:nvSpPr>
      <xdr:spPr>
        <a:xfrm>
          <a:off x="7842250" y="10077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132080</xdr:rowOff>
    </xdr:from>
    <xdr:to>
      <xdr:col>41</xdr:col>
      <xdr:colOff>101600</xdr:colOff>
      <xdr:row>61</xdr:row>
      <xdr:rowOff>62230</xdr:rowOff>
    </xdr:to>
    <xdr:sp macro="" textlink="">
      <xdr:nvSpPr>
        <xdr:cNvPr id="235" name="フローチャート: 判断 234">
          <a:extLst>
            <a:ext uri="{FF2B5EF4-FFF2-40B4-BE49-F238E27FC236}">
              <a16:creationId xmlns:a16="http://schemas.microsoft.com/office/drawing/2014/main" id="{391BCB0E-FC89-4BC5-8D3D-E6A38A908138}"/>
            </a:ext>
          </a:extLst>
        </xdr:cNvPr>
        <xdr:cNvSpPr/>
      </xdr:nvSpPr>
      <xdr:spPr>
        <a:xfrm>
          <a:off x="7029450" y="10038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136525</xdr:rowOff>
    </xdr:from>
    <xdr:to>
      <xdr:col>36</xdr:col>
      <xdr:colOff>165100</xdr:colOff>
      <xdr:row>61</xdr:row>
      <xdr:rowOff>66675</xdr:rowOff>
    </xdr:to>
    <xdr:sp macro="" textlink="">
      <xdr:nvSpPr>
        <xdr:cNvPr id="236" name="フローチャート: 判断 235">
          <a:extLst>
            <a:ext uri="{FF2B5EF4-FFF2-40B4-BE49-F238E27FC236}">
              <a16:creationId xmlns:a16="http://schemas.microsoft.com/office/drawing/2014/main" id="{874064E3-1B73-4973-93DD-868E8E8B7308}"/>
            </a:ext>
          </a:extLst>
        </xdr:cNvPr>
        <xdr:cNvSpPr/>
      </xdr:nvSpPr>
      <xdr:spPr>
        <a:xfrm>
          <a:off x="6235700" y="10042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37" name="テキスト ボックス 236">
          <a:extLst>
            <a:ext uri="{FF2B5EF4-FFF2-40B4-BE49-F238E27FC236}">
              <a16:creationId xmlns:a16="http://schemas.microsoft.com/office/drawing/2014/main" id="{42ABF978-FB4D-4A68-B71C-92C0A2EF8B40}"/>
            </a:ext>
          </a:extLst>
        </xdr:cNvPr>
        <xdr:cNvSpPr txBox="1"/>
      </xdr:nvSpPr>
      <xdr:spPr>
        <a:xfrm>
          <a:off x="92583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38" name="テキスト ボックス 237">
          <a:extLst>
            <a:ext uri="{FF2B5EF4-FFF2-40B4-BE49-F238E27FC236}">
              <a16:creationId xmlns:a16="http://schemas.microsoft.com/office/drawing/2014/main" id="{020FEB67-3A98-4289-9129-A608498BA165}"/>
            </a:ext>
          </a:extLst>
        </xdr:cNvPr>
        <xdr:cNvSpPr txBox="1"/>
      </xdr:nvSpPr>
      <xdr:spPr>
        <a:xfrm>
          <a:off x="85153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39" name="テキスト ボックス 238">
          <a:extLst>
            <a:ext uri="{FF2B5EF4-FFF2-40B4-BE49-F238E27FC236}">
              <a16:creationId xmlns:a16="http://schemas.microsoft.com/office/drawing/2014/main" id="{C502A960-74F7-45BD-8B03-7455CE67DAB8}"/>
            </a:ext>
          </a:extLst>
        </xdr:cNvPr>
        <xdr:cNvSpPr txBox="1"/>
      </xdr:nvSpPr>
      <xdr:spPr>
        <a:xfrm>
          <a:off x="77152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0" name="テキスト ボックス 239">
          <a:extLst>
            <a:ext uri="{FF2B5EF4-FFF2-40B4-BE49-F238E27FC236}">
              <a16:creationId xmlns:a16="http://schemas.microsoft.com/office/drawing/2014/main" id="{0A7968FA-0F6F-4D09-A8C2-9917AFBD5D0E}"/>
            </a:ext>
          </a:extLst>
        </xdr:cNvPr>
        <xdr:cNvSpPr txBox="1"/>
      </xdr:nvSpPr>
      <xdr:spPr>
        <a:xfrm>
          <a:off x="69088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1" name="テキスト ボックス 240">
          <a:extLst>
            <a:ext uri="{FF2B5EF4-FFF2-40B4-BE49-F238E27FC236}">
              <a16:creationId xmlns:a16="http://schemas.microsoft.com/office/drawing/2014/main" id="{023E3DBA-D89D-4565-9B56-556E3C0E349E}"/>
            </a:ext>
          </a:extLst>
        </xdr:cNvPr>
        <xdr:cNvSpPr txBox="1"/>
      </xdr:nvSpPr>
      <xdr:spPr>
        <a:xfrm>
          <a:off x="61150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242" name="楕円 241">
          <a:extLst>
            <a:ext uri="{FF2B5EF4-FFF2-40B4-BE49-F238E27FC236}">
              <a16:creationId xmlns:a16="http://schemas.microsoft.com/office/drawing/2014/main" id="{37AD5859-1D0B-48D7-8C85-BAA4FA7FA205}"/>
            </a:ext>
          </a:extLst>
        </xdr:cNvPr>
        <xdr:cNvSpPr/>
      </xdr:nvSpPr>
      <xdr:spPr>
        <a:xfrm>
          <a:off x="9398000" y="9907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17780</xdr:rowOff>
    </xdr:from>
    <xdr:ext cx="469900" cy="254635"/>
    <xdr:sp macro="" textlink="">
      <xdr:nvSpPr>
        <xdr:cNvPr id="243" name="【体育館・プール】&#10;一人当たり面積該当値テキスト">
          <a:extLst>
            <a:ext uri="{FF2B5EF4-FFF2-40B4-BE49-F238E27FC236}">
              <a16:creationId xmlns:a16="http://schemas.microsoft.com/office/drawing/2014/main" id="{924042BE-D475-4E37-B97A-9AEB80D18BAC}"/>
            </a:ext>
          </a:extLst>
        </xdr:cNvPr>
        <xdr:cNvSpPr txBox="1"/>
      </xdr:nvSpPr>
      <xdr:spPr>
        <a:xfrm>
          <a:off x="9467850" y="97586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8890</xdr:rowOff>
    </xdr:from>
    <xdr:to>
      <xdr:col>50</xdr:col>
      <xdr:colOff>165100</xdr:colOff>
      <xdr:row>60</xdr:row>
      <xdr:rowOff>110490</xdr:rowOff>
    </xdr:to>
    <xdr:sp macro="" textlink="">
      <xdr:nvSpPr>
        <xdr:cNvPr id="244" name="楕円 243">
          <a:extLst>
            <a:ext uri="{FF2B5EF4-FFF2-40B4-BE49-F238E27FC236}">
              <a16:creationId xmlns:a16="http://schemas.microsoft.com/office/drawing/2014/main" id="{2B50B091-B9D5-49CE-9274-7D05F3718055}"/>
            </a:ext>
          </a:extLst>
        </xdr:cNvPr>
        <xdr:cNvSpPr/>
      </xdr:nvSpPr>
      <xdr:spPr>
        <a:xfrm>
          <a:off x="86360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45720</xdr:rowOff>
    </xdr:from>
    <xdr:to>
      <xdr:col>55</xdr:col>
      <xdr:colOff>0</xdr:colOff>
      <xdr:row>60</xdr:row>
      <xdr:rowOff>59690</xdr:rowOff>
    </xdr:to>
    <xdr:cxnSp macro="">
      <xdr:nvCxnSpPr>
        <xdr:cNvPr id="245" name="直線コネクタ 244">
          <a:extLst>
            <a:ext uri="{FF2B5EF4-FFF2-40B4-BE49-F238E27FC236}">
              <a16:creationId xmlns:a16="http://schemas.microsoft.com/office/drawing/2014/main" id="{0DD73BE5-4DC1-4553-B9FA-E4E447121D2C}"/>
            </a:ext>
          </a:extLst>
        </xdr:cNvPr>
        <xdr:cNvCxnSpPr/>
      </xdr:nvCxnSpPr>
      <xdr:spPr>
        <a:xfrm flipV="1">
          <a:off x="8686800" y="9951720"/>
          <a:ext cx="742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134620</xdr:rowOff>
    </xdr:from>
    <xdr:to>
      <xdr:col>46</xdr:col>
      <xdr:colOff>38100</xdr:colOff>
      <xdr:row>60</xdr:row>
      <xdr:rowOff>64770</xdr:rowOff>
    </xdr:to>
    <xdr:sp macro="" textlink="">
      <xdr:nvSpPr>
        <xdr:cNvPr id="246" name="楕円 245">
          <a:extLst>
            <a:ext uri="{FF2B5EF4-FFF2-40B4-BE49-F238E27FC236}">
              <a16:creationId xmlns:a16="http://schemas.microsoft.com/office/drawing/2014/main" id="{858D8814-90A6-4BFE-87B0-D94AE86A4C32}"/>
            </a:ext>
          </a:extLst>
        </xdr:cNvPr>
        <xdr:cNvSpPr/>
      </xdr:nvSpPr>
      <xdr:spPr>
        <a:xfrm>
          <a:off x="7842250" y="9875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13970</xdr:rowOff>
    </xdr:from>
    <xdr:to>
      <xdr:col>50</xdr:col>
      <xdr:colOff>114300</xdr:colOff>
      <xdr:row>60</xdr:row>
      <xdr:rowOff>59690</xdr:rowOff>
    </xdr:to>
    <xdr:cxnSp macro="">
      <xdr:nvCxnSpPr>
        <xdr:cNvPr id="247" name="直線コネクタ 246">
          <a:extLst>
            <a:ext uri="{FF2B5EF4-FFF2-40B4-BE49-F238E27FC236}">
              <a16:creationId xmlns:a16="http://schemas.microsoft.com/office/drawing/2014/main" id="{0D9D90EC-399C-466A-A9B1-0778DF2CA3FC}"/>
            </a:ext>
          </a:extLst>
        </xdr:cNvPr>
        <xdr:cNvCxnSpPr/>
      </xdr:nvCxnSpPr>
      <xdr:spPr>
        <a:xfrm>
          <a:off x="7886700" y="991997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147955</xdr:rowOff>
    </xdr:from>
    <xdr:to>
      <xdr:col>41</xdr:col>
      <xdr:colOff>101600</xdr:colOff>
      <xdr:row>60</xdr:row>
      <xdr:rowOff>78105</xdr:rowOff>
    </xdr:to>
    <xdr:sp macro="" textlink="">
      <xdr:nvSpPr>
        <xdr:cNvPr id="248" name="楕円 247">
          <a:extLst>
            <a:ext uri="{FF2B5EF4-FFF2-40B4-BE49-F238E27FC236}">
              <a16:creationId xmlns:a16="http://schemas.microsoft.com/office/drawing/2014/main" id="{CAA5127B-00FE-405C-B23B-772D29F6ED48}"/>
            </a:ext>
          </a:extLst>
        </xdr:cNvPr>
        <xdr:cNvSpPr/>
      </xdr:nvSpPr>
      <xdr:spPr>
        <a:xfrm>
          <a:off x="7029450" y="9888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13970</xdr:rowOff>
    </xdr:from>
    <xdr:to>
      <xdr:col>45</xdr:col>
      <xdr:colOff>177800</xdr:colOff>
      <xdr:row>60</xdr:row>
      <xdr:rowOff>27305</xdr:rowOff>
    </xdr:to>
    <xdr:cxnSp macro="">
      <xdr:nvCxnSpPr>
        <xdr:cNvPr id="249" name="直線コネクタ 248">
          <a:extLst>
            <a:ext uri="{FF2B5EF4-FFF2-40B4-BE49-F238E27FC236}">
              <a16:creationId xmlns:a16="http://schemas.microsoft.com/office/drawing/2014/main" id="{4E3170B5-641A-4D79-985B-801005457196}"/>
            </a:ext>
          </a:extLst>
        </xdr:cNvPr>
        <xdr:cNvCxnSpPr/>
      </xdr:nvCxnSpPr>
      <xdr:spPr>
        <a:xfrm flipV="1">
          <a:off x="7080250" y="991997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161925</xdr:rowOff>
    </xdr:from>
    <xdr:to>
      <xdr:col>36</xdr:col>
      <xdr:colOff>165100</xdr:colOff>
      <xdr:row>60</xdr:row>
      <xdr:rowOff>92075</xdr:rowOff>
    </xdr:to>
    <xdr:sp macro="" textlink="">
      <xdr:nvSpPr>
        <xdr:cNvPr id="250" name="楕円 249">
          <a:extLst>
            <a:ext uri="{FF2B5EF4-FFF2-40B4-BE49-F238E27FC236}">
              <a16:creationId xmlns:a16="http://schemas.microsoft.com/office/drawing/2014/main" id="{C544B89F-DD0E-4DC8-9823-B7AE4D7F7E45}"/>
            </a:ext>
          </a:extLst>
        </xdr:cNvPr>
        <xdr:cNvSpPr/>
      </xdr:nvSpPr>
      <xdr:spPr>
        <a:xfrm>
          <a:off x="6235700" y="9902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27305</xdr:rowOff>
    </xdr:from>
    <xdr:to>
      <xdr:col>41</xdr:col>
      <xdr:colOff>50800</xdr:colOff>
      <xdr:row>60</xdr:row>
      <xdr:rowOff>41275</xdr:rowOff>
    </xdr:to>
    <xdr:cxnSp macro="">
      <xdr:nvCxnSpPr>
        <xdr:cNvPr id="251" name="直線コネクタ 250">
          <a:extLst>
            <a:ext uri="{FF2B5EF4-FFF2-40B4-BE49-F238E27FC236}">
              <a16:creationId xmlns:a16="http://schemas.microsoft.com/office/drawing/2014/main" id="{3C2135F1-1E17-4E1A-A902-57D139BEC278}"/>
            </a:ext>
          </a:extLst>
        </xdr:cNvPr>
        <xdr:cNvCxnSpPr/>
      </xdr:nvCxnSpPr>
      <xdr:spPr>
        <a:xfrm flipV="1">
          <a:off x="6286500" y="993330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113030</xdr:rowOff>
    </xdr:from>
    <xdr:ext cx="469900" cy="259080"/>
    <xdr:sp macro="" textlink="">
      <xdr:nvSpPr>
        <xdr:cNvPr id="252" name="n_1aveValue【体育館・プール】&#10;一人当たり面積">
          <a:extLst>
            <a:ext uri="{FF2B5EF4-FFF2-40B4-BE49-F238E27FC236}">
              <a16:creationId xmlns:a16="http://schemas.microsoft.com/office/drawing/2014/main" id="{F8B0DA7E-A245-454D-813E-95EF29EC19C4}"/>
            </a:ext>
          </a:extLst>
        </xdr:cNvPr>
        <xdr:cNvSpPr txBox="1"/>
      </xdr:nvSpPr>
      <xdr:spPr>
        <a:xfrm>
          <a:off x="8458200" y="10184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99060</xdr:rowOff>
    </xdr:from>
    <xdr:ext cx="465455" cy="254635"/>
    <xdr:sp macro="" textlink="">
      <xdr:nvSpPr>
        <xdr:cNvPr id="253" name="n_2aveValue【体育館・プール】&#10;一人当たり面積">
          <a:extLst>
            <a:ext uri="{FF2B5EF4-FFF2-40B4-BE49-F238E27FC236}">
              <a16:creationId xmlns:a16="http://schemas.microsoft.com/office/drawing/2014/main" id="{FBC4D56E-AD63-46B2-9BFC-28596B0F0B54}"/>
            </a:ext>
          </a:extLst>
        </xdr:cNvPr>
        <xdr:cNvSpPr txBox="1"/>
      </xdr:nvSpPr>
      <xdr:spPr>
        <a:xfrm>
          <a:off x="7677150" y="101701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53340</xdr:rowOff>
    </xdr:from>
    <xdr:ext cx="465455" cy="254635"/>
    <xdr:sp macro="" textlink="">
      <xdr:nvSpPr>
        <xdr:cNvPr id="254" name="n_3aveValue【体育館・プール】&#10;一人当たり面積">
          <a:extLst>
            <a:ext uri="{FF2B5EF4-FFF2-40B4-BE49-F238E27FC236}">
              <a16:creationId xmlns:a16="http://schemas.microsoft.com/office/drawing/2014/main" id="{DF0133C4-AC89-4CED-A935-BF5DE8082A65}"/>
            </a:ext>
          </a:extLst>
        </xdr:cNvPr>
        <xdr:cNvSpPr txBox="1"/>
      </xdr:nvSpPr>
      <xdr:spPr>
        <a:xfrm>
          <a:off x="6864350" y="101244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57785</xdr:rowOff>
    </xdr:from>
    <xdr:ext cx="465455" cy="259080"/>
    <xdr:sp macro="" textlink="">
      <xdr:nvSpPr>
        <xdr:cNvPr id="255" name="n_4aveValue【体育館・プール】&#10;一人当たり面積">
          <a:extLst>
            <a:ext uri="{FF2B5EF4-FFF2-40B4-BE49-F238E27FC236}">
              <a16:creationId xmlns:a16="http://schemas.microsoft.com/office/drawing/2014/main" id="{C746A229-95A3-49AC-B661-64EB63250E6F}"/>
            </a:ext>
          </a:extLst>
        </xdr:cNvPr>
        <xdr:cNvSpPr txBox="1"/>
      </xdr:nvSpPr>
      <xdr:spPr>
        <a:xfrm>
          <a:off x="6070600" y="10128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58</xdr:row>
      <xdr:rowOff>127000</xdr:rowOff>
    </xdr:from>
    <xdr:ext cx="469900" cy="259080"/>
    <xdr:sp macro="" textlink="">
      <xdr:nvSpPr>
        <xdr:cNvPr id="256" name="n_1mainValue【体育館・プール】&#10;一人当たり面積">
          <a:extLst>
            <a:ext uri="{FF2B5EF4-FFF2-40B4-BE49-F238E27FC236}">
              <a16:creationId xmlns:a16="http://schemas.microsoft.com/office/drawing/2014/main" id="{6D366432-7DFD-4310-9EC6-0C147C680152}"/>
            </a:ext>
          </a:extLst>
        </xdr:cNvPr>
        <xdr:cNvSpPr txBox="1"/>
      </xdr:nvSpPr>
      <xdr:spPr>
        <a:xfrm>
          <a:off x="8458200" y="970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81280</xdr:rowOff>
    </xdr:from>
    <xdr:ext cx="465455" cy="259080"/>
    <xdr:sp macro="" textlink="">
      <xdr:nvSpPr>
        <xdr:cNvPr id="257" name="n_2mainValue【体育館・プール】&#10;一人当たり面積">
          <a:extLst>
            <a:ext uri="{FF2B5EF4-FFF2-40B4-BE49-F238E27FC236}">
              <a16:creationId xmlns:a16="http://schemas.microsoft.com/office/drawing/2014/main" id="{EC20774F-A560-4847-A6DF-0FEBD9FE8896}"/>
            </a:ext>
          </a:extLst>
        </xdr:cNvPr>
        <xdr:cNvSpPr txBox="1"/>
      </xdr:nvSpPr>
      <xdr:spPr>
        <a:xfrm>
          <a:off x="7677150" y="96570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58</xdr:row>
      <xdr:rowOff>94615</xdr:rowOff>
    </xdr:from>
    <xdr:ext cx="465455" cy="259080"/>
    <xdr:sp macro="" textlink="">
      <xdr:nvSpPr>
        <xdr:cNvPr id="258" name="n_3mainValue【体育館・プール】&#10;一人当たり面積">
          <a:extLst>
            <a:ext uri="{FF2B5EF4-FFF2-40B4-BE49-F238E27FC236}">
              <a16:creationId xmlns:a16="http://schemas.microsoft.com/office/drawing/2014/main" id="{FD732CE2-9DE9-4265-B958-0F084577ABB3}"/>
            </a:ext>
          </a:extLst>
        </xdr:cNvPr>
        <xdr:cNvSpPr txBox="1"/>
      </xdr:nvSpPr>
      <xdr:spPr>
        <a:xfrm>
          <a:off x="6864350" y="96704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58</xdr:row>
      <xdr:rowOff>109220</xdr:rowOff>
    </xdr:from>
    <xdr:ext cx="465455" cy="254635"/>
    <xdr:sp macro="" textlink="">
      <xdr:nvSpPr>
        <xdr:cNvPr id="259" name="n_4mainValue【体育館・プール】&#10;一人当たり面積">
          <a:extLst>
            <a:ext uri="{FF2B5EF4-FFF2-40B4-BE49-F238E27FC236}">
              <a16:creationId xmlns:a16="http://schemas.microsoft.com/office/drawing/2014/main" id="{8D492A95-9E71-4A6F-9B78-D076F922956A}"/>
            </a:ext>
          </a:extLst>
        </xdr:cNvPr>
        <xdr:cNvSpPr txBox="1"/>
      </xdr:nvSpPr>
      <xdr:spPr>
        <a:xfrm>
          <a:off x="6070600" y="96850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29CB7B0-B07D-4770-AB46-3226A6E0627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481E21F-FDA4-4E0F-9705-8201FB5E475B}"/>
            </a:ext>
          </a:extLst>
        </xdr:cNvPr>
        <xdr:cNvSpPr/>
      </xdr:nvSpPr>
      <xdr:spPr>
        <a:xfrm>
          <a:off x="8128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8CD1B070-8712-4574-9AC3-6DF120E1AD81}"/>
            </a:ext>
          </a:extLst>
        </xdr:cNvPr>
        <xdr:cNvSpPr/>
      </xdr:nvSpPr>
      <xdr:spPr>
        <a:xfrm>
          <a:off x="8128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E111C016-5494-473F-8486-2D5AF92EBA8C}"/>
            </a:ext>
          </a:extLst>
        </xdr:cNvPr>
        <xdr:cNvSpPr/>
      </xdr:nvSpPr>
      <xdr:spPr>
        <a:xfrm>
          <a:off x="17145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1D874C0-B7EB-4A4A-8482-2F21F2ADEFB6}"/>
            </a:ext>
          </a:extLst>
        </xdr:cNvPr>
        <xdr:cNvSpPr/>
      </xdr:nvSpPr>
      <xdr:spPr>
        <a:xfrm>
          <a:off x="17145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E3968BB-DF6A-4888-B0EF-E5D3F46B9D5A}"/>
            </a:ext>
          </a:extLst>
        </xdr:cNvPr>
        <xdr:cNvSpPr/>
      </xdr:nvSpPr>
      <xdr:spPr>
        <a:xfrm>
          <a:off x="27432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2EFCFF7-96B6-48F8-8F66-DDC373443589}"/>
            </a:ext>
          </a:extLst>
        </xdr:cNvPr>
        <xdr:cNvSpPr/>
      </xdr:nvSpPr>
      <xdr:spPr>
        <a:xfrm>
          <a:off x="27432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E35CCFB4-80E6-4C67-9502-A6BF361D59FA}"/>
            </a:ext>
          </a:extLst>
        </xdr:cNvPr>
        <xdr:cNvSpPr/>
      </xdr:nvSpPr>
      <xdr:spPr>
        <a:xfrm>
          <a:off x="685800" y="124777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68" name="テキスト ボックス 267">
          <a:extLst>
            <a:ext uri="{FF2B5EF4-FFF2-40B4-BE49-F238E27FC236}">
              <a16:creationId xmlns:a16="http://schemas.microsoft.com/office/drawing/2014/main" id="{C4440221-730D-462A-A302-2F1F63F2D476}"/>
            </a:ext>
          </a:extLst>
        </xdr:cNvPr>
        <xdr:cNvSpPr txBox="1"/>
      </xdr:nvSpPr>
      <xdr:spPr>
        <a:xfrm>
          <a:off x="666750" y="122936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915FC55-1C2E-4185-B3D2-2D4A6F132604}"/>
            </a:ext>
          </a:extLst>
        </xdr:cNvPr>
        <xdr:cNvCxnSpPr/>
      </xdr:nvCxnSpPr>
      <xdr:spPr>
        <a:xfrm>
          <a:off x="685800" y="1468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70" name="テキスト ボックス 269">
          <a:extLst>
            <a:ext uri="{FF2B5EF4-FFF2-40B4-BE49-F238E27FC236}">
              <a16:creationId xmlns:a16="http://schemas.microsoft.com/office/drawing/2014/main" id="{1C83819D-A5B8-4FC6-9C37-85211DCAD8D0}"/>
            </a:ext>
          </a:extLst>
        </xdr:cNvPr>
        <xdr:cNvSpPr txBox="1"/>
      </xdr:nvSpPr>
      <xdr:spPr>
        <a:xfrm>
          <a:off x="339725" y="1453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3F901129-2150-41E1-8597-281DD2BFB4FE}"/>
            </a:ext>
          </a:extLst>
        </xdr:cNvPr>
        <xdr:cNvCxnSpPr/>
      </xdr:nvCxnSpPr>
      <xdr:spPr>
        <a:xfrm>
          <a:off x="685800" y="14236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67310</xdr:rowOff>
    </xdr:from>
    <xdr:ext cx="403225" cy="259080"/>
    <xdr:sp macro="" textlink="">
      <xdr:nvSpPr>
        <xdr:cNvPr id="272" name="テキスト ボックス 271">
          <a:extLst>
            <a:ext uri="{FF2B5EF4-FFF2-40B4-BE49-F238E27FC236}">
              <a16:creationId xmlns:a16="http://schemas.microsoft.com/office/drawing/2014/main" id="{8D269DE5-BDD6-4105-9ABA-18655EADF154}"/>
            </a:ext>
          </a:extLst>
        </xdr:cNvPr>
        <xdr:cNvSpPr txBox="1"/>
      </xdr:nvSpPr>
      <xdr:spPr>
        <a:xfrm>
          <a:off x="339725" y="14100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7A505CA8-B19F-47A3-A92B-28DC0DD61407}"/>
            </a:ext>
          </a:extLst>
        </xdr:cNvPr>
        <xdr:cNvCxnSpPr/>
      </xdr:nvCxnSpPr>
      <xdr:spPr>
        <a:xfrm>
          <a:off x="685800" y="13798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4" name="テキスト ボックス 273">
          <a:extLst>
            <a:ext uri="{FF2B5EF4-FFF2-40B4-BE49-F238E27FC236}">
              <a16:creationId xmlns:a16="http://schemas.microsoft.com/office/drawing/2014/main" id="{91A1E837-F0EA-4B42-8138-32F897D1E060}"/>
            </a:ext>
          </a:extLst>
        </xdr:cNvPr>
        <xdr:cNvSpPr txBox="1"/>
      </xdr:nvSpPr>
      <xdr:spPr>
        <a:xfrm>
          <a:off x="339725" y="13662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78A1B07F-5733-4AF3-AC62-DD61B0F3ED5D}"/>
            </a:ext>
          </a:extLst>
        </xdr:cNvPr>
        <xdr:cNvCxnSpPr/>
      </xdr:nvCxnSpPr>
      <xdr:spPr>
        <a:xfrm>
          <a:off x="685800" y="1336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6" name="テキスト ボックス 275">
          <a:extLst>
            <a:ext uri="{FF2B5EF4-FFF2-40B4-BE49-F238E27FC236}">
              <a16:creationId xmlns:a16="http://schemas.microsoft.com/office/drawing/2014/main" id="{1A0EE737-0A28-4CAF-A105-317EBF917C12}"/>
            </a:ext>
          </a:extLst>
        </xdr:cNvPr>
        <xdr:cNvSpPr txBox="1"/>
      </xdr:nvSpPr>
      <xdr:spPr>
        <a:xfrm>
          <a:off x="339725" y="13218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2DD9C64F-5560-4999-A56E-95BACDFAE7CB}"/>
            </a:ext>
          </a:extLst>
        </xdr:cNvPr>
        <xdr:cNvCxnSpPr/>
      </xdr:nvCxnSpPr>
      <xdr:spPr>
        <a:xfrm>
          <a:off x="685800" y="12915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78" name="テキスト ボックス 277">
          <a:extLst>
            <a:ext uri="{FF2B5EF4-FFF2-40B4-BE49-F238E27FC236}">
              <a16:creationId xmlns:a16="http://schemas.microsoft.com/office/drawing/2014/main" id="{98A0C9F8-4226-46CE-868E-BC4CB5A02FD8}"/>
            </a:ext>
          </a:extLst>
        </xdr:cNvPr>
        <xdr:cNvSpPr txBox="1"/>
      </xdr:nvSpPr>
      <xdr:spPr>
        <a:xfrm>
          <a:off x="339725" y="12780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2E0D8DA7-BBBC-4845-A90C-61527F59690C}"/>
            </a:ext>
          </a:extLst>
        </xdr:cNvPr>
        <xdr:cNvCxnSpPr/>
      </xdr:nvCxnSpPr>
      <xdr:spPr>
        <a:xfrm>
          <a:off x="685800" y="1247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0" name="テキスト ボックス 279">
          <a:extLst>
            <a:ext uri="{FF2B5EF4-FFF2-40B4-BE49-F238E27FC236}">
              <a16:creationId xmlns:a16="http://schemas.microsoft.com/office/drawing/2014/main" id="{21BD5DA2-5BDF-4137-A44F-A2D88BA188B4}"/>
            </a:ext>
          </a:extLst>
        </xdr:cNvPr>
        <xdr:cNvSpPr txBox="1"/>
      </xdr:nvSpPr>
      <xdr:spPr>
        <a:xfrm>
          <a:off x="339725" y="1234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8F604BDC-F13E-4F30-8CBE-FC1F1EC68DBC}"/>
            </a:ext>
          </a:extLst>
        </xdr:cNvPr>
        <xdr:cNvSpPr/>
      </xdr:nvSpPr>
      <xdr:spPr>
        <a:xfrm>
          <a:off x="685800" y="124777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115570</xdr:rowOff>
    </xdr:from>
    <xdr:to>
      <xdr:col>24</xdr:col>
      <xdr:colOff>62865</xdr:colOff>
      <xdr:row>84</xdr:row>
      <xdr:rowOff>125095</xdr:rowOff>
    </xdr:to>
    <xdr:cxnSp macro="">
      <xdr:nvCxnSpPr>
        <xdr:cNvPr id="282" name="直線コネクタ 281">
          <a:extLst>
            <a:ext uri="{FF2B5EF4-FFF2-40B4-BE49-F238E27FC236}">
              <a16:creationId xmlns:a16="http://schemas.microsoft.com/office/drawing/2014/main" id="{0B69B1B2-32D4-421D-950D-B5FDD2A494E3}"/>
            </a:ext>
          </a:extLst>
        </xdr:cNvPr>
        <xdr:cNvCxnSpPr/>
      </xdr:nvCxnSpPr>
      <xdr:spPr>
        <a:xfrm flipV="1">
          <a:off x="4177665" y="12993370"/>
          <a:ext cx="0" cy="1000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128905</xdr:rowOff>
    </xdr:from>
    <xdr:ext cx="405130" cy="259080"/>
    <xdr:sp macro="" textlink="">
      <xdr:nvSpPr>
        <xdr:cNvPr id="283" name="【福祉施設】&#10;有形固定資産減価償却率最小値テキスト">
          <a:extLst>
            <a:ext uri="{FF2B5EF4-FFF2-40B4-BE49-F238E27FC236}">
              <a16:creationId xmlns:a16="http://schemas.microsoft.com/office/drawing/2014/main" id="{12A3CCC2-5946-4DE7-A1FC-DAE30662CDFD}"/>
            </a:ext>
          </a:extLst>
        </xdr:cNvPr>
        <xdr:cNvSpPr txBox="1"/>
      </xdr:nvSpPr>
      <xdr:spPr>
        <a:xfrm>
          <a:off x="4216400" y="13997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dr:col>23</xdr:col>
      <xdr:colOff>165100</xdr:colOff>
      <xdr:row>84</xdr:row>
      <xdr:rowOff>125095</xdr:rowOff>
    </xdr:from>
    <xdr:to>
      <xdr:col>24</xdr:col>
      <xdr:colOff>152400</xdr:colOff>
      <xdr:row>84</xdr:row>
      <xdr:rowOff>125095</xdr:rowOff>
    </xdr:to>
    <xdr:cxnSp macro="">
      <xdr:nvCxnSpPr>
        <xdr:cNvPr id="284" name="直線コネクタ 283">
          <a:extLst>
            <a:ext uri="{FF2B5EF4-FFF2-40B4-BE49-F238E27FC236}">
              <a16:creationId xmlns:a16="http://schemas.microsoft.com/office/drawing/2014/main" id="{56245207-BC87-40DF-A5E3-F83ED89C1933}"/>
            </a:ext>
          </a:extLst>
        </xdr:cNvPr>
        <xdr:cNvCxnSpPr/>
      </xdr:nvCxnSpPr>
      <xdr:spPr>
        <a:xfrm>
          <a:off x="4108450" y="13993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62230</xdr:rowOff>
    </xdr:from>
    <xdr:ext cx="405130" cy="259080"/>
    <xdr:sp macro="" textlink="">
      <xdr:nvSpPr>
        <xdr:cNvPr id="285" name="【福祉施設】&#10;有形固定資産減価償却率最大値テキスト">
          <a:extLst>
            <a:ext uri="{FF2B5EF4-FFF2-40B4-BE49-F238E27FC236}">
              <a16:creationId xmlns:a16="http://schemas.microsoft.com/office/drawing/2014/main" id="{C00BAB30-6FFB-4BBC-B0D9-3AECC48A89CE}"/>
            </a:ext>
          </a:extLst>
        </xdr:cNvPr>
        <xdr:cNvSpPr txBox="1"/>
      </xdr:nvSpPr>
      <xdr:spPr>
        <a:xfrm>
          <a:off x="4216400" y="12774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115570</xdr:rowOff>
    </xdr:from>
    <xdr:to>
      <xdr:col>24</xdr:col>
      <xdr:colOff>152400</xdr:colOff>
      <xdr:row>78</xdr:row>
      <xdr:rowOff>115570</xdr:rowOff>
    </xdr:to>
    <xdr:cxnSp macro="">
      <xdr:nvCxnSpPr>
        <xdr:cNvPr id="286" name="直線コネクタ 285">
          <a:extLst>
            <a:ext uri="{FF2B5EF4-FFF2-40B4-BE49-F238E27FC236}">
              <a16:creationId xmlns:a16="http://schemas.microsoft.com/office/drawing/2014/main" id="{182D0016-F44A-4921-8DDF-9114CA14B919}"/>
            </a:ext>
          </a:extLst>
        </xdr:cNvPr>
        <xdr:cNvCxnSpPr/>
      </xdr:nvCxnSpPr>
      <xdr:spPr>
        <a:xfrm>
          <a:off x="4108450" y="12993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135890</xdr:rowOff>
    </xdr:from>
    <xdr:ext cx="405130" cy="259080"/>
    <xdr:sp macro="" textlink="">
      <xdr:nvSpPr>
        <xdr:cNvPr id="287" name="【福祉施設】&#10;有形固定資産減価償却率平均値テキスト">
          <a:extLst>
            <a:ext uri="{FF2B5EF4-FFF2-40B4-BE49-F238E27FC236}">
              <a16:creationId xmlns:a16="http://schemas.microsoft.com/office/drawing/2014/main" id="{04074DE2-0BD5-468F-B32E-C2EA6305161F}"/>
            </a:ext>
          </a:extLst>
        </xdr:cNvPr>
        <xdr:cNvSpPr txBox="1"/>
      </xdr:nvSpPr>
      <xdr:spPr>
        <a:xfrm>
          <a:off x="4216400" y="13343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8" name="フローチャート: 判断 287">
          <a:extLst>
            <a:ext uri="{FF2B5EF4-FFF2-40B4-BE49-F238E27FC236}">
              <a16:creationId xmlns:a16="http://schemas.microsoft.com/office/drawing/2014/main" id="{0FD217A7-280F-4991-B704-25564C42E343}"/>
            </a:ext>
          </a:extLst>
        </xdr:cNvPr>
        <xdr:cNvSpPr/>
      </xdr:nvSpPr>
      <xdr:spPr>
        <a:xfrm>
          <a:off x="4127500" y="1348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9" name="フローチャート: 判断 288">
          <a:extLst>
            <a:ext uri="{FF2B5EF4-FFF2-40B4-BE49-F238E27FC236}">
              <a16:creationId xmlns:a16="http://schemas.microsoft.com/office/drawing/2014/main" id="{4364E579-6AC6-40ED-BACF-1D360DBA7B1D}"/>
            </a:ext>
          </a:extLst>
        </xdr:cNvPr>
        <xdr:cNvSpPr/>
      </xdr:nvSpPr>
      <xdr:spPr>
        <a:xfrm>
          <a:off x="3384550" y="13417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50165</xdr:rowOff>
    </xdr:to>
    <xdr:sp macro="" textlink="">
      <xdr:nvSpPr>
        <xdr:cNvPr id="290" name="フローチャート: 判断 289">
          <a:extLst>
            <a:ext uri="{FF2B5EF4-FFF2-40B4-BE49-F238E27FC236}">
              <a16:creationId xmlns:a16="http://schemas.microsoft.com/office/drawing/2014/main" id="{2A44F2BB-7BA8-4ADC-B764-1990B61CACA7}"/>
            </a:ext>
          </a:extLst>
        </xdr:cNvPr>
        <xdr:cNvSpPr/>
      </xdr:nvSpPr>
      <xdr:spPr>
        <a:xfrm>
          <a:off x="2571750" y="1332865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99060</xdr:rowOff>
    </xdr:from>
    <xdr:to>
      <xdr:col>10</xdr:col>
      <xdr:colOff>165100</xdr:colOff>
      <xdr:row>82</xdr:row>
      <xdr:rowOff>29210</xdr:rowOff>
    </xdr:to>
    <xdr:sp macro="" textlink="">
      <xdr:nvSpPr>
        <xdr:cNvPr id="291" name="フローチャート: 判断 290">
          <a:extLst>
            <a:ext uri="{FF2B5EF4-FFF2-40B4-BE49-F238E27FC236}">
              <a16:creationId xmlns:a16="http://schemas.microsoft.com/office/drawing/2014/main" id="{41FC8E62-95DC-46F4-B716-0EC5E89EA091}"/>
            </a:ext>
          </a:extLst>
        </xdr:cNvPr>
        <xdr:cNvSpPr/>
      </xdr:nvSpPr>
      <xdr:spPr>
        <a:xfrm>
          <a:off x="1778000" y="13472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30480</xdr:rowOff>
    </xdr:from>
    <xdr:to>
      <xdr:col>6</xdr:col>
      <xdr:colOff>38100</xdr:colOff>
      <xdr:row>81</xdr:row>
      <xdr:rowOff>132080</xdr:rowOff>
    </xdr:to>
    <xdr:sp macro="" textlink="">
      <xdr:nvSpPr>
        <xdr:cNvPr id="292" name="フローチャート: 判断 291">
          <a:extLst>
            <a:ext uri="{FF2B5EF4-FFF2-40B4-BE49-F238E27FC236}">
              <a16:creationId xmlns:a16="http://schemas.microsoft.com/office/drawing/2014/main" id="{15DE2CAD-8934-4653-AAF5-D765D34A1DEC}"/>
            </a:ext>
          </a:extLst>
        </xdr:cNvPr>
        <xdr:cNvSpPr/>
      </xdr:nvSpPr>
      <xdr:spPr>
        <a:xfrm>
          <a:off x="984250" y="13403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3" name="テキスト ボックス 292">
          <a:extLst>
            <a:ext uri="{FF2B5EF4-FFF2-40B4-BE49-F238E27FC236}">
              <a16:creationId xmlns:a16="http://schemas.microsoft.com/office/drawing/2014/main" id="{522C7395-E4B7-497F-9CD6-45B873D9AA73}"/>
            </a:ext>
          </a:extLst>
        </xdr:cNvPr>
        <xdr:cNvSpPr txBox="1"/>
      </xdr:nvSpPr>
      <xdr:spPr>
        <a:xfrm>
          <a:off x="40068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4" name="テキスト ボックス 293">
          <a:extLst>
            <a:ext uri="{FF2B5EF4-FFF2-40B4-BE49-F238E27FC236}">
              <a16:creationId xmlns:a16="http://schemas.microsoft.com/office/drawing/2014/main" id="{905B7E54-5724-4297-BFB1-E86F3F45E640}"/>
            </a:ext>
          </a:extLst>
        </xdr:cNvPr>
        <xdr:cNvSpPr txBox="1"/>
      </xdr:nvSpPr>
      <xdr:spPr>
        <a:xfrm>
          <a:off x="32575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8C1532D1-71FC-4FE7-B976-08132D9B2DED}"/>
            </a:ext>
          </a:extLst>
        </xdr:cNvPr>
        <xdr:cNvSpPr txBox="1"/>
      </xdr:nvSpPr>
      <xdr:spPr>
        <a:xfrm>
          <a:off x="24511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944044A9-5E47-42A8-981A-46057BC595BF}"/>
            </a:ext>
          </a:extLst>
        </xdr:cNvPr>
        <xdr:cNvSpPr txBox="1"/>
      </xdr:nvSpPr>
      <xdr:spPr>
        <a:xfrm>
          <a:off x="16573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475AA355-41CA-4C8F-BA7F-9771F36B8A40}"/>
            </a:ext>
          </a:extLst>
        </xdr:cNvPr>
        <xdr:cNvSpPr txBox="1"/>
      </xdr:nvSpPr>
      <xdr:spPr>
        <a:xfrm>
          <a:off x="8572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120650</xdr:rowOff>
    </xdr:from>
    <xdr:to>
      <xdr:col>24</xdr:col>
      <xdr:colOff>114300</xdr:colOff>
      <xdr:row>83</xdr:row>
      <xdr:rowOff>50165</xdr:rowOff>
    </xdr:to>
    <xdr:sp macro="" textlink="">
      <xdr:nvSpPr>
        <xdr:cNvPr id="298" name="楕円 297">
          <a:extLst>
            <a:ext uri="{FF2B5EF4-FFF2-40B4-BE49-F238E27FC236}">
              <a16:creationId xmlns:a16="http://schemas.microsoft.com/office/drawing/2014/main" id="{D60B8AFF-CB1A-4405-938E-600FDBEB6E74}"/>
            </a:ext>
          </a:extLst>
        </xdr:cNvPr>
        <xdr:cNvSpPr/>
      </xdr:nvSpPr>
      <xdr:spPr>
        <a:xfrm>
          <a:off x="4127500" y="1365885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98425</xdr:rowOff>
    </xdr:from>
    <xdr:ext cx="405130" cy="254635"/>
    <xdr:sp macro="" textlink="">
      <xdr:nvSpPr>
        <xdr:cNvPr id="299" name="【福祉施設】&#10;有形固定資産減価償却率該当値テキスト">
          <a:extLst>
            <a:ext uri="{FF2B5EF4-FFF2-40B4-BE49-F238E27FC236}">
              <a16:creationId xmlns:a16="http://schemas.microsoft.com/office/drawing/2014/main" id="{7C3C903F-73BC-4676-8809-0B5962A4F9A7}"/>
            </a:ext>
          </a:extLst>
        </xdr:cNvPr>
        <xdr:cNvSpPr txBox="1"/>
      </xdr:nvSpPr>
      <xdr:spPr>
        <a:xfrm>
          <a:off x="4216400" y="136366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29210</xdr:rowOff>
    </xdr:from>
    <xdr:to>
      <xdr:col>20</xdr:col>
      <xdr:colOff>38100</xdr:colOff>
      <xdr:row>82</xdr:row>
      <xdr:rowOff>130175</xdr:rowOff>
    </xdr:to>
    <xdr:sp macro="" textlink="">
      <xdr:nvSpPr>
        <xdr:cNvPr id="300" name="楕円 299">
          <a:extLst>
            <a:ext uri="{FF2B5EF4-FFF2-40B4-BE49-F238E27FC236}">
              <a16:creationId xmlns:a16="http://schemas.microsoft.com/office/drawing/2014/main" id="{706A9220-C73F-486A-B927-71BF7987652F}"/>
            </a:ext>
          </a:extLst>
        </xdr:cNvPr>
        <xdr:cNvSpPr/>
      </xdr:nvSpPr>
      <xdr:spPr>
        <a:xfrm>
          <a:off x="3384550" y="135674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79375</xdr:rowOff>
    </xdr:from>
    <xdr:to>
      <xdr:col>24</xdr:col>
      <xdr:colOff>63500</xdr:colOff>
      <xdr:row>82</xdr:row>
      <xdr:rowOff>170815</xdr:rowOff>
    </xdr:to>
    <xdr:cxnSp macro="">
      <xdr:nvCxnSpPr>
        <xdr:cNvPr id="301" name="直線コネクタ 300">
          <a:extLst>
            <a:ext uri="{FF2B5EF4-FFF2-40B4-BE49-F238E27FC236}">
              <a16:creationId xmlns:a16="http://schemas.microsoft.com/office/drawing/2014/main" id="{73A78046-3BDE-4080-9F18-31862C269C38}"/>
            </a:ext>
          </a:extLst>
        </xdr:cNvPr>
        <xdr:cNvCxnSpPr/>
      </xdr:nvCxnSpPr>
      <xdr:spPr>
        <a:xfrm>
          <a:off x="3429000" y="13617575"/>
          <a:ext cx="7493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109220</xdr:rowOff>
    </xdr:from>
    <xdr:to>
      <xdr:col>15</xdr:col>
      <xdr:colOff>101600</xdr:colOff>
      <xdr:row>82</xdr:row>
      <xdr:rowOff>38735</xdr:rowOff>
    </xdr:to>
    <xdr:sp macro="" textlink="">
      <xdr:nvSpPr>
        <xdr:cNvPr id="302" name="楕円 301">
          <a:extLst>
            <a:ext uri="{FF2B5EF4-FFF2-40B4-BE49-F238E27FC236}">
              <a16:creationId xmlns:a16="http://schemas.microsoft.com/office/drawing/2014/main" id="{F38F478E-A023-4FE5-821D-C52117BD1DE0}"/>
            </a:ext>
          </a:extLst>
        </xdr:cNvPr>
        <xdr:cNvSpPr/>
      </xdr:nvSpPr>
      <xdr:spPr>
        <a:xfrm>
          <a:off x="2571750" y="1348232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159385</xdr:rowOff>
    </xdr:from>
    <xdr:to>
      <xdr:col>19</xdr:col>
      <xdr:colOff>177800</xdr:colOff>
      <xdr:row>82</xdr:row>
      <xdr:rowOff>79375</xdr:rowOff>
    </xdr:to>
    <xdr:cxnSp macro="">
      <xdr:nvCxnSpPr>
        <xdr:cNvPr id="303" name="直線コネクタ 302">
          <a:extLst>
            <a:ext uri="{FF2B5EF4-FFF2-40B4-BE49-F238E27FC236}">
              <a16:creationId xmlns:a16="http://schemas.microsoft.com/office/drawing/2014/main" id="{6662E438-41FD-4213-94AB-C6F9E1212ED0}"/>
            </a:ext>
          </a:extLst>
        </xdr:cNvPr>
        <xdr:cNvCxnSpPr/>
      </xdr:nvCxnSpPr>
      <xdr:spPr>
        <a:xfrm>
          <a:off x="2622550" y="13532485"/>
          <a:ext cx="8064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24130</xdr:rowOff>
    </xdr:from>
    <xdr:to>
      <xdr:col>10</xdr:col>
      <xdr:colOff>165100</xdr:colOff>
      <xdr:row>82</xdr:row>
      <xdr:rowOff>125730</xdr:rowOff>
    </xdr:to>
    <xdr:sp macro="" textlink="">
      <xdr:nvSpPr>
        <xdr:cNvPr id="304" name="楕円 303">
          <a:extLst>
            <a:ext uri="{FF2B5EF4-FFF2-40B4-BE49-F238E27FC236}">
              <a16:creationId xmlns:a16="http://schemas.microsoft.com/office/drawing/2014/main" id="{787833C8-6065-4ECA-A77E-DA01A7C62046}"/>
            </a:ext>
          </a:extLst>
        </xdr:cNvPr>
        <xdr:cNvSpPr/>
      </xdr:nvSpPr>
      <xdr:spPr>
        <a:xfrm>
          <a:off x="17780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159385</xdr:rowOff>
    </xdr:from>
    <xdr:to>
      <xdr:col>15</xdr:col>
      <xdr:colOff>50800</xdr:colOff>
      <xdr:row>82</xdr:row>
      <xdr:rowOff>74930</xdr:rowOff>
    </xdr:to>
    <xdr:cxnSp macro="">
      <xdr:nvCxnSpPr>
        <xdr:cNvPr id="305" name="直線コネクタ 304">
          <a:extLst>
            <a:ext uri="{FF2B5EF4-FFF2-40B4-BE49-F238E27FC236}">
              <a16:creationId xmlns:a16="http://schemas.microsoft.com/office/drawing/2014/main" id="{51622C3A-8B7F-4B48-82DE-F4CFB8A7BA86}"/>
            </a:ext>
          </a:extLst>
        </xdr:cNvPr>
        <xdr:cNvCxnSpPr/>
      </xdr:nvCxnSpPr>
      <xdr:spPr>
        <a:xfrm flipV="1">
          <a:off x="1828800" y="13532485"/>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104140</xdr:rowOff>
    </xdr:from>
    <xdr:to>
      <xdr:col>6</xdr:col>
      <xdr:colOff>38100</xdr:colOff>
      <xdr:row>82</xdr:row>
      <xdr:rowOff>34290</xdr:rowOff>
    </xdr:to>
    <xdr:sp macro="" textlink="">
      <xdr:nvSpPr>
        <xdr:cNvPr id="306" name="楕円 305">
          <a:extLst>
            <a:ext uri="{FF2B5EF4-FFF2-40B4-BE49-F238E27FC236}">
              <a16:creationId xmlns:a16="http://schemas.microsoft.com/office/drawing/2014/main" id="{8BD8D43D-AD1C-4BF7-B5D3-7EDD908E1BFD}"/>
            </a:ext>
          </a:extLst>
        </xdr:cNvPr>
        <xdr:cNvSpPr/>
      </xdr:nvSpPr>
      <xdr:spPr>
        <a:xfrm>
          <a:off x="984250" y="13477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154940</xdr:rowOff>
    </xdr:from>
    <xdr:to>
      <xdr:col>10</xdr:col>
      <xdr:colOff>114300</xdr:colOff>
      <xdr:row>82</xdr:row>
      <xdr:rowOff>74930</xdr:rowOff>
    </xdr:to>
    <xdr:cxnSp macro="">
      <xdr:nvCxnSpPr>
        <xdr:cNvPr id="307" name="直線コネクタ 306">
          <a:extLst>
            <a:ext uri="{FF2B5EF4-FFF2-40B4-BE49-F238E27FC236}">
              <a16:creationId xmlns:a16="http://schemas.microsoft.com/office/drawing/2014/main" id="{AB590577-D63A-4A73-B085-FF681FCCC81F}"/>
            </a:ext>
          </a:extLst>
        </xdr:cNvPr>
        <xdr:cNvCxnSpPr/>
      </xdr:nvCxnSpPr>
      <xdr:spPr>
        <a:xfrm>
          <a:off x="1028700" y="13528040"/>
          <a:ext cx="8001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162560</xdr:rowOff>
    </xdr:from>
    <xdr:ext cx="405130" cy="259080"/>
    <xdr:sp macro="" textlink="">
      <xdr:nvSpPr>
        <xdr:cNvPr id="308" name="n_1aveValue【福祉施設】&#10;有形固定資産減価償却率">
          <a:extLst>
            <a:ext uri="{FF2B5EF4-FFF2-40B4-BE49-F238E27FC236}">
              <a16:creationId xmlns:a16="http://schemas.microsoft.com/office/drawing/2014/main" id="{8824F10D-AB7E-44C4-964A-D2005F192119}"/>
            </a:ext>
          </a:extLst>
        </xdr:cNvPr>
        <xdr:cNvSpPr txBox="1"/>
      </xdr:nvSpPr>
      <xdr:spPr>
        <a:xfrm>
          <a:off x="3239135" y="13205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66675</xdr:rowOff>
    </xdr:from>
    <xdr:ext cx="400685" cy="254635"/>
    <xdr:sp macro="" textlink="">
      <xdr:nvSpPr>
        <xdr:cNvPr id="309" name="n_2aveValue【福祉施設】&#10;有形固定資産減価償却率">
          <a:extLst>
            <a:ext uri="{FF2B5EF4-FFF2-40B4-BE49-F238E27FC236}">
              <a16:creationId xmlns:a16="http://schemas.microsoft.com/office/drawing/2014/main" id="{F43828D2-E1F0-490B-9CF7-6425298D3EE0}"/>
            </a:ext>
          </a:extLst>
        </xdr:cNvPr>
        <xdr:cNvSpPr txBox="1"/>
      </xdr:nvSpPr>
      <xdr:spPr>
        <a:xfrm>
          <a:off x="2439035" y="131095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45720</xdr:rowOff>
    </xdr:from>
    <xdr:ext cx="400685" cy="259080"/>
    <xdr:sp macro="" textlink="">
      <xdr:nvSpPr>
        <xdr:cNvPr id="310" name="n_3aveValue【福祉施設】&#10;有形固定資産減価償却率">
          <a:extLst>
            <a:ext uri="{FF2B5EF4-FFF2-40B4-BE49-F238E27FC236}">
              <a16:creationId xmlns:a16="http://schemas.microsoft.com/office/drawing/2014/main" id="{6E22154A-8838-41B8-8F55-7A2FFA273ED9}"/>
            </a:ext>
          </a:extLst>
        </xdr:cNvPr>
        <xdr:cNvSpPr txBox="1"/>
      </xdr:nvSpPr>
      <xdr:spPr>
        <a:xfrm>
          <a:off x="1645285" y="132537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148590</xdr:rowOff>
    </xdr:from>
    <xdr:ext cx="400685" cy="259080"/>
    <xdr:sp macro="" textlink="">
      <xdr:nvSpPr>
        <xdr:cNvPr id="311" name="n_4aveValue【福祉施設】&#10;有形固定資産減価償却率">
          <a:extLst>
            <a:ext uri="{FF2B5EF4-FFF2-40B4-BE49-F238E27FC236}">
              <a16:creationId xmlns:a16="http://schemas.microsoft.com/office/drawing/2014/main" id="{53733628-3203-4210-A4CF-07F06A3569A7}"/>
            </a:ext>
          </a:extLst>
        </xdr:cNvPr>
        <xdr:cNvSpPr txBox="1"/>
      </xdr:nvSpPr>
      <xdr:spPr>
        <a:xfrm>
          <a:off x="851535" y="131914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121285</xdr:rowOff>
    </xdr:from>
    <xdr:ext cx="405130" cy="254635"/>
    <xdr:sp macro="" textlink="">
      <xdr:nvSpPr>
        <xdr:cNvPr id="312" name="n_1mainValue【福祉施設】&#10;有形固定資産減価償却率">
          <a:extLst>
            <a:ext uri="{FF2B5EF4-FFF2-40B4-BE49-F238E27FC236}">
              <a16:creationId xmlns:a16="http://schemas.microsoft.com/office/drawing/2014/main" id="{DC79FB0D-8FCC-4ADA-BAE2-C61F86B9A490}"/>
            </a:ext>
          </a:extLst>
        </xdr:cNvPr>
        <xdr:cNvSpPr txBox="1"/>
      </xdr:nvSpPr>
      <xdr:spPr>
        <a:xfrm>
          <a:off x="3239135" y="136594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29845</xdr:rowOff>
    </xdr:from>
    <xdr:ext cx="400685" cy="254635"/>
    <xdr:sp macro="" textlink="">
      <xdr:nvSpPr>
        <xdr:cNvPr id="313" name="n_2mainValue【福祉施設】&#10;有形固定資産減価償却率">
          <a:extLst>
            <a:ext uri="{FF2B5EF4-FFF2-40B4-BE49-F238E27FC236}">
              <a16:creationId xmlns:a16="http://schemas.microsoft.com/office/drawing/2014/main" id="{F47B1A5F-AD81-4617-B95F-01B8494511CB}"/>
            </a:ext>
          </a:extLst>
        </xdr:cNvPr>
        <xdr:cNvSpPr txBox="1"/>
      </xdr:nvSpPr>
      <xdr:spPr>
        <a:xfrm>
          <a:off x="2439035" y="135680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116840</xdr:rowOff>
    </xdr:from>
    <xdr:ext cx="400685" cy="259080"/>
    <xdr:sp macro="" textlink="">
      <xdr:nvSpPr>
        <xdr:cNvPr id="314" name="n_3mainValue【福祉施設】&#10;有形固定資産減価償却率">
          <a:extLst>
            <a:ext uri="{FF2B5EF4-FFF2-40B4-BE49-F238E27FC236}">
              <a16:creationId xmlns:a16="http://schemas.microsoft.com/office/drawing/2014/main" id="{8AE34BBE-4C8A-4880-A9EF-D48A72C01BDB}"/>
            </a:ext>
          </a:extLst>
        </xdr:cNvPr>
        <xdr:cNvSpPr txBox="1"/>
      </xdr:nvSpPr>
      <xdr:spPr>
        <a:xfrm>
          <a:off x="1645285" y="136550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25400</xdr:rowOff>
    </xdr:from>
    <xdr:ext cx="400685" cy="259080"/>
    <xdr:sp macro="" textlink="">
      <xdr:nvSpPr>
        <xdr:cNvPr id="315" name="n_4mainValue【福祉施設】&#10;有形固定資産減価償却率">
          <a:extLst>
            <a:ext uri="{FF2B5EF4-FFF2-40B4-BE49-F238E27FC236}">
              <a16:creationId xmlns:a16="http://schemas.microsoft.com/office/drawing/2014/main" id="{04D171A0-DD5D-4907-9AAF-C1658F058D81}"/>
            </a:ext>
          </a:extLst>
        </xdr:cNvPr>
        <xdr:cNvSpPr txBox="1"/>
      </xdr:nvSpPr>
      <xdr:spPr>
        <a:xfrm>
          <a:off x="851535" y="135636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94BD0154-C740-4E5E-9407-65245AE6E68B}"/>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335DDD54-9419-439C-9EAD-9F5515AEB788}"/>
            </a:ext>
          </a:extLst>
        </xdr:cNvPr>
        <xdr:cNvSpPr/>
      </xdr:nvSpPr>
      <xdr:spPr>
        <a:xfrm>
          <a:off x="606425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2BB4BD4-F4D0-4FE2-B0B5-EC9780FCBE59}"/>
            </a:ext>
          </a:extLst>
        </xdr:cNvPr>
        <xdr:cNvSpPr/>
      </xdr:nvSpPr>
      <xdr:spPr>
        <a:xfrm>
          <a:off x="606425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2258661D-B747-42DE-AB46-E13BA60B2107}"/>
            </a:ext>
          </a:extLst>
        </xdr:cNvPr>
        <xdr:cNvSpPr/>
      </xdr:nvSpPr>
      <xdr:spPr>
        <a:xfrm>
          <a:off x="69850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58044CA2-F8DA-4CFB-8AB8-DEF7ECCF047B}"/>
            </a:ext>
          </a:extLst>
        </xdr:cNvPr>
        <xdr:cNvSpPr/>
      </xdr:nvSpPr>
      <xdr:spPr>
        <a:xfrm>
          <a:off x="69850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76F950D-7365-4959-9BF8-21B8D690E078}"/>
            </a:ext>
          </a:extLst>
        </xdr:cNvPr>
        <xdr:cNvSpPr/>
      </xdr:nvSpPr>
      <xdr:spPr>
        <a:xfrm>
          <a:off x="80137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B7D51D35-FD90-44E2-A7F1-616E8A1565B6}"/>
            </a:ext>
          </a:extLst>
        </xdr:cNvPr>
        <xdr:cNvSpPr/>
      </xdr:nvSpPr>
      <xdr:spPr>
        <a:xfrm>
          <a:off x="80137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EB9B9724-C064-4C71-8E95-04204DC10E08}"/>
            </a:ext>
          </a:extLst>
        </xdr:cNvPr>
        <xdr:cNvSpPr/>
      </xdr:nvSpPr>
      <xdr:spPr>
        <a:xfrm>
          <a:off x="5956300" y="124777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24" name="テキスト ボックス 323">
          <a:extLst>
            <a:ext uri="{FF2B5EF4-FFF2-40B4-BE49-F238E27FC236}">
              <a16:creationId xmlns:a16="http://schemas.microsoft.com/office/drawing/2014/main" id="{D5FCE999-0242-41E7-A7C4-3699C4864171}"/>
            </a:ext>
          </a:extLst>
        </xdr:cNvPr>
        <xdr:cNvSpPr txBox="1"/>
      </xdr:nvSpPr>
      <xdr:spPr>
        <a:xfrm>
          <a:off x="5918200" y="122936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638049F-7B04-4582-B42D-09A86DD81FA0}"/>
            </a:ext>
          </a:extLst>
        </xdr:cNvPr>
        <xdr:cNvCxnSpPr/>
      </xdr:nvCxnSpPr>
      <xdr:spPr>
        <a:xfrm>
          <a:off x="5956300" y="14681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6" name="直線コネクタ 325">
          <a:extLst>
            <a:ext uri="{FF2B5EF4-FFF2-40B4-BE49-F238E27FC236}">
              <a16:creationId xmlns:a16="http://schemas.microsoft.com/office/drawing/2014/main" id="{09B68C40-6362-40D6-8EA2-80855F0157D5}"/>
            </a:ext>
          </a:extLst>
        </xdr:cNvPr>
        <xdr:cNvCxnSpPr/>
      </xdr:nvCxnSpPr>
      <xdr:spPr>
        <a:xfrm>
          <a:off x="5956300" y="143611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2915" cy="259080"/>
    <xdr:sp macro="" textlink="">
      <xdr:nvSpPr>
        <xdr:cNvPr id="327" name="テキスト ボックス 326">
          <a:extLst>
            <a:ext uri="{FF2B5EF4-FFF2-40B4-BE49-F238E27FC236}">
              <a16:creationId xmlns:a16="http://schemas.microsoft.com/office/drawing/2014/main" id="{EECA0D29-3130-446F-B552-6F8F5F4CDC91}"/>
            </a:ext>
          </a:extLst>
        </xdr:cNvPr>
        <xdr:cNvSpPr txBox="1"/>
      </xdr:nvSpPr>
      <xdr:spPr>
        <a:xfrm>
          <a:off x="5527040" y="142252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28" name="直線コネクタ 327">
          <a:extLst>
            <a:ext uri="{FF2B5EF4-FFF2-40B4-BE49-F238E27FC236}">
              <a16:creationId xmlns:a16="http://schemas.microsoft.com/office/drawing/2014/main" id="{727D2EA8-FCEB-4E0C-A076-FEB7AE1F79FF}"/>
            </a:ext>
          </a:extLst>
        </xdr:cNvPr>
        <xdr:cNvCxnSpPr/>
      </xdr:nvCxnSpPr>
      <xdr:spPr>
        <a:xfrm>
          <a:off x="5956300" y="140468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2915" cy="254635"/>
    <xdr:sp macro="" textlink="">
      <xdr:nvSpPr>
        <xdr:cNvPr id="329" name="テキスト ボックス 328">
          <a:extLst>
            <a:ext uri="{FF2B5EF4-FFF2-40B4-BE49-F238E27FC236}">
              <a16:creationId xmlns:a16="http://schemas.microsoft.com/office/drawing/2014/main" id="{EBBA7BD6-291B-4459-9E91-45635B52A649}"/>
            </a:ext>
          </a:extLst>
        </xdr:cNvPr>
        <xdr:cNvSpPr txBox="1"/>
      </xdr:nvSpPr>
      <xdr:spPr>
        <a:xfrm>
          <a:off x="5527040" y="139109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0" name="直線コネクタ 329">
          <a:extLst>
            <a:ext uri="{FF2B5EF4-FFF2-40B4-BE49-F238E27FC236}">
              <a16:creationId xmlns:a16="http://schemas.microsoft.com/office/drawing/2014/main" id="{B3A6078E-6075-4235-A8C9-B1D5D818E84C}"/>
            </a:ext>
          </a:extLst>
        </xdr:cNvPr>
        <xdr:cNvCxnSpPr/>
      </xdr:nvCxnSpPr>
      <xdr:spPr>
        <a:xfrm>
          <a:off x="5956300" y="137331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2915" cy="259080"/>
    <xdr:sp macro="" textlink="">
      <xdr:nvSpPr>
        <xdr:cNvPr id="331" name="テキスト ボックス 330">
          <a:extLst>
            <a:ext uri="{FF2B5EF4-FFF2-40B4-BE49-F238E27FC236}">
              <a16:creationId xmlns:a16="http://schemas.microsoft.com/office/drawing/2014/main" id="{A8E1BCE5-DBF9-4BD3-AED0-F36B77CE2833}"/>
            </a:ext>
          </a:extLst>
        </xdr:cNvPr>
        <xdr:cNvSpPr txBox="1"/>
      </xdr:nvSpPr>
      <xdr:spPr>
        <a:xfrm>
          <a:off x="5527040" y="135972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2" name="直線コネクタ 331">
          <a:extLst>
            <a:ext uri="{FF2B5EF4-FFF2-40B4-BE49-F238E27FC236}">
              <a16:creationId xmlns:a16="http://schemas.microsoft.com/office/drawing/2014/main" id="{EE9FD850-AC77-4D9A-9686-031F4281B212}"/>
            </a:ext>
          </a:extLst>
        </xdr:cNvPr>
        <xdr:cNvCxnSpPr/>
      </xdr:nvCxnSpPr>
      <xdr:spPr>
        <a:xfrm>
          <a:off x="5956300" y="13419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2915" cy="254635"/>
    <xdr:sp macro="" textlink="">
      <xdr:nvSpPr>
        <xdr:cNvPr id="333" name="テキスト ボックス 332">
          <a:extLst>
            <a:ext uri="{FF2B5EF4-FFF2-40B4-BE49-F238E27FC236}">
              <a16:creationId xmlns:a16="http://schemas.microsoft.com/office/drawing/2014/main" id="{2FBC6EB3-7805-43CE-81F3-B22C355314C7}"/>
            </a:ext>
          </a:extLst>
        </xdr:cNvPr>
        <xdr:cNvSpPr txBox="1"/>
      </xdr:nvSpPr>
      <xdr:spPr>
        <a:xfrm>
          <a:off x="5527040" y="132835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4" name="直線コネクタ 333">
          <a:extLst>
            <a:ext uri="{FF2B5EF4-FFF2-40B4-BE49-F238E27FC236}">
              <a16:creationId xmlns:a16="http://schemas.microsoft.com/office/drawing/2014/main" id="{F7E70297-FECD-41E7-835C-89C39E5AADF0}"/>
            </a:ext>
          </a:extLst>
        </xdr:cNvPr>
        <xdr:cNvCxnSpPr/>
      </xdr:nvCxnSpPr>
      <xdr:spPr>
        <a:xfrm>
          <a:off x="5956300" y="13106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2915" cy="259080"/>
    <xdr:sp macro="" textlink="">
      <xdr:nvSpPr>
        <xdr:cNvPr id="335" name="テキスト ボックス 334">
          <a:extLst>
            <a:ext uri="{FF2B5EF4-FFF2-40B4-BE49-F238E27FC236}">
              <a16:creationId xmlns:a16="http://schemas.microsoft.com/office/drawing/2014/main" id="{B5084288-6677-4423-833A-5014AF2299AB}"/>
            </a:ext>
          </a:extLst>
        </xdr:cNvPr>
        <xdr:cNvSpPr txBox="1"/>
      </xdr:nvSpPr>
      <xdr:spPr>
        <a:xfrm>
          <a:off x="5527040" y="129698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6" name="直線コネクタ 335">
          <a:extLst>
            <a:ext uri="{FF2B5EF4-FFF2-40B4-BE49-F238E27FC236}">
              <a16:creationId xmlns:a16="http://schemas.microsoft.com/office/drawing/2014/main" id="{364A4221-44BA-41BA-AB58-467504877D8B}"/>
            </a:ext>
          </a:extLst>
        </xdr:cNvPr>
        <xdr:cNvCxnSpPr/>
      </xdr:nvCxnSpPr>
      <xdr:spPr>
        <a:xfrm>
          <a:off x="5956300" y="127914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2915" cy="259080"/>
    <xdr:sp macro="" textlink="">
      <xdr:nvSpPr>
        <xdr:cNvPr id="337" name="テキスト ボックス 336">
          <a:extLst>
            <a:ext uri="{FF2B5EF4-FFF2-40B4-BE49-F238E27FC236}">
              <a16:creationId xmlns:a16="http://schemas.microsoft.com/office/drawing/2014/main" id="{9B17DE75-97B3-459C-BFC1-EE16EC6454F5}"/>
            </a:ext>
          </a:extLst>
        </xdr:cNvPr>
        <xdr:cNvSpPr txBox="1"/>
      </xdr:nvSpPr>
      <xdr:spPr>
        <a:xfrm>
          <a:off x="5527040" y="126555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6B16235-A298-404B-BBA8-B739AF52C187}"/>
            </a:ext>
          </a:extLst>
        </xdr:cNvPr>
        <xdr:cNvCxnSpPr/>
      </xdr:nvCxnSpPr>
      <xdr:spPr>
        <a:xfrm>
          <a:off x="5956300" y="1247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39" name="テキスト ボックス 338">
          <a:extLst>
            <a:ext uri="{FF2B5EF4-FFF2-40B4-BE49-F238E27FC236}">
              <a16:creationId xmlns:a16="http://schemas.microsoft.com/office/drawing/2014/main" id="{25161341-96F2-43FE-ABFF-3581EA8B6FAA}"/>
            </a:ext>
          </a:extLst>
        </xdr:cNvPr>
        <xdr:cNvSpPr txBox="1"/>
      </xdr:nvSpPr>
      <xdr:spPr>
        <a:xfrm>
          <a:off x="5527040" y="12341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65C7A87C-451F-4B9F-B4E6-42E0F38F044D}"/>
            </a:ext>
          </a:extLst>
        </xdr:cNvPr>
        <xdr:cNvSpPr/>
      </xdr:nvSpPr>
      <xdr:spPr>
        <a:xfrm>
          <a:off x="5956300" y="124777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92710</xdr:rowOff>
    </xdr:from>
    <xdr:to>
      <xdr:col>54</xdr:col>
      <xdr:colOff>189865</xdr:colOff>
      <xdr:row>86</xdr:row>
      <xdr:rowOff>48895</xdr:rowOff>
    </xdr:to>
    <xdr:cxnSp macro="">
      <xdr:nvCxnSpPr>
        <xdr:cNvPr id="341" name="直線コネクタ 340">
          <a:extLst>
            <a:ext uri="{FF2B5EF4-FFF2-40B4-BE49-F238E27FC236}">
              <a16:creationId xmlns:a16="http://schemas.microsoft.com/office/drawing/2014/main" id="{4930A4EC-FC33-4C40-A12E-6AE81FBFB356}"/>
            </a:ext>
          </a:extLst>
        </xdr:cNvPr>
        <xdr:cNvCxnSpPr/>
      </xdr:nvCxnSpPr>
      <xdr:spPr>
        <a:xfrm flipV="1">
          <a:off x="9429115" y="12970510"/>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52705</xdr:rowOff>
    </xdr:from>
    <xdr:ext cx="469900" cy="254635"/>
    <xdr:sp macro="" textlink="">
      <xdr:nvSpPr>
        <xdr:cNvPr id="342" name="【福祉施設】&#10;一人当たり面積最小値テキスト">
          <a:extLst>
            <a:ext uri="{FF2B5EF4-FFF2-40B4-BE49-F238E27FC236}">
              <a16:creationId xmlns:a16="http://schemas.microsoft.com/office/drawing/2014/main" id="{71F2ED76-969E-4C96-B6DB-76F453A768F1}"/>
            </a:ext>
          </a:extLst>
        </xdr:cNvPr>
        <xdr:cNvSpPr txBox="1"/>
      </xdr:nvSpPr>
      <xdr:spPr>
        <a:xfrm>
          <a:off x="9467850" y="142513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48895</xdr:rowOff>
    </xdr:from>
    <xdr:to>
      <xdr:col>55</xdr:col>
      <xdr:colOff>88900</xdr:colOff>
      <xdr:row>86</xdr:row>
      <xdr:rowOff>48895</xdr:rowOff>
    </xdr:to>
    <xdr:cxnSp macro="">
      <xdr:nvCxnSpPr>
        <xdr:cNvPr id="343" name="直線コネクタ 342">
          <a:extLst>
            <a:ext uri="{FF2B5EF4-FFF2-40B4-BE49-F238E27FC236}">
              <a16:creationId xmlns:a16="http://schemas.microsoft.com/office/drawing/2014/main" id="{2B4C486A-548A-4800-AAD0-195C67FA1503}"/>
            </a:ext>
          </a:extLst>
        </xdr:cNvPr>
        <xdr:cNvCxnSpPr/>
      </xdr:nvCxnSpPr>
      <xdr:spPr>
        <a:xfrm>
          <a:off x="9359900" y="14247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39370</xdr:rowOff>
    </xdr:from>
    <xdr:ext cx="469900" cy="259080"/>
    <xdr:sp macro="" textlink="">
      <xdr:nvSpPr>
        <xdr:cNvPr id="344" name="【福祉施設】&#10;一人当たり面積最大値テキスト">
          <a:extLst>
            <a:ext uri="{FF2B5EF4-FFF2-40B4-BE49-F238E27FC236}">
              <a16:creationId xmlns:a16="http://schemas.microsoft.com/office/drawing/2014/main" id="{19CB5262-9EC6-4E85-BD15-D81AB6385A32}"/>
            </a:ext>
          </a:extLst>
        </xdr:cNvPr>
        <xdr:cNvSpPr txBox="1"/>
      </xdr:nvSpPr>
      <xdr:spPr>
        <a:xfrm>
          <a:off x="9467850" y="12752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92710</xdr:rowOff>
    </xdr:from>
    <xdr:to>
      <xdr:col>55</xdr:col>
      <xdr:colOff>88900</xdr:colOff>
      <xdr:row>78</xdr:row>
      <xdr:rowOff>92710</xdr:rowOff>
    </xdr:to>
    <xdr:cxnSp macro="">
      <xdr:nvCxnSpPr>
        <xdr:cNvPr id="345" name="直線コネクタ 344">
          <a:extLst>
            <a:ext uri="{FF2B5EF4-FFF2-40B4-BE49-F238E27FC236}">
              <a16:creationId xmlns:a16="http://schemas.microsoft.com/office/drawing/2014/main" id="{0E0915E5-4F34-465E-A83F-115455D68C90}"/>
            </a:ext>
          </a:extLst>
        </xdr:cNvPr>
        <xdr:cNvCxnSpPr/>
      </xdr:nvCxnSpPr>
      <xdr:spPr>
        <a:xfrm>
          <a:off x="9359900" y="12970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104775</xdr:rowOff>
    </xdr:from>
    <xdr:ext cx="469900" cy="259080"/>
    <xdr:sp macro="" textlink="">
      <xdr:nvSpPr>
        <xdr:cNvPr id="346" name="【福祉施設】&#10;一人当たり面積平均値テキスト">
          <a:extLst>
            <a:ext uri="{FF2B5EF4-FFF2-40B4-BE49-F238E27FC236}">
              <a16:creationId xmlns:a16="http://schemas.microsoft.com/office/drawing/2014/main" id="{FC6CBD1A-DAAD-4BC5-91A5-AFECFFB48379}"/>
            </a:ext>
          </a:extLst>
        </xdr:cNvPr>
        <xdr:cNvSpPr txBox="1"/>
      </xdr:nvSpPr>
      <xdr:spPr>
        <a:xfrm>
          <a:off x="9467850" y="13477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81</xdr:row>
      <xdr:rowOff>126365</xdr:rowOff>
    </xdr:from>
    <xdr:to>
      <xdr:col>55</xdr:col>
      <xdr:colOff>50800</xdr:colOff>
      <xdr:row>82</xdr:row>
      <xdr:rowOff>56515</xdr:rowOff>
    </xdr:to>
    <xdr:sp macro="" textlink="">
      <xdr:nvSpPr>
        <xdr:cNvPr id="347" name="フローチャート: 判断 346">
          <a:extLst>
            <a:ext uri="{FF2B5EF4-FFF2-40B4-BE49-F238E27FC236}">
              <a16:creationId xmlns:a16="http://schemas.microsoft.com/office/drawing/2014/main" id="{D68CC9D5-DB00-4DF1-B052-33CE2CF450B4}"/>
            </a:ext>
          </a:extLst>
        </xdr:cNvPr>
        <xdr:cNvSpPr/>
      </xdr:nvSpPr>
      <xdr:spPr>
        <a:xfrm>
          <a:off x="9398000" y="13499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41910</xdr:rowOff>
    </xdr:from>
    <xdr:to>
      <xdr:col>50</xdr:col>
      <xdr:colOff>165100</xdr:colOff>
      <xdr:row>82</xdr:row>
      <xdr:rowOff>143510</xdr:rowOff>
    </xdr:to>
    <xdr:sp macro="" textlink="">
      <xdr:nvSpPr>
        <xdr:cNvPr id="348" name="フローチャート: 判断 347">
          <a:extLst>
            <a:ext uri="{FF2B5EF4-FFF2-40B4-BE49-F238E27FC236}">
              <a16:creationId xmlns:a16="http://schemas.microsoft.com/office/drawing/2014/main" id="{730FAECE-D5E1-4FEF-8312-F692672641AC}"/>
            </a:ext>
          </a:extLst>
        </xdr:cNvPr>
        <xdr:cNvSpPr/>
      </xdr:nvSpPr>
      <xdr:spPr>
        <a:xfrm>
          <a:off x="8636000" y="135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41910</xdr:rowOff>
    </xdr:from>
    <xdr:to>
      <xdr:col>46</xdr:col>
      <xdr:colOff>38100</xdr:colOff>
      <xdr:row>82</xdr:row>
      <xdr:rowOff>143510</xdr:rowOff>
    </xdr:to>
    <xdr:sp macro="" textlink="">
      <xdr:nvSpPr>
        <xdr:cNvPr id="349" name="フローチャート: 判断 348">
          <a:extLst>
            <a:ext uri="{FF2B5EF4-FFF2-40B4-BE49-F238E27FC236}">
              <a16:creationId xmlns:a16="http://schemas.microsoft.com/office/drawing/2014/main" id="{03CF6148-F17F-4156-9A08-2BE29A23D79A}"/>
            </a:ext>
          </a:extLst>
        </xdr:cNvPr>
        <xdr:cNvSpPr/>
      </xdr:nvSpPr>
      <xdr:spPr>
        <a:xfrm>
          <a:off x="7842250" y="13580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139700</xdr:rowOff>
    </xdr:from>
    <xdr:to>
      <xdr:col>41</xdr:col>
      <xdr:colOff>101600</xdr:colOff>
      <xdr:row>83</xdr:row>
      <xdr:rowOff>69850</xdr:rowOff>
    </xdr:to>
    <xdr:sp macro="" textlink="">
      <xdr:nvSpPr>
        <xdr:cNvPr id="350" name="フローチャート: 判断 349">
          <a:extLst>
            <a:ext uri="{FF2B5EF4-FFF2-40B4-BE49-F238E27FC236}">
              <a16:creationId xmlns:a16="http://schemas.microsoft.com/office/drawing/2014/main" id="{5E389511-96AA-4128-A6F4-C1E32AA215F8}"/>
            </a:ext>
          </a:extLst>
        </xdr:cNvPr>
        <xdr:cNvSpPr/>
      </xdr:nvSpPr>
      <xdr:spPr>
        <a:xfrm>
          <a:off x="7029450" y="1367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139700</xdr:rowOff>
    </xdr:from>
    <xdr:to>
      <xdr:col>36</xdr:col>
      <xdr:colOff>165100</xdr:colOff>
      <xdr:row>83</xdr:row>
      <xdr:rowOff>69850</xdr:rowOff>
    </xdr:to>
    <xdr:sp macro="" textlink="">
      <xdr:nvSpPr>
        <xdr:cNvPr id="351" name="フローチャート: 判断 350">
          <a:extLst>
            <a:ext uri="{FF2B5EF4-FFF2-40B4-BE49-F238E27FC236}">
              <a16:creationId xmlns:a16="http://schemas.microsoft.com/office/drawing/2014/main" id="{7E6F2C88-BE5C-42D6-AECE-192C5FFFC6B7}"/>
            </a:ext>
          </a:extLst>
        </xdr:cNvPr>
        <xdr:cNvSpPr/>
      </xdr:nvSpPr>
      <xdr:spPr>
        <a:xfrm>
          <a:off x="6235700" y="1367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D7944B5F-BA69-4419-8ED6-49EAAFD0DFE2}"/>
            </a:ext>
          </a:extLst>
        </xdr:cNvPr>
        <xdr:cNvSpPr txBox="1"/>
      </xdr:nvSpPr>
      <xdr:spPr>
        <a:xfrm>
          <a:off x="92583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23C82630-0710-46B5-B3FA-F177572222F5}"/>
            </a:ext>
          </a:extLst>
        </xdr:cNvPr>
        <xdr:cNvSpPr txBox="1"/>
      </xdr:nvSpPr>
      <xdr:spPr>
        <a:xfrm>
          <a:off x="85153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DB0C4502-E728-43C5-911A-1E562BD47655}"/>
            </a:ext>
          </a:extLst>
        </xdr:cNvPr>
        <xdr:cNvSpPr txBox="1"/>
      </xdr:nvSpPr>
      <xdr:spPr>
        <a:xfrm>
          <a:off x="77152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583E0E85-6D54-4131-9DAB-3EEB8CE5D2D2}"/>
            </a:ext>
          </a:extLst>
        </xdr:cNvPr>
        <xdr:cNvSpPr txBox="1"/>
      </xdr:nvSpPr>
      <xdr:spPr>
        <a:xfrm>
          <a:off x="69088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E2B518B4-AE65-4223-82A9-C993634AFEA0}"/>
            </a:ext>
          </a:extLst>
        </xdr:cNvPr>
        <xdr:cNvSpPr txBox="1"/>
      </xdr:nvSpPr>
      <xdr:spPr>
        <a:xfrm>
          <a:off x="61150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104140</xdr:rowOff>
    </xdr:from>
    <xdr:to>
      <xdr:col>55</xdr:col>
      <xdr:colOff>50800</xdr:colOff>
      <xdr:row>82</xdr:row>
      <xdr:rowOff>34290</xdr:rowOff>
    </xdr:to>
    <xdr:sp macro="" textlink="">
      <xdr:nvSpPr>
        <xdr:cNvPr id="357" name="楕円 356">
          <a:extLst>
            <a:ext uri="{FF2B5EF4-FFF2-40B4-BE49-F238E27FC236}">
              <a16:creationId xmlns:a16="http://schemas.microsoft.com/office/drawing/2014/main" id="{B55667C4-FACC-49F0-B716-F99BEF9D904C}"/>
            </a:ext>
          </a:extLst>
        </xdr:cNvPr>
        <xdr:cNvSpPr/>
      </xdr:nvSpPr>
      <xdr:spPr>
        <a:xfrm>
          <a:off x="9398000" y="13477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127000</xdr:rowOff>
    </xdr:from>
    <xdr:ext cx="469900" cy="259080"/>
    <xdr:sp macro="" textlink="">
      <xdr:nvSpPr>
        <xdr:cNvPr id="358" name="【福祉施設】&#10;一人当たり面積該当値テキスト">
          <a:extLst>
            <a:ext uri="{FF2B5EF4-FFF2-40B4-BE49-F238E27FC236}">
              <a16:creationId xmlns:a16="http://schemas.microsoft.com/office/drawing/2014/main" id="{2BBA861B-1FE9-466F-85F6-B07E9BAFD80F}"/>
            </a:ext>
          </a:extLst>
        </xdr:cNvPr>
        <xdr:cNvSpPr txBox="1"/>
      </xdr:nvSpPr>
      <xdr:spPr>
        <a:xfrm>
          <a:off x="9467850" y="13335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114935</xdr:rowOff>
    </xdr:from>
    <xdr:to>
      <xdr:col>50</xdr:col>
      <xdr:colOff>165100</xdr:colOff>
      <xdr:row>82</xdr:row>
      <xdr:rowOff>45085</xdr:rowOff>
    </xdr:to>
    <xdr:sp macro="" textlink="">
      <xdr:nvSpPr>
        <xdr:cNvPr id="359" name="楕円 358">
          <a:extLst>
            <a:ext uri="{FF2B5EF4-FFF2-40B4-BE49-F238E27FC236}">
              <a16:creationId xmlns:a16="http://schemas.microsoft.com/office/drawing/2014/main" id="{735A8FC4-D4BC-4CDD-A2D4-BC2D978D6B36}"/>
            </a:ext>
          </a:extLst>
        </xdr:cNvPr>
        <xdr:cNvSpPr/>
      </xdr:nvSpPr>
      <xdr:spPr>
        <a:xfrm>
          <a:off x="8636000" y="13488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154940</xdr:rowOff>
    </xdr:from>
    <xdr:to>
      <xdr:col>55</xdr:col>
      <xdr:colOff>0</xdr:colOff>
      <xdr:row>81</xdr:row>
      <xdr:rowOff>166370</xdr:rowOff>
    </xdr:to>
    <xdr:cxnSp macro="">
      <xdr:nvCxnSpPr>
        <xdr:cNvPr id="360" name="直線コネクタ 359">
          <a:extLst>
            <a:ext uri="{FF2B5EF4-FFF2-40B4-BE49-F238E27FC236}">
              <a16:creationId xmlns:a16="http://schemas.microsoft.com/office/drawing/2014/main" id="{F823ECD0-24FF-4E8B-B8F1-525F7954CC66}"/>
            </a:ext>
          </a:extLst>
        </xdr:cNvPr>
        <xdr:cNvCxnSpPr/>
      </xdr:nvCxnSpPr>
      <xdr:spPr>
        <a:xfrm flipV="1">
          <a:off x="8686800" y="13528040"/>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126365</xdr:rowOff>
    </xdr:from>
    <xdr:to>
      <xdr:col>46</xdr:col>
      <xdr:colOff>38100</xdr:colOff>
      <xdr:row>82</xdr:row>
      <xdr:rowOff>56515</xdr:rowOff>
    </xdr:to>
    <xdr:sp macro="" textlink="">
      <xdr:nvSpPr>
        <xdr:cNvPr id="361" name="楕円 360">
          <a:extLst>
            <a:ext uri="{FF2B5EF4-FFF2-40B4-BE49-F238E27FC236}">
              <a16:creationId xmlns:a16="http://schemas.microsoft.com/office/drawing/2014/main" id="{8C4F8B1E-E285-402E-8173-3D9C6CE57865}"/>
            </a:ext>
          </a:extLst>
        </xdr:cNvPr>
        <xdr:cNvSpPr/>
      </xdr:nvSpPr>
      <xdr:spPr>
        <a:xfrm>
          <a:off x="7842250" y="13499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166370</xdr:rowOff>
    </xdr:from>
    <xdr:to>
      <xdr:col>50</xdr:col>
      <xdr:colOff>114300</xdr:colOff>
      <xdr:row>82</xdr:row>
      <xdr:rowOff>6350</xdr:rowOff>
    </xdr:to>
    <xdr:cxnSp macro="">
      <xdr:nvCxnSpPr>
        <xdr:cNvPr id="362" name="直線コネクタ 361">
          <a:extLst>
            <a:ext uri="{FF2B5EF4-FFF2-40B4-BE49-F238E27FC236}">
              <a16:creationId xmlns:a16="http://schemas.microsoft.com/office/drawing/2014/main" id="{18729D18-ED53-49B3-AE0D-30928D9621A0}"/>
            </a:ext>
          </a:extLst>
        </xdr:cNvPr>
        <xdr:cNvCxnSpPr/>
      </xdr:nvCxnSpPr>
      <xdr:spPr>
        <a:xfrm flipV="1">
          <a:off x="7886700" y="1353947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107315</xdr:rowOff>
    </xdr:from>
    <xdr:to>
      <xdr:col>41</xdr:col>
      <xdr:colOff>101600</xdr:colOff>
      <xdr:row>83</xdr:row>
      <xdr:rowOff>37465</xdr:rowOff>
    </xdr:to>
    <xdr:sp macro="" textlink="">
      <xdr:nvSpPr>
        <xdr:cNvPr id="363" name="楕円 362">
          <a:extLst>
            <a:ext uri="{FF2B5EF4-FFF2-40B4-BE49-F238E27FC236}">
              <a16:creationId xmlns:a16="http://schemas.microsoft.com/office/drawing/2014/main" id="{646D1D2C-377D-426B-B382-7DEF4707F2E5}"/>
            </a:ext>
          </a:extLst>
        </xdr:cNvPr>
        <xdr:cNvSpPr/>
      </xdr:nvSpPr>
      <xdr:spPr>
        <a:xfrm>
          <a:off x="7029450" y="13645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6350</xdr:rowOff>
    </xdr:from>
    <xdr:to>
      <xdr:col>45</xdr:col>
      <xdr:colOff>177800</xdr:colOff>
      <xdr:row>82</xdr:row>
      <xdr:rowOff>158115</xdr:rowOff>
    </xdr:to>
    <xdr:cxnSp macro="">
      <xdr:nvCxnSpPr>
        <xdr:cNvPr id="364" name="直線コネクタ 363">
          <a:extLst>
            <a:ext uri="{FF2B5EF4-FFF2-40B4-BE49-F238E27FC236}">
              <a16:creationId xmlns:a16="http://schemas.microsoft.com/office/drawing/2014/main" id="{E1B6523F-E2E2-4E3C-90BF-6466BCC860C2}"/>
            </a:ext>
          </a:extLst>
        </xdr:cNvPr>
        <xdr:cNvCxnSpPr/>
      </xdr:nvCxnSpPr>
      <xdr:spPr>
        <a:xfrm flipV="1">
          <a:off x="7080250" y="13544550"/>
          <a:ext cx="80645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107315</xdr:rowOff>
    </xdr:from>
    <xdr:to>
      <xdr:col>36</xdr:col>
      <xdr:colOff>165100</xdr:colOff>
      <xdr:row>83</xdr:row>
      <xdr:rowOff>37465</xdr:rowOff>
    </xdr:to>
    <xdr:sp macro="" textlink="">
      <xdr:nvSpPr>
        <xdr:cNvPr id="365" name="楕円 364">
          <a:extLst>
            <a:ext uri="{FF2B5EF4-FFF2-40B4-BE49-F238E27FC236}">
              <a16:creationId xmlns:a16="http://schemas.microsoft.com/office/drawing/2014/main" id="{2B645917-3264-4046-9509-C5DBD4D46211}"/>
            </a:ext>
          </a:extLst>
        </xdr:cNvPr>
        <xdr:cNvSpPr/>
      </xdr:nvSpPr>
      <xdr:spPr>
        <a:xfrm>
          <a:off x="6235700" y="13645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158115</xdr:rowOff>
    </xdr:from>
    <xdr:to>
      <xdr:col>41</xdr:col>
      <xdr:colOff>50800</xdr:colOff>
      <xdr:row>82</xdr:row>
      <xdr:rowOff>158115</xdr:rowOff>
    </xdr:to>
    <xdr:cxnSp macro="">
      <xdr:nvCxnSpPr>
        <xdr:cNvPr id="366" name="直線コネクタ 365">
          <a:extLst>
            <a:ext uri="{FF2B5EF4-FFF2-40B4-BE49-F238E27FC236}">
              <a16:creationId xmlns:a16="http://schemas.microsoft.com/office/drawing/2014/main" id="{B45748CE-C95F-4882-A038-264690C7B6DA}"/>
            </a:ext>
          </a:extLst>
        </xdr:cNvPr>
        <xdr:cNvCxnSpPr/>
      </xdr:nvCxnSpPr>
      <xdr:spPr>
        <a:xfrm>
          <a:off x="6286500" y="136963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134620</xdr:rowOff>
    </xdr:from>
    <xdr:ext cx="469900" cy="254635"/>
    <xdr:sp macro="" textlink="">
      <xdr:nvSpPr>
        <xdr:cNvPr id="367" name="n_1aveValue【福祉施設】&#10;一人当たり面積">
          <a:extLst>
            <a:ext uri="{FF2B5EF4-FFF2-40B4-BE49-F238E27FC236}">
              <a16:creationId xmlns:a16="http://schemas.microsoft.com/office/drawing/2014/main" id="{CBC0E34C-D4E5-49D1-A315-602E1571C007}"/>
            </a:ext>
          </a:extLst>
        </xdr:cNvPr>
        <xdr:cNvSpPr txBox="1"/>
      </xdr:nvSpPr>
      <xdr:spPr>
        <a:xfrm>
          <a:off x="8458200" y="136728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134620</xdr:rowOff>
    </xdr:from>
    <xdr:ext cx="465455" cy="254635"/>
    <xdr:sp macro="" textlink="">
      <xdr:nvSpPr>
        <xdr:cNvPr id="368" name="n_2aveValue【福祉施設】&#10;一人当たり面積">
          <a:extLst>
            <a:ext uri="{FF2B5EF4-FFF2-40B4-BE49-F238E27FC236}">
              <a16:creationId xmlns:a16="http://schemas.microsoft.com/office/drawing/2014/main" id="{B07EE355-CBA9-4657-8DDF-9B2D936AFE55}"/>
            </a:ext>
          </a:extLst>
        </xdr:cNvPr>
        <xdr:cNvSpPr txBox="1"/>
      </xdr:nvSpPr>
      <xdr:spPr>
        <a:xfrm>
          <a:off x="7677150" y="136728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60960</xdr:rowOff>
    </xdr:from>
    <xdr:ext cx="465455" cy="259080"/>
    <xdr:sp macro="" textlink="">
      <xdr:nvSpPr>
        <xdr:cNvPr id="369" name="n_3aveValue【福祉施設】&#10;一人当たり面積">
          <a:extLst>
            <a:ext uri="{FF2B5EF4-FFF2-40B4-BE49-F238E27FC236}">
              <a16:creationId xmlns:a16="http://schemas.microsoft.com/office/drawing/2014/main" id="{E9B31B0A-7AF0-48B4-8139-C465E200EE90}"/>
            </a:ext>
          </a:extLst>
        </xdr:cNvPr>
        <xdr:cNvSpPr txBox="1"/>
      </xdr:nvSpPr>
      <xdr:spPr>
        <a:xfrm>
          <a:off x="6864350" y="13764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60960</xdr:rowOff>
    </xdr:from>
    <xdr:ext cx="465455" cy="259080"/>
    <xdr:sp macro="" textlink="">
      <xdr:nvSpPr>
        <xdr:cNvPr id="370" name="n_4aveValue【福祉施設】&#10;一人当たり面積">
          <a:extLst>
            <a:ext uri="{FF2B5EF4-FFF2-40B4-BE49-F238E27FC236}">
              <a16:creationId xmlns:a16="http://schemas.microsoft.com/office/drawing/2014/main" id="{85ACD96A-6B95-423F-BF6F-3A37EFF307C9}"/>
            </a:ext>
          </a:extLst>
        </xdr:cNvPr>
        <xdr:cNvSpPr txBox="1"/>
      </xdr:nvSpPr>
      <xdr:spPr>
        <a:xfrm>
          <a:off x="6070600" y="13764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61595</xdr:rowOff>
    </xdr:from>
    <xdr:ext cx="469900" cy="259080"/>
    <xdr:sp macro="" textlink="">
      <xdr:nvSpPr>
        <xdr:cNvPr id="371" name="n_1mainValue【福祉施設】&#10;一人当たり面積">
          <a:extLst>
            <a:ext uri="{FF2B5EF4-FFF2-40B4-BE49-F238E27FC236}">
              <a16:creationId xmlns:a16="http://schemas.microsoft.com/office/drawing/2014/main" id="{096D1E2E-89F3-47A4-A87D-6EF61BA94CC0}"/>
            </a:ext>
          </a:extLst>
        </xdr:cNvPr>
        <xdr:cNvSpPr txBox="1"/>
      </xdr:nvSpPr>
      <xdr:spPr>
        <a:xfrm>
          <a:off x="8458200" y="13269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80</xdr:row>
      <xdr:rowOff>73025</xdr:rowOff>
    </xdr:from>
    <xdr:ext cx="465455" cy="259080"/>
    <xdr:sp macro="" textlink="">
      <xdr:nvSpPr>
        <xdr:cNvPr id="372" name="n_2mainValue【福祉施設】&#10;一人当たり面積">
          <a:extLst>
            <a:ext uri="{FF2B5EF4-FFF2-40B4-BE49-F238E27FC236}">
              <a16:creationId xmlns:a16="http://schemas.microsoft.com/office/drawing/2014/main" id="{41BDD2AF-2B04-495D-98BD-A9CA6B2CF47C}"/>
            </a:ext>
          </a:extLst>
        </xdr:cNvPr>
        <xdr:cNvSpPr txBox="1"/>
      </xdr:nvSpPr>
      <xdr:spPr>
        <a:xfrm>
          <a:off x="7677150" y="132810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53975</xdr:rowOff>
    </xdr:from>
    <xdr:ext cx="465455" cy="254635"/>
    <xdr:sp macro="" textlink="">
      <xdr:nvSpPr>
        <xdr:cNvPr id="373" name="n_3mainValue【福祉施設】&#10;一人当たり面積">
          <a:extLst>
            <a:ext uri="{FF2B5EF4-FFF2-40B4-BE49-F238E27FC236}">
              <a16:creationId xmlns:a16="http://schemas.microsoft.com/office/drawing/2014/main" id="{F76B7431-9E96-4252-81B8-AC7E4468A31A}"/>
            </a:ext>
          </a:extLst>
        </xdr:cNvPr>
        <xdr:cNvSpPr txBox="1"/>
      </xdr:nvSpPr>
      <xdr:spPr>
        <a:xfrm>
          <a:off x="6864350" y="134270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53975</xdr:rowOff>
    </xdr:from>
    <xdr:ext cx="465455" cy="254635"/>
    <xdr:sp macro="" textlink="">
      <xdr:nvSpPr>
        <xdr:cNvPr id="374" name="n_4mainValue【福祉施設】&#10;一人当たり面積">
          <a:extLst>
            <a:ext uri="{FF2B5EF4-FFF2-40B4-BE49-F238E27FC236}">
              <a16:creationId xmlns:a16="http://schemas.microsoft.com/office/drawing/2014/main" id="{89FF8FD8-C95B-4A10-973A-09F619D7EEE8}"/>
            </a:ext>
          </a:extLst>
        </xdr:cNvPr>
        <xdr:cNvSpPr txBox="1"/>
      </xdr:nvSpPr>
      <xdr:spPr>
        <a:xfrm>
          <a:off x="6070600" y="134270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D3F3734-93A4-43BB-8CAF-64BE39493619}"/>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3166DAC-6539-46DD-9D5D-30C58FBDDC48}"/>
            </a:ext>
          </a:extLst>
        </xdr:cNvPr>
        <xdr:cNvSpPr/>
      </xdr:nvSpPr>
      <xdr:spPr>
        <a:xfrm>
          <a:off x="8128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3B29CE8-A977-4D98-ACEF-406097087793}"/>
            </a:ext>
          </a:extLst>
        </xdr:cNvPr>
        <xdr:cNvSpPr/>
      </xdr:nvSpPr>
      <xdr:spPr>
        <a:xfrm>
          <a:off x="8128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5388D90-F9AF-4090-8CA1-7D269ACF960B}"/>
            </a:ext>
          </a:extLst>
        </xdr:cNvPr>
        <xdr:cNvSpPr/>
      </xdr:nvSpPr>
      <xdr:spPr>
        <a:xfrm>
          <a:off x="17145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B274739-452D-43F0-A397-0A0E10F13A2F}"/>
            </a:ext>
          </a:extLst>
        </xdr:cNvPr>
        <xdr:cNvSpPr/>
      </xdr:nvSpPr>
      <xdr:spPr>
        <a:xfrm>
          <a:off x="17145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B725F6A-AED6-4468-A01D-7927A3F9F604}"/>
            </a:ext>
          </a:extLst>
        </xdr:cNvPr>
        <xdr:cNvSpPr/>
      </xdr:nvSpPr>
      <xdr:spPr>
        <a:xfrm>
          <a:off x="27432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039DBFB-B4F2-483B-86FC-A901A9EC7C4C}"/>
            </a:ext>
          </a:extLst>
        </xdr:cNvPr>
        <xdr:cNvSpPr/>
      </xdr:nvSpPr>
      <xdr:spPr>
        <a:xfrm>
          <a:off x="27432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FB5D26B-4646-4F79-8AD5-C4AFE98872AB}"/>
            </a:ext>
          </a:extLst>
        </xdr:cNvPr>
        <xdr:cNvSpPr/>
      </xdr:nvSpPr>
      <xdr:spPr>
        <a:xfrm>
          <a:off x="685800" y="16148050"/>
          <a:ext cx="42672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83" name="テキスト ボックス 382">
          <a:extLst>
            <a:ext uri="{FF2B5EF4-FFF2-40B4-BE49-F238E27FC236}">
              <a16:creationId xmlns:a16="http://schemas.microsoft.com/office/drawing/2014/main" id="{ED589F49-3179-4166-B684-27F5BF816247}"/>
            </a:ext>
          </a:extLst>
        </xdr:cNvPr>
        <xdr:cNvSpPr txBox="1"/>
      </xdr:nvSpPr>
      <xdr:spPr>
        <a:xfrm>
          <a:off x="666750" y="159639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207A65C-420B-42AD-AB64-D35E23EE6B2D}"/>
            </a:ext>
          </a:extLst>
        </xdr:cNvPr>
        <xdr:cNvCxnSpPr/>
      </xdr:nvCxnSpPr>
      <xdr:spPr>
        <a:xfrm>
          <a:off x="685800" y="18345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85" name="テキスト ボックス 384">
          <a:extLst>
            <a:ext uri="{FF2B5EF4-FFF2-40B4-BE49-F238E27FC236}">
              <a16:creationId xmlns:a16="http://schemas.microsoft.com/office/drawing/2014/main" id="{F5871F04-AE54-46D6-8478-F3F4C7A3E7CB}"/>
            </a:ext>
          </a:extLst>
        </xdr:cNvPr>
        <xdr:cNvSpPr txBox="1"/>
      </xdr:nvSpPr>
      <xdr:spPr>
        <a:xfrm>
          <a:off x="275590" y="18209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6" name="直線コネクタ 385">
          <a:extLst>
            <a:ext uri="{FF2B5EF4-FFF2-40B4-BE49-F238E27FC236}">
              <a16:creationId xmlns:a16="http://schemas.microsoft.com/office/drawing/2014/main" id="{DA803D93-E416-4253-9C42-E2F43C21C70C}"/>
            </a:ext>
          </a:extLst>
        </xdr:cNvPr>
        <xdr:cNvCxnSpPr/>
      </xdr:nvCxnSpPr>
      <xdr:spPr>
        <a:xfrm>
          <a:off x="685800" y="18031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2915" cy="254635"/>
    <xdr:sp macro="" textlink="">
      <xdr:nvSpPr>
        <xdr:cNvPr id="387" name="テキスト ボックス 386">
          <a:extLst>
            <a:ext uri="{FF2B5EF4-FFF2-40B4-BE49-F238E27FC236}">
              <a16:creationId xmlns:a16="http://schemas.microsoft.com/office/drawing/2014/main" id="{6B40C7D8-F77B-4C5F-85E4-3A00C74662A9}"/>
            </a:ext>
          </a:extLst>
        </xdr:cNvPr>
        <xdr:cNvSpPr txBox="1"/>
      </xdr:nvSpPr>
      <xdr:spPr>
        <a:xfrm>
          <a:off x="275590" y="178955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8" name="直線コネクタ 387">
          <a:extLst>
            <a:ext uri="{FF2B5EF4-FFF2-40B4-BE49-F238E27FC236}">
              <a16:creationId xmlns:a16="http://schemas.microsoft.com/office/drawing/2014/main" id="{E3454163-01C5-49EE-8F3D-7B7DEC19EE2B}"/>
            </a:ext>
          </a:extLst>
        </xdr:cNvPr>
        <xdr:cNvCxnSpPr/>
      </xdr:nvCxnSpPr>
      <xdr:spPr>
        <a:xfrm>
          <a:off x="685800" y="17717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9" name="テキスト ボックス 388">
          <a:extLst>
            <a:ext uri="{FF2B5EF4-FFF2-40B4-BE49-F238E27FC236}">
              <a16:creationId xmlns:a16="http://schemas.microsoft.com/office/drawing/2014/main" id="{F4D572F2-510A-4818-B4B2-74CCE7AA85A4}"/>
            </a:ext>
          </a:extLst>
        </xdr:cNvPr>
        <xdr:cNvSpPr txBox="1"/>
      </xdr:nvSpPr>
      <xdr:spPr>
        <a:xfrm>
          <a:off x="339725" y="17581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0" name="直線コネクタ 389">
          <a:extLst>
            <a:ext uri="{FF2B5EF4-FFF2-40B4-BE49-F238E27FC236}">
              <a16:creationId xmlns:a16="http://schemas.microsoft.com/office/drawing/2014/main" id="{7DF28D8E-A47E-4A34-949E-76D8DC1A85BD}"/>
            </a:ext>
          </a:extLst>
        </xdr:cNvPr>
        <xdr:cNvCxnSpPr/>
      </xdr:nvCxnSpPr>
      <xdr:spPr>
        <a:xfrm>
          <a:off x="685800" y="17403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4635"/>
    <xdr:sp macro="" textlink="">
      <xdr:nvSpPr>
        <xdr:cNvPr id="391" name="テキスト ボックス 390">
          <a:extLst>
            <a:ext uri="{FF2B5EF4-FFF2-40B4-BE49-F238E27FC236}">
              <a16:creationId xmlns:a16="http://schemas.microsoft.com/office/drawing/2014/main" id="{D01E4CD4-D286-4D8A-9ED9-1CF12B53E73D}"/>
            </a:ext>
          </a:extLst>
        </xdr:cNvPr>
        <xdr:cNvSpPr txBox="1"/>
      </xdr:nvSpPr>
      <xdr:spPr>
        <a:xfrm>
          <a:off x="339725" y="172681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2" name="直線コネクタ 391">
          <a:extLst>
            <a:ext uri="{FF2B5EF4-FFF2-40B4-BE49-F238E27FC236}">
              <a16:creationId xmlns:a16="http://schemas.microsoft.com/office/drawing/2014/main" id="{2C142E69-2CE9-471F-8908-4DB22B3F2C05}"/>
            </a:ext>
          </a:extLst>
        </xdr:cNvPr>
        <xdr:cNvCxnSpPr/>
      </xdr:nvCxnSpPr>
      <xdr:spPr>
        <a:xfrm>
          <a:off x="685800" y="17089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3" name="テキスト ボックス 392">
          <a:extLst>
            <a:ext uri="{FF2B5EF4-FFF2-40B4-BE49-F238E27FC236}">
              <a16:creationId xmlns:a16="http://schemas.microsoft.com/office/drawing/2014/main" id="{249AB8A0-246B-4846-88B4-C546EC2D948D}"/>
            </a:ext>
          </a:extLst>
        </xdr:cNvPr>
        <xdr:cNvSpPr txBox="1"/>
      </xdr:nvSpPr>
      <xdr:spPr>
        <a:xfrm>
          <a:off x="339725" y="169538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4" name="直線コネクタ 393">
          <a:extLst>
            <a:ext uri="{FF2B5EF4-FFF2-40B4-BE49-F238E27FC236}">
              <a16:creationId xmlns:a16="http://schemas.microsoft.com/office/drawing/2014/main" id="{0F7C8A3F-2287-49AB-9B38-049689F1B930}"/>
            </a:ext>
          </a:extLst>
        </xdr:cNvPr>
        <xdr:cNvCxnSpPr/>
      </xdr:nvCxnSpPr>
      <xdr:spPr>
        <a:xfrm>
          <a:off x="685800" y="16776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5" name="テキスト ボックス 394">
          <a:extLst>
            <a:ext uri="{FF2B5EF4-FFF2-40B4-BE49-F238E27FC236}">
              <a16:creationId xmlns:a16="http://schemas.microsoft.com/office/drawing/2014/main" id="{E3A596F1-05D6-4210-88A4-4692A9004221}"/>
            </a:ext>
          </a:extLst>
        </xdr:cNvPr>
        <xdr:cNvSpPr txBox="1"/>
      </xdr:nvSpPr>
      <xdr:spPr>
        <a:xfrm>
          <a:off x="339725" y="16640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6" name="直線コネクタ 395">
          <a:extLst>
            <a:ext uri="{FF2B5EF4-FFF2-40B4-BE49-F238E27FC236}">
              <a16:creationId xmlns:a16="http://schemas.microsoft.com/office/drawing/2014/main" id="{6FF07263-9C6B-4B42-AF8A-F67BD35A1516}"/>
            </a:ext>
          </a:extLst>
        </xdr:cNvPr>
        <xdr:cNvCxnSpPr/>
      </xdr:nvCxnSpPr>
      <xdr:spPr>
        <a:xfrm>
          <a:off x="685800" y="16461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4645" cy="254635"/>
    <xdr:sp macro="" textlink="">
      <xdr:nvSpPr>
        <xdr:cNvPr id="397" name="テキスト ボックス 396">
          <a:extLst>
            <a:ext uri="{FF2B5EF4-FFF2-40B4-BE49-F238E27FC236}">
              <a16:creationId xmlns:a16="http://schemas.microsoft.com/office/drawing/2014/main" id="{8D17876D-011A-4EA3-B051-8652A232E602}"/>
            </a:ext>
          </a:extLst>
        </xdr:cNvPr>
        <xdr:cNvSpPr txBox="1"/>
      </xdr:nvSpPr>
      <xdr:spPr>
        <a:xfrm>
          <a:off x="384810" y="163258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6235A09-61D1-4186-9810-49D6D16C968E}"/>
            </a:ext>
          </a:extLst>
        </xdr:cNvPr>
        <xdr:cNvCxnSpPr/>
      </xdr:nvCxnSpPr>
      <xdr:spPr>
        <a:xfrm>
          <a:off x="685800" y="16148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BF3D46E-A1C0-4312-B4AB-65469E3C45ED}"/>
            </a:ext>
          </a:extLst>
        </xdr:cNvPr>
        <xdr:cNvSpPr/>
      </xdr:nvSpPr>
      <xdr:spPr>
        <a:xfrm>
          <a:off x="685800" y="16148050"/>
          <a:ext cx="42672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1270</xdr:rowOff>
    </xdr:from>
    <xdr:to>
      <xdr:col>24</xdr:col>
      <xdr:colOff>62865</xdr:colOff>
      <xdr:row>108</xdr:row>
      <xdr:rowOff>58420</xdr:rowOff>
    </xdr:to>
    <xdr:cxnSp macro="">
      <xdr:nvCxnSpPr>
        <xdr:cNvPr id="400" name="直線コネクタ 399">
          <a:extLst>
            <a:ext uri="{FF2B5EF4-FFF2-40B4-BE49-F238E27FC236}">
              <a16:creationId xmlns:a16="http://schemas.microsoft.com/office/drawing/2014/main" id="{47CDE321-9624-4C24-BD92-C6779B3B850F}"/>
            </a:ext>
          </a:extLst>
        </xdr:cNvPr>
        <xdr:cNvCxnSpPr/>
      </xdr:nvCxnSpPr>
      <xdr:spPr>
        <a:xfrm flipV="1">
          <a:off x="4177665" y="16841470"/>
          <a:ext cx="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62230</xdr:rowOff>
    </xdr:from>
    <xdr:ext cx="405130" cy="259080"/>
    <xdr:sp macro="" textlink="">
      <xdr:nvSpPr>
        <xdr:cNvPr id="401" name="【市民会館】&#10;有形固定資産減価償却率最小値テキスト">
          <a:extLst>
            <a:ext uri="{FF2B5EF4-FFF2-40B4-BE49-F238E27FC236}">
              <a16:creationId xmlns:a16="http://schemas.microsoft.com/office/drawing/2014/main" id="{1D4323EB-0A3F-40F3-839C-5F8D93292760}"/>
            </a:ext>
          </a:extLst>
        </xdr:cNvPr>
        <xdr:cNvSpPr txBox="1"/>
      </xdr:nvSpPr>
      <xdr:spPr>
        <a:xfrm>
          <a:off x="4216400" y="17893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58420</xdr:rowOff>
    </xdr:from>
    <xdr:to>
      <xdr:col>24</xdr:col>
      <xdr:colOff>152400</xdr:colOff>
      <xdr:row>108</xdr:row>
      <xdr:rowOff>58420</xdr:rowOff>
    </xdr:to>
    <xdr:cxnSp macro="">
      <xdr:nvCxnSpPr>
        <xdr:cNvPr id="402" name="直線コネクタ 401">
          <a:extLst>
            <a:ext uri="{FF2B5EF4-FFF2-40B4-BE49-F238E27FC236}">
              <a16:creationId xmlns:a16="http://schemas.microsoft.com/office/drawing/2014/main" id="{7D6561DE-DE13-4917-BFF7-33541513CAA1}"/>
            </a:ext>
          </a:extLst>
        </xdr:cNvPr>
        <xdr:cNvCxnSpPr/>
      </xdr:nvCxnSpPr>
      <xdr:spPr>
        <a:xfrm>
          <a:off x="4108450" y="17889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119380</xdr:rowOff>
    </xdr:from>
    <xdr:ext cx="405130" cy="259080"/>
    <xdr:sp macro="" textlink="">
      <xdr:nvSpPr>
        <xdr:cNvPr id="403" name="【市民会館】&#10;有形固定資産減価償却率最大値テキスト">
          <a:extLst>
            <a:ext uri="{FF2B5EF4-FFF2-40B4-BE49-F238E27FC236}">
              <a16:creationId xmlns:a16="http://schemas.microsoft.com/office/drawing/2014/main" id="{BDBD2DBD-C0CF-4D0E-B947-D8948BC24CAD}"/>
            </a:ext>
          </a:extLst>
        </xdr:cNvPr>
        <xdr:cNvSpPr txBox="1"/>
      </xdr:nvSpPr>
      <xdr:spPr>
        <a:xfrm>
          <a:off x="4216400" y="16629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23</xdr:col>
      <xdr:colOff>165100</xdr:colOff>
      <xdr:row>102</xdr:row>
      <xdr:rowOff>1270</xdr:rowOff>
    </xdr:from>
    <xdr:to>
      <xdr:col>24</xdr:col>
      <xdr:colOff>152400</xdr:colOff>
      <xdr:row>102</xdr:row>
      <xdr:rowOff>1270</xdr:rowOff>
    </xdr:to>
    <xdr:cxnSp macro="">
      <xdr:nvCxnSpPr>
        <xdr:cNvPr id="404" name="直線コネクタ 403">
          <a:extLst>
            <a:ext uri="{FF2B5EF4-FFF2-40B4-BE49-F238E27FC236}">
              <a16:creationId xmlns:a16="http://schemas.microsoft.com/office/drawing/2014/main" id="{7CD1B40B-E212-4D4D-B498-A596CDCFBD1C}"/>
            </a:ext>
          </a:extLst>
        </xdr:cNvPr>
        <xdr:cNvCxnSpPr/>
      </xdr:nvCxnSpPr>
      <xdr:spPr>
        <a:xfrm>
          <a:off x="4108450" y="16841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31750</xdr:rowOff>
    </xdr:from>
    <xdr:ext cx="405130" cy="254635"/>
    <xdr:sp macro="" textlink="">
      <xdr:nvSpPr>
        <xdr:cNvPr id="405" name="【市民会館】&#10;有形固定資産減価償却率平均値テキスト">
          <a:extLst>
            <a:ext uri="{FF2B5EF4-FFF2-40B4-BE49-F238E27FC236}">
              <a16:creationId xmlns:a16="http://schemas.microsoft.com/office/drawing/2014/main" id="{2FFDEF0D-C6FC-4414-8CEE-A5D409FBEE58}"/>
            </a:ext>
          </a:extLst>
        </xdr:cNvPr>
        <xdr:cNvSpPr txBox="1"/>
      </xdr:nvSpPr>
      <xdr:spPr>
        <a:xfrm>
          <a:off x="4216400" y="1720215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53340</xdr:rowOff>
    </xdr:from>
    <xdr:to>
      <xdr:col>24</xdr:col>
      <xdr:colOff>114300</xdr:colOff>
      <xdr:row>104</xdr:row>
      <xdr:rowOff>154940</xdr:rowOff>
    </xdr:to>
    <xdr:sp macro="" textlink="">
      <xdr:nvSpPr>
        <xdr:cNvPr id="406" name="フローチャート: 判断 405">
          <a:extLst>
            <a:ext uri="{FF2B5EF4-FFF2-40B4-BE49-F238E27FC236}">
              <a16:creationId xmlns:a16="http://schemas.microsoft.com/office/drawing/2014/main" id="{BFE268A6-E609-4881-9F4F-ADCE825CC8B3}"/>
            </a:ext>
          </a:extLst>
        </xdr:cNvPr>
        <xdr:cNvSpPr/>
      </xdr:nvSpPr>
      <xdr:spPr>
        <a:xfrm>
          <a:off x="4127500" y="17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92075</xdr:rowOff>
    </xdr:from>
    <xdr:to>
      <xdr:col>20</xdr:col>
      <xdr:colOff>38100</xdr:colOff>
      <xdr:row>105</xdr:row>
      <xdr:rowOff>22225</xdr:rowOff>
    </xdr:to>
    <xdr:sp macro="" textlink="">
      <xdr:nvSpPr>
        <xdr:cNvPr id="407" name="フローチャート: 判断 406">
          <a:extLst>
            <a:ext uri="{FF2B5EF4-FFF2-40B4-BE49-F238E27FC236}">
              <a16:creationId xmlns:a16="http://schemas.microsoft.com/office/drawing/2014/main" id="{D5707959-369B-48D6-A6FC-24F0BD3DFFAC}"/>
            </a:ext>
          </a:extLst>
        </xdr:cNvPr>
        <xdr:cNvSpPr/>
      </xdr:nvSpPr>
      <xdr:spPr>
        <a:xfrm>
          <a:off x="3384550" y="172624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61595</xdr:rowOff>
    </xdr:from>
    <xdr:to>
      <xdr:col>15</xdr:col>
      <xdr:colOff>101600</xdr:colOff>
      <xdr:row>104</xdr:row>
      <xdr:rowOff>163195</xdr:rowOff>
    </xdr:to>
    <xdr:sp macro="" textlink="">
      <xdr:nvSpPr>
        <xdr:cNvPr id="408" name="フローチャート: 判断 407">
          <a:extLst>
            <a:ext uri="{FF2B5EF4-FFF2-40B4-BE49-F238E27FC236}">
              <a16:creationId xmlns:a16="http://schemas.microsoft.com/office/drawing/2014/main" id="{8738B1E1-8298-467E-8957-D38172931706}"/>
            </a:ext>
          </a:extLst>
        </xdr:cNvPr>
        <xdr:cNvSpPr/>
      </xdr:nvSpPr>
      <xdr:spPr>
        <a:xfrm>
          <a:off x="2571750" y="172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43180</xdr:rowOff>
    </xdr:from>
    <xdr:to>
      <xdr:col>10</xdr:col>
      <xdr:colOff>165100</xdr:colOff>
      <xdr:row>104</xdr:row>
      <xdr:rowOff>144780</xdr:rowOff>
    </xdr:to>
    <xdr:sp macro="" textlink="">
      <xdr:nvSpPr>
        <xdr:cNvPr id="409" name="フローチャート: 判断 408">
          <a:extLst>
            <a:ext uri="{FF2B5EF4-FFF2-40B4-BE49-F238E27FC236}">
              <a16:creationId xmlns:a16="http://schemas.microsoft.com/office/drawing/2014/main" id="{DD6FAFBD-C52D-4B75-ACB5-AAD05EA743B3}"/>
            </a:ext>
          </a:extLst>
        </xdr:cNvPr>
        <xdr:cNvSpPr/>
      </xdr:nvSpPr>
      <xdr:spPr>
        <a:xfrm>
          <a:off x="1778000" y="1721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15875</xdr:rowOff>
    </xdr:from>
    <xdr:to>
      <xdr:col>6</xdr:col>
      <xdr:colOff>38100</xdr:colOff>
      <xdr:row>104</xdr:row>
      <xdr:rowOff>117475</xdr:rowOff>
    </xdr:to>
    <xdr:sp macro="" textlink="">
      <xdr:nvSpPr>
        <xdr:cNvPr id="410" name="フローチャート: 判断 409">
          <a:extLst>
            <a:ext uri="{FF2B5EF4-FFF2-40B4-BE49-F238E27FC236}">
              <a16:creationId xmlns:a16="http://schemas.microsoft.com/office/drawing/2014/main" id="{2B33EC35-F215-4E74-B6ED-1185C83E9F16}"/>
            </a:ext>
          </a:extLst>
        </xdr:cNvPr>
        <xdr:cNvSpPr/>
      </xdr:nvSpPr>
      <xdr:spPr>
        <a:xfrm>
          <a:off x="984250" y="17186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A40A7EC6-5B27-4EBB-A2AC-95582D34D6EC}"/>
            </a:ext>
          </a:extLst>
        </xdr:cNvPr>
        <xdr:cNvSpPr txBox="1"/>
      </xdr:nvSpPr>
      <xdr:spPr>
        <a:xfrm>
          <a:off x="40068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BCC5B9B-8E29-451D-80C3-3DFC11B0E761}"/>
            </a:ext>
          </a:extLst>
        </xdr:cNvPr>
        <xdr:cNvSpPr txBox="1"/>
      </xdr:nvSpPr>
      <xdr:spPr>
        <a:xfrm>
          <a:off x="32575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5AF2B1C6-3867-440D-8FCA-736666FCF1E8}"/>
            </a:ext>
          </a:extLst>
        </xdr:cNvPr>
        <xdr:cNvSpPr txBox="1"/>
      </xdr:nvSpPr>
      <xdr:spPr>
        <a:xfrm>
          <a:off x="24511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E56C67CA-90DE-4B72-A112-B70C7AF6B7EA}"/>
            </a:ext>
          </a:extLst>
        </xdr:cNvPr>
        <xdr:cNvSpPr txBox="1"/>
      </xdr:nvSpPr>
      <xdr:spPr>
        <a:xfrm>
          <a:off x="16573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1BAD4EAA-2F29-4512-9599-2F1A3F9DFFE0}"/>
            </a:ext>
          </a:extLst>
        </xdr:cNvPr>
        <xdr:cNvSpPr txBox="1"/>
      </xdr:nvSpPr>
      <xdr:spPr>
        <a:xfrm>
          <a:off x="8572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121920</xdr:rowOff>
    </xdr:from>
    <xdr:to>
      <xdr:col>24</xdr:col>
      <xdr:colOff>114300</xdr:colOff>
      <xdr:row>102</xdr:row>
      <xdr:rowOff>52070</xdr:rowOff>
    </xdr:to>
    <xdr:sp macro="" textlink="">
      <xdr:nvSpPr>
        <xdr:cNvPr id="416" name="楕円 415">
          <a:extLst>
            <a:ext uri="{FF2B5EF4-FFF2-40B4-BE49-F238E27FC236}">
              <a16:creationId xmlns:a16="http://schemas.microsoft.com/office/drawing/2014/main" id="{711E810F-C7D6-47A8-8AC7-3629EE66CDF6}"/>
            </a:ext>
          </a:extLst>
        </xdr:cNvPr>
        <xdr:cNvSpPr/>
      </xdr:nvSpPr>
      <xdr:spPr>
        <a:xfrm>
          <a:off x="4127500" y="16797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74930</xdr:rowOff>
    </xdr:from>
    <xdr:ext cx="405130" cy="254635"/>
    <xdr:sp macro="" textlink="">
      <xdr:nvSpPr>
        <xdr:cNvPr id="417" name="【市民会館】&#10;有形固定資産減価償却率該当値テキスト">
          <a:extLst>
            <a:ext uri="{FF2B5EF4-FFF2-40B4-BE49-F238E27FC236}">
              <a16:creationId xmlns:a16="http://schemas.microsoft.com/office/drawing/2014/main" id="{009D9CF0-49A5-4411-BCB4-1E507E9F447D}"/>
            </a:ext>
          </a:extLst>
        </xdr:cNvPr>
        <xdr:cNvSpPr txBox="1"/>
      </xdr:nvSpPr>
      <xdr:spPr>
        <a:xfrm>
          <a:off x="4216400" y="167500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88900</xdr:rowOff>
    </xdr:from>
    <xdr:to>
      <xdr:col>20</xdr:col>
      <xdr:colOff>38100</xdr:colOff>
      <xdr:row>102</xdr:row>
      <xdr:rowOff>19050</xdr:rowOff>
    </xdr:to>
    <xdr:sp macro="" textlink="">
      <xdr:nvSpPr>
        <xdr:cNvPr id="418" name="楕円 417">
          <a:extLst>
            <a:ext uri="{FF2B5EF4-FFF2-40B4-BE49-F238E27FC236}">
              <a16:creationId xmlns:a16="http://schemas.microsoft.com/office/drawing/2014/main" id="{73E17F17-277C-435B-97F6-E22CB8D2EB7D}"/>
            </a:ext>
          </a:extLst>
        </xdr:cNvPr>
        <xdr:cNvSpPr/>
      </xdr:nvSpPr>
      <xdr:spPr>
        <a:xfrm>
          <a:off x="3384550" y="16764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139700</xdr:rowOff>
    </xdr:from>
    <xdr:to>
      <xdr:col>24</xdr:col>
      <xdr:colOff>63500</xdr:colOff>
      <xdr:row>102</xdr:row>
      <xdr:rowOff>1270</xdr:rowOff>
    </xdr:to>
    <xdr:cxnSp macro="">
      <xdr:nvCxnSpPr>
        <xdr:cNvPr id="419" name="直線コネクタ 418">
          <a:extLst>
            <a:ext uri="{FF2B5EF4-FFF2-40B4-BE49-F238E27FC236}">
              <a16:creationId xmlns:a16="http://schemas.microsoft.com/office/drawing/2014/main" id="{9F6ED04E-6DE6-4C0A-9C4E-4C996F1310C4}"/>
            </a:ext>
          </a:extLst>
        </xdr:cNvPr>
        <xdr:cNvCxnSpPr/>
      </xdr:nvCxnSpPr>
      <xdr:spPr>
        <a:xfrm>
          <a:off x="3429000" y="16814800"/>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56515</xdr:rowOff>
    </xdr:from>
    <xdr:to>
      <xdr:col>15</xdr:col>
      <xdr:colOff>101600</xdr:colOff>
      <xdr:row>101</xdr:row>
      <xdr:rowOff>158115</xdr:rowOff>
    </xdr:to>
    <xdr:sp macro="" textlink="">
      <xdr:nvSpPr>
        <xdr:cNvPr id="420" name="楕円 419">
          <a:extLst>
            <a:ext uri="{FF2B5EF4-FFF2-40B4-BE49-F238E27FC236}">
              <a16:creationId xmlns:a16="http://schemas.microsoft.com/office/drawing/2014/main" id="{2A80833B-FC4A-4593-B484-D2DF2E30E3B5}"/>
            </a:ext>
          </a:extLst>
        </xdr:cNvPr>
        <xdr:cNvSpPr/>
      </xdr:nvSpPr>
      <xdr:spPr>
        <a:xfrm>
          <a:off x="257175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107315</xdr:rowOff>
    </xdr:from>
    <xdr:to>
      <xdr:col>19</xdr:col>
      <xdr:colOff>177800</xdr:colOff>
      <xdr:row>101</xdr:row>
      <xdr:rowOff>139700</xdr:rowOff>
    </xdr:to>
    <xdr:cxnSp macro="">
      <xdr:nvCxnSpPr>
        <xdr:cNvPr id="421" name="直線コネクタ 420">
          <a:extLst>
            <a:ext uri="{FF2B5EF4-FFF2-40B4-BE49-F238E27FC236}">
              <a16:creationId xmlns:a16="http://schemas.microsoft.com/office/drawing/2014/main" id="{093B5027-A047-4EEB-9DFC-30AA16A97457}"/>
            </a:ext>
          </a:extLst>
        </xdr:cNvPr>
        <xdr:cNvCxnSpPr/>
      </xdr:nvCxnSpPr>
      <xdr:spPr>
        <a:xfrm>
          <a:off x="2622550" y="1678241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23495</xdr:rowOff>
    </xdr:from>
    <xdr:to>
      <xdr:col>10</xdr:col>
      <xdr:colOff>165100</xdr:colOff>
      <xdr:row>101</xdr:row>
      <xdr:rowOff>125095</xdr:rowOff>
    </xdr:to>
    <xdr:sp macro="" textlink="">
      <xdr:nvSpPr>
        <xdr:cNvPr id="422" name="楕円 421">
          <a:extLst>
            <a:ext uri="{FF2B5EF4-FFF2-40B4-BE49-F238E27FC236}">
              <a16:creationId xmlns:a16="http://schemas.microsoft.com/office/drawing/2014/main" id="{8BE321C8-7481-467D-8690-3AC8D5DC714F}"/>
            </a:ext>
          </a:extLst>
        </xdr:cNvPr>
        <xdr:cNvSpPr/>
      </xdr:nvSpPr>
      <xdr:spPr>
        <a:xfrm>
          <a:off x="17780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74930</xdr:rowOff>
    </xdr:from>
    <xdr:to>
      <xdr:col>15</xdr:col>
      <xdr:colOff>50800</xdr:colOff>
      <xdr:row>101</xdr:row>
      <xdr:rowOff>107315</xdr:rowOff>
    </xdr:to>
    <xdr:cxnSp macro="">
      <xdr:nvCxnSpPr>
        <xdr:cNvPr id="423" name="直線コネクタ 422">
          <a:extLst>
            <a:ext uri="{FF2B5EF4-FFF2-40B4-BE49-F238E27FC236}">
              <a16:creationId xmlns:a16="http://schemas.microsoft.com/office/drawing/2014/main" id="{77E217F9-560E-4F34-9F39-AC4EAD9996F4}"/>
            </a:ext>
          </a:extLst>
        </xdr:cNvPr>
        <xdr:cNvCxnSpPr/>
      </xdr:nvCxnSpPr>
      <xdr:spPr>
        <a:xfrm>
          <a:off x="1828800" y="1675003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120650</xdr:rowOff>
    </xdr:from>
    <xdr:to>
      <xdr:col>6</xdr:col>
      <xdr:colOff>38100</xdr:colOff>
      <xdr:row>101</xdr:row>
      <xdr:rowOff>50165</xdr:rowOff>
    </xdr:to>
    <xdr:sp macro="" textlink="">
      <xdr:nvSpPr>
        <xdr:cNvPr id="424" name="楕円 423">
          <a:extLst>
            <a:ext uri="{FF2B5EF4-FFF2-40B4-BE49-F238E27FC236}">
              <a16:creationId xmlns:a16="http://schemas.microsoft.com/office/drawing/2014/main" id="{B5B613E7-A131-4E9E-8232-D6A7F28B74FF}"/>
            </a:ext>
          </a:extLst>
        </xdr:cNvPr>
        <xdr:cNvSpPr/>
      </xdr:nvSpPr>
      <xdr:spPr>
        <a:xfrm>
          <a:off x="984250" y="16630650"/>
          <a:ext cx="825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170815</xdr:rowOff>
    </xdr:from>
    <xdr:to>
      <xdr:col>10</xdr:col>
      <xdr:colOff>114300</xdr:colOff>
      <xdr:row>101</xdr:row>
      <xdr:rowOff>74930</xdr:rowOff>
    </xdr:to>
    <xdr:cxnSp macro="">
      <xdr:nvCxnSpPr>
        <xdr:cNvPr id="425" name="直線コネクタ 424">
          <a:extLst>
            <a:ext uri="{FF2B5EF4-FFF2-40B4-BE49-F238E27FC236}">
              <a16:creationId xmlns:a16="http://schemas.microsoft.com/office/drawing/2014/main" id="{8B81F7EE-B508-47C3-A51E-DCD1A377C2CA}"/>
            </a:ext>
          </a:extLst>
        </xdr:cNvPr>
        <xdr:cNvCxnSpPr/>
      </xdr:nvCxnSpPr>
      <xdr:spPr>
        <a:xfrm>
          <a:off x="1028700" y="16674465"/>
          <a:ext cx="8001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13335</xdr:rowOff>
    </xdr:from>
    <xdr:ext cx="405130" cy="259080"/>
    <xdr:sp macro="" textlink="">
      <xdr:nvSpPr>
        <xdr:cNvPr id="426" name="n_1aveValue【市民会館】&#10;有形固定資産減価償却率">
          <a:extLst>
            <a:ext uri="{FF2B5EF4-FFF2-40B4-BE49-F238E27FC236}">
              <a16:creationId xmlns:a16="http://schemas.microsoft.com/office/drawing/2014/main" id="{34A94A32-5409-4F79-A504-30F9990131FF}"/>
            </a:ext>
          </a:extLst>
        </xdr:cNvPr>
        <xdr:cNvSpPr txBox="1"/>
      </xdr:nvSpPr>
      <xdr:spPr>
        <a:xfrm>
          <a:off x="3239135" y="17348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154940</xdr:rowOff>
    </xdr:from>
    <xdr:ext cx="400685" cy="254635"/>
    <xdr:sp macro="" textlink="">
      <xdr:nvSpPr>
        <xdr:cNvPr id="427" name="n_2aveValue【市民会館】&#10;有形固定資産減価償却率">
          <a:extLst>
            <a:ext uri="{FF2B5EF4-FFF2-40B4-BE49-F238E27FC236}">
              <a16:creationId xmlns:a16="http://schemas.microsoft.com/office/drawing/2014/main" id="{A8337398-DA70-4940-948E-DF10F48459BA}"/>
            </a:ext>
          </a:extLst>
        </xdr:cNvPr>
        <xdr:cNvSpPr txBox="1"/>
      </xdr:nvSpPr>
      <xdr:spPr>
        <a:xfrm>
          <a:off x="2439035" y="173253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135890</xdr:rowOff>
    </xdr:from>
    <xdr:ext cx="400685" cy="259080"/>
    <xdr:sp macro="" textlink="">
      <xdr:nvSpPr>
        <xdr:cNvPr id="428" name="n_3aveValue【市民会館】&#10;有形固定資産減価償却率">
          <a:extLst>
            <a:ext uri="{FF2B5EF4-FFF2-40B4-BE49-F238E27FC236}">
              <a16:creationId xmlns:a16="http://schemas.microsoft.com/office/drawing/2014/main" id="{22F06E45-A3BC-406F-A2B2-01AF269E6251}"/>
            </a:ext>
          </a:extLst>
        </xdr:cNvPr>
        <xdr:cNvSpPr txBox="1"/>
      </xdr:nvSpPr>
      <xdr:spPr>
        <a:xfrm>
          <a:off x="1645285" y="173062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109220</xdr:rowOff>
    </xdr:from>
    <xdr:ext cx="400685" cy="254635"/>
    <xdr:sp macro="" textlink="">
      <xdr:nvSpPr>
        <xdr:cNvPr id="429" name="n_4aveValue【市民会館】&#10;有形固定資産減価償却率">
          <a:extLst>
            <a:ext uri="{FF2B5EF4-FFF2-40B4-BE49-F238E27FC236}">
              <a16:creationId xmlns:a16="http://schemas.microsoft.com/office/drawing/2014/main" id="{7C982066-2C5C-4669-BCF9-0725C2EE8012}"/>
            </a:ext>
          </a:extLst>
        </xdr:cNvPr>
        <xdr:cNvSpPr txBox="1"/>
      </xdr:nvSpPr>
      <xdr:spPr>
        <a:xfrm>
          <a:off x="851535" y="172796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35560</xdr:rowOff>
    </xdr:from>
    <xdr:ext cx="405130" cy="259080"/>
    <xdr:sp macro="" textlink="">
      <xdr:nvSpPr>
        <xdr:cNvPr id="430" name="n_1mainValue【市民会館】&#10;有形固定資産減価償却率">
          <a:extLst>
            <a:ext uri="{FF2B5EF4-FFF2-40B4-BE49-F238E27FC236}">
              <a16:creationId xmlns:a16="http://schemas.microsoft.com/office/drawing/2014/main" id="{42E66BB4-5F4E-40FF-BBA9-9A5DE5D8C765}"/>
            </a:ext>
          </a:extLst>
        </xdr:cNvPr>
        <xdr:cNvSpPr txBox="1"/>
      </xdr:nvSpPr>
      <xdr:spPr>
        <a:xfrm>
          <a:off x="3239135" y="16545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3175</xdr:rowOff>
    </xdr:from>
    <xdr:ext cx="400685" cy="259080"/>
    <xdr:sp macro="" textlink="">
      <xdr:nvSpPr>
        <xdr:cNvPr id="431" name="n_2mainValue【市民会館】&#10;有形固定資産減価償却率">
          <a:extLst>
            <a:ext uri="{FF2B5EF4-FFF2-40B4-BE49-F238E27FC236}">
              <a16:creationId xmlns:a16="http://schemas.microsoft.com/office/drawing/2014/main" id="{7593FB49-A5B0-4085-B2D3-553D756ECB23}"/>
            </a:ext>
          </a:extLst>
        </xdr:cNvPr>
        <xdr:cNvSpPr txBox="1"/>
      </xdr:nvSpPr>
      <xdr:spPr>
        <a:xfrm>
          <a:off x="2439035" y="16513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141605</xdr:rowOff>
    </xdr:from>
    <xdr:ext cx="400685" cy="259080"/>
    <xdr:sp macro="" textlink="">
      <xdr:nvSpPr>
        <xdr:cNvPr id="432" name="n_3mainValue【市民会館】&#10;有形固定資産減価償却率">
          <a:extLst>
            <a:ext uri="{FF2B5EF4-FFF2-40B4-BE49-F238E27FC236}">
              <a16:creationId xmlns:a16="http://schemas.microsoft.com/office/drawing/2014/main" id="{3D34986F-0894-4B7F-83C5-16A68F0DB808}"/>
            </a:ext>
          </a:extLst>
        </xdr:cNvPr>
        <xdr:cNvSpPr txBox="1"/>
      </xdr:nvSpPr>
      <xdr:spPr>
        <a:xfrm>
          <a:off x="1645285" y="164865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66675</xdr:rowOff>
    </xdr:from>
    <xdr:ext cx="400685" cy="254635"/>
    <xdr:sp macro="" textlink="">
      <xdr:nvSpPr>
        <xdr:cNvPr id="433" name="n_4mainValue【市民会館】&#10;有形固定資産減価償却率">
          <a:extLst>
            <a:ext uri="{FF2B5EF4-FFF2-40B4-BE49-F238E27FC236}">
              <a16:creationId xmlns:a16="http://schemas.microsoft.com/office/drawing/2014/main" id="{CE729CCE-B699-47D5-9EB2-BB194236F342}"/>
            </a:ext>
          </a:extLst>
        </xdr:cNvPr>
        <xdr:cNvSpPr txBox="1"/>
      </xdr:nvSpPr>
      <xdr:spPr>
        <a:xfrm>
          <a:off x="851535" y="164115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1230756-D6EA-4027-90F8-AB2F1D3AD322}"/>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C74048A-F8BF-4238-8146-C362BCFF9CCD}"/>
            </a:ext>
          </a:extLst>
        </xdr:cNvPr>
        <xdr:cNvSpPr/>
      </xdr:nvSpPr>
      <xdr:spPr>
        <a:xfrm>
          <a:off x="606425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68541BF-7E39-47D4-90FA-C09DDD495B1C}"/>
            </a:ext>
          </a:extLst>
        </xdr:cNvPr>
        <xdr:cNvSpPr/>
      </xdr:nvSpPr>
      <xdr:spPr>
        <a:xfrm>
          <a:off x="606425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554D4E5-96C4-4758-B944-FBA427E3B9F2}"/>
            </a:ext>
          </a:extLst>
        </xdr:cNvPr>
        <xdr:cNvSpPr/>
      </xdr:nvSpPr>
      <xdr:spPr>
        <a:xfrm>
          <a:off x="69850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F1AE1D9-33B7-400D-A434-709EA3224471}"/>
            </a:ext>
          </a:extLst>
        </xdr:cNvPr>
        <xdr:cNvSpPr/>
      </xdr:nvSpPr>
      <xdr:spPr>
        <a:xfrm>
          <a:off x="69850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6247BC5-1F72-4A80-8F6C-F026EEE2A3AA}"/>
            </a:ext>
          </a:extLst>
        </xdr:cNvPr>
        <xdr:cNvSpPr/>
      </xdr:nvSpPr>
      <xdr:spPr>
        <a:xfrm>
          <a:off x="80137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B5FE8144-B133-434D-94AE-D35E87A6C55D}"/>
            </a:ext>
          </a:extLst>
        </xdr:cNvPr>
        <xdr:cNvSpPr/>
      </xdr:nvSpPr>
      <xdr:spPr>
        <a:xfrm>
          <a:off x="80137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8937735-70AB-4EAF-B972-6B5B99E741BE}"/>
            </a:ext>
          </a:extLst>
        </xdr:cNvPr>
        <xdr:cNvSpPr/>
      </xdr:nvSpPr>
      <xdr:spPr>
        <a:xfrm>
          <a:off x="5956300" y="16148050"/>
          <a:ext cx="424815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42" name="テキスト ボックス 441">
          <a:extLst>
            <a:ext uri="{FF2B5EF4-FFF2-40B4-BE49-F238E27FC236}">
              <a16:creationId xmlns:a16="http://schemas.microsoft.com/office/drawing/2014/main" id="{89A30D8B-1E59-420F-8697-74C282F62113}"/>
            </a:ext>
          </a:extLst>
        </xdr:cNvPr>
        <xdr:cNvSpPr txBox="1"/>
      </xdr:nvSpPr>
      <xdr:spPr>
        <a:xfrm>
          <a:off x="5918200" y="159639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30E46DC-1D4E-470F-BC04-80C8B1794DE8}"/>
            </a:ext>
          </a:extLst>
        </xdr:cNvPr>
        <xdr:cNvCxnSpPr/>
      </xdr:nvCxnSpPr>
      <xdr:spPr>
        <a:xfrm>
          <a:off x="5956300" y="18345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110</xdr:row>
      <xdr:rowOff>48260</xdr:rowOff>
    </xdr:from>
    <xdr:ext cx="462915" cy="259080"/>
    <xdr:sp macro="" textlink="">
      <xdr:nvSpPr>
        <xdr:cNvPr id="444" name="テキスト ボックス 443">
          <a:extLst>
            <a:ext uri="{FF2B5EF4-FFF2-40B4-BE49-F238E27FC236}">
              <a16:creationId xmlns:a16="http://schemas.microsoft.com/office/drawing/2014/main" id="{7FA1D235-ADCB-4F5E-8130-75DB4063FBB7}"/>
            </a:ext>
          </a:extLst>
        </xdr:cNvPr>
        <xdr:cNvSpPr txBox="1"/>
      </xdr:nvSpPr>
      <xdr:spPr>
        <a:xfrm>
          <a:off x="5527040" y="18209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E35B719A-5973-46F5-AF91-6BD1AE63353E}"/>
            </a:ext>
          </a:extLst>
        </xdr:cNvPr>
        <xdr:cNvCxnSpPr/>
      </xdr:nvCxnSpPr>
      <xdr:spPr>
        <a:xfrm>
          <a:off x="5956300" y="1798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2915" cy="259080"/>
    <xdr:sp macro="" textlink="">
      <xdr:nvSpPr>
        <xdr:cNvPr id="446" name="テキスト ボックス 445">
          <a:extLst>
            <a:ext uri="{FF2B5EF4-FFF2-40B4-BE49-F238E27FC236}">
              <a16:creationId xmlns:a16="http://schemas.microsoft.com/office/drawing/2014/main" id="{F74F6875-57B1-40A1-B6B1-693D6269D808}"/>
            </a:ext>
          </a:extLst>
        </xdr:cNvPr>
        <xdr:cNvSpPr txBox="1"/>
      </xdr:nvSpPr>
      <xdr:spPr>
        <a:xfrm>
          <a:off x="5527040" y="17840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EB5A1790-D7D9-4FC2-83C0-CD3D6E1F855D}"/>
            </a:ext>
          </a:extLst>
        </xdr:cNvPr>
        <xdr:cNvCxnSpPr/>
      </xdr:nvCxnSpPr>
      <xdr:spPr>
        <a:xfrm>
          <a:off x="5956300" y="17614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2915" cy="254635"/>
    <xdr:sp macro="" textlink="">
      <xdr:nvSpPr>
        <xdr:cNvPr id="448" name="テキスト ボックス 447">
          <a:extLst>
            <a:ext uri="{FF2B5EF4-FFF2-40B4-BE49-F238E27FC236}">
              <a16:creationId xmlns:a16="http://schemas.microsoft.com/office/drawing/2014/main" id="{10307433-E4E3-4946-8A45-AAF46C57C61D}"/>
            </a:ext>
          </a:extLst>
        </xdr:cNvPr>
        <xdr:cNvSpPr txBox="1"/>
      </xdr:nvSpPr>
      <xdr:spPr>
        <a:xfrm>
          <a:off x="5527040" y="17479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E20EB953-FA62-4844-81B9-B4D04EECACB3}"/>
            </a:ext>
          </a:extLst>
        </xdr:cNvPr>
        <xdr:cNvCxnSpPr/>
      </xdr:nvCxnSpPr>
      <xdr:spPr>
        <a:xfrm>
          <a:off x="5956300" y="17246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2915" cy="259080"/>
    <xdr:sp macro="" textlink="">
      <xdr:nvSpPr>
        <xdr:cNvPr id="450" name="テキスト ボックス 449">
          <a:extLst>
            <a:ext uri="{FF2B5EF4-FFF2-40B4-BE49-F238E27FC236}">
              <a16:creationId xmlns:a16="http://schemas.microsoft.com/office/drawing/2014/main" id="{0C15D983-6ACF-482F-8441-672F422734EF}"/>
            </a:ext>
          </a:extLst>
        </xdr:cNvPr>
        <xdr:cNvSpPr txBox="1"/>
      </xdr:nvSpPr>
      <xdr:spPr>
        <a:xfrm>
          <a:off x="5527040" y="17110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C528A523-8C03-4C8B-982D-2168F24FFBC4}"/>
            </a:ext>
          </a:extLst>
        </xdr:cNvPr>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2915" cy="259080"/>
    <xdr:sp macro="" textlink="">
      <xdr:nvSpPr>
        <xdr:cNvPr id="452" name="テキスト ボックス 451">
          <a:extLst>
            <a:ext uri="{FF2B5EF4-FFF2-40B4-BE49-F238E27FC236}">
              <a16:creationId xmlns:a16="http://schemas.microsoft.com/office/drawing/2014/main" id="{6F28BF82-B445-4BAD-8DF4-C057D9364667}"/>
            </a:ext>
          </a:extLst>
        </xdr:cNvPr>
        <xdr:cNvSpPr txBox="1"/>
      </xdr:nvSpPr>
      <xdr:spPr>
        <a:xfrm>
          <a:off x="5527040" y="16742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EAE86A2E-DA6D-4ABA-88C9-544650DAEBE9}"/>
            </a:ext>
          </a:extLst>
        </xdr:cNvPr>
        <xdr:cNvCxnSpPr/>
      </xdr:nvCxnSpPr>
      <xdr:spPr>
        <a:xfrm>
          <a:off x="5956300" y="1651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2915" cy="254635"/>
    <xdr:sp macro="" textlink="">
      <xdr:nvSpPr>
        <xdr:cNvPr id="454" name="テキスト ボックス 453">
          <a:extLst>
            <a:ext uri="{FF2B5EF4-FFF2-40B4-BE49-F238E27FC236}">
              <a16:creationId xmlns:a16="http://schemas.microsoft.com/office/drawing/2014/main" id="{3282793B-FCEB-41DA-A14C-D5B89AACFB90}"/>
            </a:ext>
          </a:extLst>
        </xdr:cNvPr>
        <xdr:cNvSpPr txBox="1"/>
      </xdr:nvSpPr>
      <xdr:spPr>
        <a:xfrm>
          <a:off x="5527040" y="16374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A211ED3C-F812-4372-AB6D-686586152509}"/>
            </a:ext>
          </a:extLst>
        </xdr:cNvPr>
        <xdr:cNvCxnSpPr/>
      </xdr:nvCxnSpPr>
      <xdr:spPr>
        <a:xfrm>
          <a:off x="5956300" y="161480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915" cy="259080"/>
    <xdr:sp macro="" textlink="">
      <xdr:nvSpPr>
        <xdr:cNvPr id="456" name="テキスト ボックス 455">
          <a:extLst>
            <a:ext uri="{FF2B5EF4-FFF2-40B4-BE49-F238E27FC236}">
              <a16:creationId xmlns:a16="http://schemas.microsoft.com/office/drawing/2014/main" id="{0FAFA7C2-B2C8-4050-9BFB-931EB15B0328}"/>
            </a:ext>
          </a:extLst>
        </xdr:cNvPr>
        <xdr:cNvSpPr txBox="1"/>
      </xdr:nvSpPr>
      <xdr:spPr>
        <a:xfrm>
          <a:off x="5527040" y="16012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89BFBACB-577C-4E95-B688-594CB3308B58}"/>
            </a:ext>
          </a:extLst>
        </xdr:cNvPr>
        <xdr:cNvSpPr/>
      </xdr:nvSpPr>
      <xdr:spPr>
        <a:xfrm>
          <a:off x="5956300" y="16148050"/>
          <a:ext cx="424815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156210</xdr:rowOff>
    </xdr:from>
    <xdr:to>
      <xdr:col>54</xdr:col>
      <xdr:colOff>189865</xdr:colOff>
      <xdr:row>108</xdr:row>
      <xdr:rowOff>30480</xdr:rowOff>
    </xdr:to>
    <xdr:cxnSp macro="">
      <xdr:nvCxnSpPr>
        <xdr:cNvPr id="458" name="直線コネクタ 457">
          <a:extLst>
            <a:ext uri="{FF2B5EF4-FFF2-40B4-BE49-F238E27FC236}">
              <a16:creationId xmlns:a16="http://schemas.microsoft.com/office/drawing/2014/main" id="{08D69B07-8715-4E00-A8DD-0177604FD8C3}"/>
            </a:ext>
          </a:extLst>
        </xdr:cNvPr>
        <xdr:cNvCxnSpPr/>
      </xdr:nvCxnSpPr>
      <xdr:spPr>
        <a:xfrm flipV="1">
          <a:off x="9429115" y="1650111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34290</xdr:rowOff>
    </xdr:from>
    <xdr:ext cx="469900" cy="259080"/>
    <xdr:sp macro="" textlink="">
      <xdr:nvSpPr>
        <xdr:cNvPr id="459" name="【市民会館】&#10;一人当たり面積最小値テキスト">
          <a:extLst>
            <a:ext uri="{FF2B5EF4-FFF2-40B4-BE49-F238E27FC236}">
              <a16:creationId xmlns:a16="http://schemas.microsoft.com/office/drawing/2014/main" id="{A6750F8B-628F-48FF-A5F5-28760E70D39E}"/>
            </a:ext>
          </a:extLst>
        </xdr:cNvPr>
        <xdr:cNvSpPr txBox="1"/>
      </xdr:nvSpPr>
      <xdr:spPr>
        <a:xfrm>
          <a:off x="9467850" y="1786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0" name="直線コネクタ 459">
          <a:extLst>
            <a:ext uri="{FF2B5EF4-FFF2-40B4-BE49-F238E27FC236}">
              <a16:creationId xmlns:a16="http://schemas.microsoft.com/office/drawing/2014/main" id="{EB4D1587-E8D7-4E42-A394-687972A53FC7}"/>
            </a:ext>
          </a:extLst>
        </xdr:cNvPr>
        <xdr:cNvCxnSpPr/>
      </xdr:nvCxnSpPr>
      <xdr:spPr>
        <a:xfrm>
          <a:off x="9359900" y="17861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102870</xdr:rowOff>
    </xdr:from>
    <xdr:ext cx="469900" cy="259080"/>
    <xdr:sp macro="" textlink="">
      <xdr:nvSpPr>
        <xdr:cNvPr id="461" name="【市民会館】&#10;一人当たり面積最大値テキスト">
          <a:extLst>
            <a:ext uri="{FF2B5EF4-FFF2-40B4-BE49-F238E27FC236}">
              <a16:creationId xmlns:a16="http://schemas.microsoft.com/office/drawing/2014/main" id="{BA75ACE7-9269-4415-928C-83E8C4EA7AE3}"/>
            </a:ext>
          </a:extLst>
        </xdr:cNvPr>
        <xdr:cNvSpPr txBox="1"/>
      </xdr:nvSpPr>
      <xdr:spPr>
        <a:xfrm>
          <a:off x="9467850" y="16282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156210</xdr:rowOff>
    </xdr:from>
    <xdr:to>
      <xdr:col>55</xdr:col>
      <xdr:colOff>88900</xdr:colOff>
      <xdr:row>99</xdr:row>
      <xdr:rowOff>156210</xdr:rowOff>
    </xdr:to>
    <xdr:cxnSp macro="">
      <xdr:nvCxnSpPr>
        <xdr:cNvPr id="462" name="直線コネクタ 461">
          <a:extLst>
            <a:ext uri="{FF2B5EF4-FFF2-40B4-BE49-F238E27FC236}">
              <a16:creationId xmlns:a16="http://schemas.microsoft.com/office/drawing/2014/main" id="{403F1211-736D-4666-B296-7D92F7FE8C8E}"/>
            </a:ext>
          </a:extLst>
        </xdr:cNvPr>
        <xdr:cNvCxnSpPr/>
      </xdr:nvCxnSpPr>
      <xdr:spPr>
        <a:xfrm>
          <a:off x="9359900" y="16501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60960</xdr:rowOff>
    </xdr:from>
    <xdr:ext cx="469900" cy="259080"/>
    <xdr:sp macro="" textlink="">
      <xdr:nvSpPr>
        <xdr:cNvPr id="463" name="【市民会館】&#10;一人当たり面積平均値テキスト">
          <a:extLst>
            <a:ext uri="{FF2B5EF4-FFF2-40B4-BE49-F238E27FC236}">
              <a16:creationId xmlns:a16="http://schemas.microsoft.com/office/drawing/2014/main" id="{91974607-80C7-4304-9CD3-8DB0357E3E22}"/>
            </a:ext>
          </a:extLst>
        </xdr:cNvPr>
        <xdr:cNvSpPr txBox="1"/>
      </xdr:nvSpPr>
      <xdr:spPr>
        <a:xfrm>
          <a:off x="9467850" y="17066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64" name="フローチャート: 判断 463">
          <a:extLst>
            <a:ext uri="{FF2B5EF4-FFF2-40B4-BE49-F238E27FC236}">
              <a16:creationId xmlns:a16="http://schemas.microsoft.com/office/drawing/2014/main" id="{98FAF365-B174-4B01-AD6A-1EB608A619B1}"/>
            </a:ext>
          </a:extLst>
        </xdr:cNvPr>
        <xdr:cNvSpPr/>
      </xdr:nvSpPr>
      <xdr:spPr>
        <a:xfrm>
          <a:off x="9398000" y="17087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10160</xdr:rowOff>
    </xdr:from>
    <xdr:to>
      <xdr:col>50</xdr:col>
      <xdr:colOff>165100</xdr:colOff>
      <xdr:row>104</xdr:row>
      <xdr:rowOff>111760</xdr:rowOff>
    </xdr:to>
    <xdr:sp macro="" textlink="">
      <xdr:nvSpPr>
        <xdr:cNvPr id="465" name="フローチャート: 判断 464">
          <a:extLst>
            <a:ext uri="{FF2B5EF4-FFF2-40B4-BE49-F238E27FC236}">
              <a16:creationId xmlns:a16="http://schemas.microsoft.com/office/drawing/2014/main" id="{9B81A273-74AC-43E1-AAE7-682EAA39451C}"/>
            </a:ext>
          </a:extLst>
        </xdr:cNvPr>
        <xdr:cNvSpPr/>
      </xdr:nvSpPr>
      <xdr:spPr>
        <a:xfrm>
          <a:off x="8636000" y="171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66" name="フローチャート: 判断 465">
          <a:extLst>
            <a:ext uri="{FF2B5EF4-FFF2-40B4-BE49-F238E27FC236}">
              <a16:creationId xmlns:a16="http://schemas.microsoft.com/office/drawing/2014/main" id="{70C4DFA4-FADA-477A-BA21-08A49DE8BE47}"/>
            </a:ext>
          </a:extLst>
        </xdr:cNvPr>
        <xdr:cNvSpPr/>
      </xdr:nvSpPr>
      <xdr:spPr>
        <a:xfrm>
          <a:off x="7842250" y="17195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10160</xdr:rowOff>
    </xdr:from>
    <xdr:to>
      <xdr:col>41</xdr:col>
      <xdr:colOff>101600</xdr:colOff>
      <xdr:row>106</xdr:row>
      <xdr:rowOff>111760</xdr:rowOff>
    </xdr:to>
    <xdr:sp macro="" textlink="">
      <xdr:nvSpPr>
        <xdr:cNvPr id="467" name="フローチャート: 判断 466">
          <a:extLst>
            <a:ext uri="{FF2B5EF4-FFF2-40B4-BE49-F238E27FC236}">
              <a16:creationId xmlns:a16="http://schemas.microsoft.com/office/drawing/2014/main" id="{2F1701CC-C515-4444-91E6-63A7A46E65D3}"/>
            </a:ext>
          </a:extLst>
        </xdr:cNvPr>
        <xdr:cNvSpPr/>
      </xdr:nvSpPr>
      <xdr:spPr>
        <a:xfrm>
          <a:off x="7029450" y="1751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68" name="フローチャート: 判断 467">
          <a:extLst>
            <a:ext uri="{FF2B5EF4-FFF2-40B4-BE49-F238E27FC236}">
              <a16:creationId xmlns:a16="http://schemas.microsoft.com/office/drawing/2014/main" id="{551A3FA2-A63F-4A65-A407-59E997C9B550}"/>
            </a:ext>
          </a:extLst>
        </xdr:cNvPr>
        <xdr:cNvSpPr/>
      </xdr:nvSpPr>
      <xdr:spPr>
        <a:xfrm>
          <a:off x="6235700" y="1751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9E0E609B-32D7-40AF-AE25-BBE9FD5864D7}"/>
            </a:ext>
          </a:extLst>
        </xdr:cNvPr>
        <xdr:cNvSpPr txBox="1"/>
      </xdr:nvSpPr>
      <xdr:spPr>
        <a:xfrm>
          <a:off x="92583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866F34BC-5D0F-4A11-945A-4158D5BCA896}"/>
            </a:ext>
          </a:extLst>
        </xdr:cNvPr>
        <xdr:cNvSpPr txBox="1"/>
      </xdr:nvSpPr>
      <xdr:spPr>
        <a:xfrm>
          <a:off x="85153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8DEB9F4E-2308-4EB4-A394-5BE9149BD842}"/>
            </a:ext>
          </a:extLst>
        </xdr:cNvPr>
        <xdr:cNvSpPr txBox="1"/>
      </xdr:nvSpPr>
      <xdr:spPr>
        <a:xfrm>
          <a:off x="77152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5031D4CB-65DA-4A16-83C1-1544D09DAB8D}"/>
            </a:ext>
          </a:extLst>
        </xdr:cNvPr>
        <xdr:cNvSpPr txBox="1"/>
      </xdr:nvSpPr>
      <xdr:spPr>
        <a:xfrm>
          <a:off x="69088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A613BE32-C08F-42B8-B201-5E54CF09447A}"/>
            </a:ext>
          </a:extLst>
        </xdr:cNvPr>
        <xdr:cNvSpPr txBox="1"/>
      </xdr:nvSpPr>
      <xdr:spPr>
        <a:xfrm>
          <a:off x="61150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99</xdr:row>
      <xdr:rowOff>105410</xdr:rowOff>
    </xdr:from>
    <xdr:to>
      <xdr:col>55</xdr:col>
      <xdr:colOff>50800</xdr:colOff>
      <xdr:row>100</xdr:row>
      <xdr:rowOff>35560</xdr:rowOff>
    </xdr:to>
    <xdr:sp macro="" textlink="">
      <xdr:nvSpPr>
        <xdr:cNvPr id="474" name="楕円 473">
          <a:extLst>
            <a:ext uri="{FF2B5EF4-FFF2-40B4-BE49-F238E27FC236}">
              <a16:creationId xmlns:a16="http://schemas.microsoft.com/office/drawing/2014/main" id="{FE860DF9-D00F-47AB-A3AB-73329A42ADE4}"/>
            </a:ext>
          </a:extLst>
        </xdr:cNvPr>
        <xdr:cNvSpPr/>
      </xdr:nvSpPr>
      <xdr:spPr>
        <a:xfrm>
          <a:off x="9398000" y="16450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58420</xdr:rowOff>
    </xdr:from>
    <xdr:ext cx="469900" cy="259080"/>
    <xdr:sp macro="" textlink="">
      <xdr:nvSpPr>
        <xdr:cNvPr id="475" name="【市民会館】&#10;一人当たり面積該当値テキスト">
          <a:extLst>
            <a:ext uri="{FF2B5EF4-FFF2-40B4-BE49-F238E27FC236}">
              <a16:creationId xmlns:a16="http://schemas.microsoft.com/office/drawing/2014/main" id="{DA315DC0-D206-4CBD-9825-3800BCAE3C2A}"/>
            </a:ext>
          </a:extLst>
        </xdr:cNvPr>
        <xdr:cNvSpPr txBox="1"/>
      </xdr:nvSpPr>
      <xdr:spPr>
        <a:xfrm>
          <a:off x="9467850" y="1640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99</xdr:row>
      <xdr:rowOff>128270</xdr:rowOff>
    </xdr:from>
    <xdr:to>
      <xdr:col>50</xdr:col>
      <xdr:colOff>165100</xdr:colOff>
      <xdr:row>100</xdr:row>
      <xdr:rowOff>58420</xdr:rowOff>
    </xdr:to>
    <xdr:sp macro="" textlink="">
      <xdr:nvSpPr>
        <xdr:cNvPr id="476" name="楕円 475">
          <a:extLst>
            <a:ext uri="{FF2B5EF4-FFF2-40B4-BE49-F238E27FC236}">
              <a16:creationId xmlns:a16="http://schemas.microsoft.com/office/drawing/2014/main" id="{DAD377C8-0B3E-4752-9E83-3D6FCB34432F}"/>
            </a:ext>
          </a:extLst>
        </xdr:cNvPr>
        <xdr:cNvSpPr/>
      </xdr:nvSpPr>
      <xdr:spPr>
        <a:xfrm>
          <a:off x="8636000" y="16473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156210</xdr:rowOff>
    </xdr:from>
    <xdr:to>
      <xdr:col>55</xdr:col>
      <xdr:colOff>0</xdr:colOff>
      <xdr:row>100</xdr:row>
      <xdr:rowOff>7620</xdr:rowOff>
    </xdr:to>
    <xdr:cxnSp macro="">
      <xdr:nvCxnSpPr>
        <xdr:cNvPr id="477" name="直線コネクタ 476">
          <a:extLst>
            <a:ext uri="{FF2B5EF4-FFF2-40B4-BE49-F238E27FC236}">
              <a16:creationId xmlns:a16="http://schemas.microsoft.com/office/drawing/2014/main" id="{94EABC21-BBE3-4B5D-A78F-663D4D06E97F}"/>
            </a:ext>
          </a:extLst>
        </xdr:cNvPr>
        <xdr:cNvCxnSpPr/>
      </xdr:nvCxnSpPr>
      <xdr:spPr>
        <a:xfrm flipV="1">
          <a:off x="8686800" y="16501110"/>
          <a:ext cx="742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151130</xdr:rowOff>
    </xdr:from>
    <xdr:to>
      <xdr:col>46</xdr:col>
      <xdr:colOff>38100</xdr:colOff>
      <xdr:row>100</xdr:row>
      <xdr:rowOff>81280</xdr:rowOff>
    </xdr:to>
    <xdr:sp macro="" textlink="">
      <xdr:nvSpPr>
        <xdr:cNvPr id="478" name="楕円 477">
          <a:extLst>
            <a:ext uri="{FF2B5EF4-FFF2-40B4-BE49-F238E27FC236}">
              <a16:creationId xmlns:a16="http://schemas.microsoft.com/office/drawing/2014/main" id="{7B25FDEB-81AB-4045-BED9-8892A86C213C}"/>
            </a:ext>
          </a:extLst>
        </xdr:cNvPr>
        <xdr:cNvSpPr/>
      </xdr:nvSpPr>
      <xdr:spPr>
        <a:xfrm>
          <a:off x="7842250" y="16496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7620</xdr:rowOff>
    </xdr:from>
    <xdr:to>
      <xdr:col>50</xdr:col>
      <xdr:colOff>114300</xdr:colOff>
      <xdr:row>100</xdr:row>
      <xdr:rowOff>30480</xdr:rowOff>
    </xdr:to>
    <xdr:cxnSp macro="">
      <xdr:nvCxnSpPr>
        <xdr:cNvPr id="479" name="直線コネクタ 478">
          <a:extLst>
            <a:ext uri="{FF2B5EF4-FFF2-40B4-BE49-F238E27FC236}">
              <a16:creationId xmlns:a16="http://schemas.microsoft.com/office/drawing/2014/main" id="{AB3B2E4A-B166-4A9E-9C28-F609C1C37677}"/>
            </a:ext>
          </a:extLst>
        </xdr:cNvPr>
        <xdr:cNvCxnSpPr/>
      </xdr:nvCxnSpPr>
      <xdr:spPr>
        <a:xfrm flipV="1">
          <a:off x="7886700" y="1651762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2540</xdr:rowOff>
    </xdr:from>
    <xdr:to>
      <xdr:col>41</xdr:col>
      <xdr:colOff>101600</xdr:colOff>
      <xdr:row>100</xdr:row>
      <xdr:rowOff>104140</xdr:rowOff>
    </xdr:to>
    <xdr:sp macro="" textlink="">
      <xdr:nvSpPr>
        <xdr:cNvPr id="480" name="楕円 479">
          <a:extLst>
            <a:ext uri="{FF2B5EF4-FFF2-40B4-BE49-F238E27FC236}">
              <a16:creationId xmlns:a16="http://schemas.microsoft.com/office/drawing/2014/main" id="{04BD9BDF-23A0-4CCF-97D7-6033FEA7831C}"/>
            </a:ext>
          </a:extLst>
        </xdr:cNvPr>
        <xdr:cNvSpPr/>
      </xdr:nvSpPr>
      <xdr:spPr>
        <a:xfrm>
          <a:off x="702945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30480</xdr:rowOff>
    </xdr:from>
    <xdr:to>
      <xdr:col>45</xdr:col>
      <xdr:colOff>177800</xdr:colOff>
      <xdr:row>100</xdr:row>
      <xdr:rowOff>53340</xdr:rowOff>
    </xdr:to>
    <xdr:cxnSp macro="">
      <xdr:nvCxnSpPr>
        <xdr:cNvPr id="481" name="直線コネクタ 480">
          <a:extLst>
            <a:ext uri="{FF2B5EF4-FFF2-40B4-BE49-F238E27FC236}">
              <a16:creationId xmlns:a16="http://schemas.microsoft.com/office/drawing/2014/main" id="{15DF251E-AA7B-4181-8A85-D76B2AE8F7F8}"/>
            </a:ext>
          </a:extLst>
        </xdr:cNvPr>
        <xdr:cNvCxnSpPr/>
      </xdr:nvCxnSpPr>
      <xdr:spPr>
        <a:xfrm flipV="1">
          <a:off x="7080250" y="1654048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25400</xdr:rowOff>
    </xdr:from>
    <xdr:to>
      <xdr:col>36</xdr:col>
      <xdr:colOff>165100</xdr:colOff>
      <xdr:row>100</xdr:row>
      <xdr:rowOff>127000</xdr:rowOff>
    </xdr:to>
    <xdr:sp macro="" textlink="">
      <xdr:nvSpPr>
        <xdr:cNvPr id="482" name="楕円 481">
          <a:extLst>
            <a:ext uri="{FF2B5EF4-FFF2-40B4-BE49-F238E27FC236}">
              <a16:creationId xmlns:a16="http://schemas.microsoft.com/office/drawing/2014/main" id="{A409469B-81F1-41E2-B17D-8855206C4DF9}"/>
            </a:ext>
          </a:extLst>
        </xdr:cNvPr>
        <xdr:cNvSpPr/>
      </xdr:nvSpPr>
      <xdr:spPr>
        <a:xfrm>
          <a:off x="62357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53340</xdr:rowOff>
    </xdr:from>
    <xdr:to>
      <xdr:col>41</xdr:col>
      <xdr:colOff>50800</xdr:colOff>
      <xdr:row>100</xdr:row>
      <xdr:rowOff>76200</xdr:rowOff>
    </xdr:to>
    <xdr:cxnSp macro="">
      <xdr:nvCxnSpPr>
        <xdr:cNvPr id="483" name="直線コネクタ 482">
          <a:extLst>
            <a:ext uri="{FF2B5EF4-FFF2-40B4-BE49-F238E27FC236}">
              <a16:creationId xmlns:a16="http://schemas.microsoft.com/office/drawing/2014/main" id="{B7F506E0-B22B-4515-AF2B-6270A5894777}"/>
            </a:ext>
          </a:extLst>
        </xdr:cNvPr>
        <xdr:cNvCxnSpPr/>
      </xdr:nvCxnSpPr>
      <xdr:spPr>
        <a:xfrm flipV="1">
          <a:off x="6286500" y="1656334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102870</xdr:rowOff>
    </xdr:from>
    <xdr:ext cx="469900" cy="259080"/>
    <xdr:sp macro="" textlink="">
      <xdr:nvSpPr>
        <xdr:cNvPr id="484" name="n_1aveValue【市民会館】&#10;一人当たり面積">
          <a:extLst>
            <a:ext uri="{FF2B5EF4-FFF2-40B4-BE49-F238E27FC236}">
              <a16:creationId xmlns:a16="http://schemas.microsoft.com/office/drawing/2014/main" id="{CC36D3C8-7230-433C-B1A4-95B671F0806B}"/>
            </a:ext>
          </a:extLst>
        </xdr:cNvPr>
        <xdr:cNvSpPr txBox="1"/>
      </xdr:nvSpPr>
      <xdr:spPr>
        <a:xfrm>
          <a:off x="8458200" y="1727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118110</xdr:rowOff>
    </xdr:from>
    <xdr:ext cx="465455" cy="259080"/>
    <xdr:sp macro="" textlink="">
      <xdr:nvSpPr>
        <xdr:cNvPr id="485" name="n_2aveValue【市民会館】&#10;一人当たり面積">
          <a:extLst>
            <a:ext uri="{FF2B5EF4-FFF2-40B4-BE49-F238E27FC236}">
              <a16:creationId xmlns:a16="http://schemas.microsoft.com/office/drawing/2014/main" id="{427B904C-B594-4652-8A6A-A7E56843674F}"/>
            </a:ext>
          </a:extLst>
        </xdr:cNvPr>
        <xdr:cNvSpPr txBox="1"/>
      </xdr:nvSpPr>
      <xdr:spPr>
        <a:xfrm>
          <a:off x="7677150" y="17288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102870</xdr:rowOff>
    </xdr:from>
    <xdr:ext cx="465455" cy="259080"/>
    <xdr:sp macro="" textlink="">
      <xdr:nvSpPr>
        <xdr:cNvPr id="486" name="n_3aveValue【市民会館】&#10;一人当たり面積">
          <a:extLst>
            <a:ext uri="{FF2B5EF4-FFF2-40B4-BE49-F238E27FC236}">
              <a16:creationId xmlns:a16="http://schemas.microsoft.com/office/drawing/2014/main" id="{63766BF6-5927-48B7-A266-42886E1DD509}"/>
            </a:ext>
          </a:extLst>
        </xdr:cNvPr>
        <xdr:cNvSpPr txBox="1"/>
      </xdr:nvSpPr>
      <xdr:spPr>
        <a:xfrm>
          <a:off x="6864350" y="176034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110490</xdr:rowOff>
    </xdr:from>
    <xdr:ext cx="465455" cy="254635"/>
    <xdr:sp macro="" textlink="">
      <xdr:nvSpPr>
        <xdr:cNvPr id="487" name="n_4aveValue【市民会館】&#10;一人当たり面積">
          <a:extLst>
            <a:ext uri="{FF2B5EF4-FFF2-40B4-BE49-F238E27FC236}">
              <a16:creationId xmlns:a16="http://schemas.microsoft.com/office/drawing/2014/main" id="{FE29E7DB-1818-4D71-A099-B61BDB26F7F8}"/>
            </a:ext>
          </a:extLst>
        </xdr:cNvPr>
        <xdr:cNvSpPr txBox="1"/>
      </xdr:nvSpPr>
      <xdr:spPr>
        <a:xfrm>
          <a:off x="6070600" y="176110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98</xdr:row>
      <xdr:rowOff>74930</xdr:rowOff>
    </xdr:from>
    <xdr:ext cx="469900" cy="254635"/>
    <xdr:sp macro="" textlink="">
      <xdr:nvSpPr>
        <xdr:cNvPr id="488" name="n_1mainValue【市民会館】&#10;一人当たり面積">
          <a:extLst>
            <a:ext uri="{FF2B5EF4-FFF2-40B4-BE49-F238E27FC236}">
              <a16:creationId xmlns:a16="http://schemas.microsoft.com/office/drawing/2014/main" id="{59AE0581-8357-41BD-8F36-5060830A6272}"/>
            </a:ext>
          </a:extLst>
        </xdr:cNvPr>
        <xdr:cNvSpPr txBox="1"/>
      </xdr:nvSpPr>
      <xdr:spPr>
        <a:xfrm>
          <a:off x="8458200" y="162547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98</xdr:row>
      <xdr:rowOff>97790</xdr:rowOff>
    </xdr:from>
    <xdr:ext cx="465455" cy="254635"/>
    <xdr:sp macro="" textlink="">
      <xdr:nvSpPr>
        <xdr:cNvPr id="489" name="n_2mainValue【市民会館】&#10;一人当たり面積">
          <a:extLst>
            <a:ext uri="{FF2B5EF4-FFF2-40B4-BE49-F238E27FC236}">
              <a16:creationId xmlns:a16="http://schemas.microsoft.com/office/drawing/2014/main" id="{D874F9C2-E6F8-4831-9896-AE6C1949DE96}"/>
            </a:ext>
          </a:extLst>
        </xdr:cNvPr>
        <xdr:cNvSpPr txBox="1"/>
      </xdr:nvSpPr>
      <xdr:spPr>
        <a:xfrm>
          <a:off x="7677150" y="16277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98</xdr:row>
      <xdr:rowOff>120650</xdr:rowOff>
    </xdr:from>
    <xdr:ext cx="465455" cy="254635"/>
    <xdr:sp macro="" textlink="">
      <xdr:nvSpPr>
        <xdr:cNvPr id="490" name="n_3mainValue【市民会館】&#10;一人当たり面積">
          <a:extLst>
            <a:ext uri="{FF2B5EF4-FFF2-40B4-BE49-F238E27FC236}">
              <a16:creationId xmlns:a16="http://schemas.microsoft.com/office/drawing/2014/main" id="{E0DE256E-C94F-4A7D-9200-5C6FC30ED02D}"/>
            </a:ext>
          </a:extLst>
        </xdr:cNvPr>
        <xdr:cNvSpPr txBox="1"/>
      </xdr:nvSpPr>
      <xdr:spPr>
        <a:xfrm>
          <a:off x="6864350" y="163004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98</xdr:row>
      <xdr:rowOff>143510</xdr:rowOff>
    </xdr:from>
    <xdr:ext cx="465455" cy="254635"/>
    <xdr:sp macro="" textlink="">
      <xdr:nvSpPr>
        <xdr:cNvPr id="491" name="n_4mainValue【市民会館】&#10;一人当たり面積">
          <a:extLst>
            <a:ext uri="{FF2B5EF4-FFF2-40B4-BE49-F238E27FC236}">
              <a16:creationId xmlns:a16="http://schemas.microsoft.com/office/drawing/2014/main" id="{A3B86718-7B1B-4D47-83A4-42A005B0CBA2}"/>
            </a:ext>
          </a:extLst>
        </xdr:cNvPr>
        <xdr:cNvSpPr txBox="1"/>
      </xdr:nvSpPr>
      <xdr:spPr>
        <a:xfrm>
          <a:off x="6070600" y="16323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2E1A0F4-573C-4BB5-9B43-045183D8721D}"/>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BE9838F8-206F-4293-B637-DC6A7AD7A1AB}"/>
            </a:ext>
          </a:extLst>
        </xdr:cNvPr>
        <xdr:cNvSpPr/>
      </xdr:nvSpPr>
      <xdr:spPr>
        <a:xfrm>
          <a:off x="113157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5C79E35C-A955-4CCB-B1E7-50614536EFAB}"/>
            </a:ext>
          </a:extLst>
        </xdr:cNvPr>
        <xdr:cNvSpPr/>
      </xdr:nvSpPr>
      <xdr:spPr>
        <a:xfrm>
          <a:off x="113157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76ABD721-70A4-469C-85DC-251577A75D31}"/>
            </a:ext>
          </a:extLst>
        </xdr:cNvPr>
        <xdr:cNvSpPr/>
      </xdr:nvSpPr>
      <xdr:spPr>
        <a:xfrm>
          <a:off x="1223645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5251A93C-ED9B-4600-8EF9-F828557D09A3}"/>
            </a:ext>
          </a:extLst>
        </xdr:cNvPr>
        <xdr:cNvSpPr/>
      </xdr:nvSpPr>
      <xdr:spPr>
        <a:xfrm>
          <a:off x="1223645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D784A643-8A3E-4F43-8604-103A9EDA1FBC}"/>
            </a:ext>
          </a:extLst>
        </xdr:cNvPr>
        <xdr:cNvSpPr/>
      </xdr:nvSpPr>
      <xdr:spPr>
        <a:xfrm>
          <a:off x="1326515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2CFC7D6-6D99-4D20-B7C3-AA5A79845E2D}"/>
            </a:ext>
          </a:extLst>
        </xdr:cNvPr>
        <xdr:cNvSpPr/>
      </xdr:nvSpPr>
      <xdr:spPr>
        <a:xfrm>
          <a:off x="1326515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4938EEAB-FC8F-44CA-AF87-06206F2C3DD4}"/>
            </a:ext>
          </a:extLst>
        </xdr:cNvPr>
        <xdr:cNvSpPr/>
      </xdr:nvSpPr>
      <xdr:spPr>
        <a:xfrm>
          <a:off x="11207750" y="51371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500" name="テキスト ボックス 499">
          <a:extLst>
            <a:ext uri="{FF2B5EF4-FFF2-40B4-BE49-F238E27FC236}">
              <a16:creationId xmlns:a16="http://schemas.microsoft.com/office/drawing/2014/main" id="{83EEBF89-2F02-4FD7-9036-0C9FEF694299}"/>
            </a:ext>
          </a:extLst>
        </xdr:cNvPr>
        <xdr:cNvSpPr txBox="1"/>
      </xdr:nvSpPr>
      <xdr:spPr>
        <a:xfrm>
          <a:off x="11169650" y="4953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4841DFD5-B018-4B58-B97F-1645E71BD562}"/>
            </a:ext>
          </a:extLst>
        </xdr:cNvPr>
        <xdr:cNvCxnSpPr/>
      </xdr:nvCxnSpPr>
      <xdr:spPr>
        <a:xfrm>
          <a:off x="11207750" y="7340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502" name="テキスト ボックス 501">
          <a:extLst>
            <a:ext uri="{FF2B5EF4-FFF2-40B4-BE49-F238E27FC236}">
              <a16:creationId xmlns:a16="http://schemas.microsoft.com/office/drawing/2014/main" id="{7AEE595E-655E-4C8E-A161-88A90E3D8F8A}"/>
            </a:ext>
          </a:extLst>
        </xdr:cNvPr>
        <xdr:cNvSpPr txBox="1"/>
      </xdr:nvSpPr>
      <xdr:spPr>
        <a:xfrm>
          <a:off x="10797540" y="7204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554253F5-9383-4A5C-98F1-43E85A50F61D}"/>
            </a:ext>
          </a:extLst>
        </xdr:cNvPr>
        <xdr:cNvCxnSpPr/>
      </xdr:nvCxnSpPr>
      <xdr:spPr>
        <a:xfrm>
          <a:off x="11207750" y="69723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2915" cy="259080"/>
    <xdr:sp macro="" textlink="">
      <xdr:nvSpPr>
        <xdr:cNvPr id="504" name="テキスト ボックス 503">
          <a:extLst>
            <a:ext uri="{FF2B5EF4-FFF2-40B4-BE49-F238E27FC236}">
              <a16:creationId xmlns:a16="http://schemas.microsoft.com/office/drawing/2014/main" id="{50AB0C7F-C2E4-4C4B-A484-3A67AE08005C}"/>
            </a:ext>
          </a:extLst>
        </xdr:cNvPr>
        <xdr:cNvSpPr txBox="1"/>
      </xdr:nvSpPr>
      <xdr:spPr>
        <a:xfrm>
          <a:off x="10797540" y="6836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115E3A03-4ECE-4E8B-A240-B13C061305AC}"/>
            </a:ext>
          </a:extLst>
        </xdr:cNvPr>
        <xdr:cNvCxnSpPr/>
      </xdr:nvCxnSpPr>
      <xdr:spPr>
        <a:xfrm>
          <a:off x="11207750" y="660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4635"/>
    <xdr:sp macro="" textlink="">
      <xdr:nvSpPr>
        <xdr:cNvPr id="506" name="テキスト ボックス 505">
          <a:extLst>
            <a:ext uri="{FF2B5EF4-FFF2-40B4-BE49-F238E27FC236}">
              <a16:creationId xmlns:a16="http://schemas.microsoft.com/office/drawing/2014/main" id="{40E3E213-8DE8-4DE5-9E0A-37236B0EB62F}"/>
            </a:ext>
          </a:extLst>
        </xdr:cNvPr>
        <xdr:cNvSpPr txBox="1"/>
      </xdr:nvSpPr>
      <xdr:spPr>
        <a:xfrm>
          <a:off x="10842625" y="64681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F628E527-C1D5-4BC2-AF26-55282F1F219A}"/>
            </a:ext>
          </a:extLst>
        </xdr:cNvPr>
        <xdr:cNvCxnSpPr/>
      </xdr:nvCxnSpPr>
      <xdr:spPr>
        <a:xfrm>
          <a:off x="11207750" y="62420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8" name="テキスト ボックス 507">
          <a:extLst>
            <a:ext uri="{FF2B5EF4-FFF2-40B4-BE49-F238E27FC236}">
              <a16:creationId xmlns:a16="http://schemas.microsoft.com/office/drawing/2014/main" id="{6EB295FC-1093-4A3A-AD3C-C87F04D29E0B}"/>
            </a:ext>
          </a:extLst>
        </xdr:cNvPr>
        <xdr:cNvSpPr txBox="1"/>
      </xdr:nvSpPr>
      <xdr:spPr>
        <a:xfrm>
          <a:off x="1084262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2C80591E-4CBF-4D97-B54E-62F079136600}"/>
            </a:ext>
          </a:extLst>
        </xdr:cNvPr>
        <xdr:cNvCxnSpPr/>
      </xdr:nvCxnSpPr>
      <xdr:spPr>
        <a:xfrm>
          <a:off x="11207750" y="5873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0" name="テキスト ボックス 509">
          <a:extLst>
            <a:ext uri="{FF2B5EF4-FFF2-40B4-BE49-F238E27FC236}">
              <a16:creationId xmlns:a16="http://schemas.microsoft.com/office/drawing/2014/main" id="{617DE319-BCB3-4916-BB9D-8B9E5B9E9C00}"/>
            </a:ext>
          </a:extLst>
        </xdr:cNvPr>
        <xdr:cNvSpPr txBox="1"/>
      </xdr:nvSpPr>
      <xdr:spPr>
        <a:xfrm>
          <a:off x="10842625" y="5737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C01DFCBE-8B92-486D-A8AD-03D3E6FCF903}"/>
            </a:ext>
          </a:extLst>
        </xdr:cNvPr>
        <xdr:cNvCxnSpPr/>
      </xdr:nvCxnSpPr>
      <xdr:spPr>
        <a:xfrm>
          <a:off x="11207750" y="55054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4635"/>
    <xdr:sp macro="" textlink="">
      <xdr:nvSpPr>
        <xdr:cNvPr id="512" name="テキスト ボックス 511">
          <a:extLst>
            <a:ext uri="{FF2B5EF4-FFF2-40B4-BE49-F238E27FC236}">
              <a16:creationId xmlns:a16="http://schemas.microsoft.com/office/drawing/2014/main" id="{BBD055FF-FD90-4E78-8B61-12034313AEE3}"/>
            </a:ext>
          </a:extLst>
        </xdr:cNvPr>
        <xdr:cNvSpPr txBox="1"/>
      </xdr:nvSpPr>
      <xdr:spPr>
        <a:xfrm>
          <a:off x="10842625" y="53695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54F05E55-F84B-4D73-98DC-F8F302A7ACCE}"/>
            </a:ext>
          </a:extLst>
        </xdr:cNvPr>
        <xdr:cNvCxnSpPr/>
      </xdr:nvCxnSpPr>
      <xdr:spPr>
        <a:xfrm>
          <a:off x="11207750" y="5137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645" cy="259080"/>
    <xdr:sp macro="" textlink="">
      <xdr:nvSpPr>
        <xdr:cNvPr id="514" name="テキスト ボックス 513">
          <a:extLst>
            <a:ext uri="{FF2B5EF4-FFF2-40B4-BE49-F238E27FC236}">
              <a16:creationId xmlns:a16="http://schemas.microsoft.com/office/drawing/2014/main" id="{880AC1C0-1BE6-4B61-B508-11948964318C}"/>
            </a:ext>
          </a:extLst>
        </xdr:cNvPr>
        <xdr:cNvSpPr txBox="1"/>
      </xdr:nvSpPr>
      <xdr:spPr>
        <a:xfrm>
          <a:off x="10906760" y="50012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D78559D2-DE2B-4490-9117-994007663C72}"/>
            </a:ext>
          </a:extLst>
        </xdr:cNvPr>
        <xdr:cNvSpPr/>
      </xdr:nvSpPr>
      <xdr:spPr>
        <a:xfrm>
          <a:off x="11207750" y="51371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140970</xdr:rowOff>
    </xdr:from>
    <xdr:to>
      <xdr:col>85</xdr:col>
      <xdr:colOff>126365</xdr:colOff>
      <xdr:row>42</xdr:row>
      <xdr:rowOff>11430</xdr:rowOff>
    </xdr:to>
    <xdr:cxnSp macro="">
      <xdr:nvCxnSpPr>
        <xdr:cNvPr id="516" name="直線コネクタ 515">
          <a:extLst>
            <a:ext uri="{FF2B5EF4-FFF2-40B4-BE49-F238E27FC236}">
              <a16:creationId xmlns:a16="http://schemas.microsoft.com/office/drawing/2014/main" id="{74709794-BB64-41DF-9C2C-61BCBF750161}"/>
            </a:ext>
          </a:extLst>
        </xdr:cNvPr>
        <xdr:cNvCxnSpPr/>
      </xdr:nvCxnSpPr>
      <xdr:spPr>
        <a:xfrm flipV="1">
          <a:off x="14699615" y="558927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15240</xdr:rowOff>
    </xdr:from>
    <xdr:ext cx="405130" cy="259080"/>
    <xdr:sp macro="" textlink="">
      <xdr:nvSpPr>
        <xdr:cNvPr id="517" name="【一般廃棄物処理施設】&#10;有形固定資産減価償却率最小値テキスト">
          <a:extLst>
            <a:ext uri="{FF2B5EF4-FFF2-40B4-BE49-F238E27FC236}">
              <a16:creationId xmlns:a16="http://schemas.microsoft.com/office/drawing/2014/main" id="{DD54D72A-0736-421E-86FE-CF7F015DBAC6}"/>
            </a:ext>
          </a:extLst>
        </xdr:cNvPr>
        <xdr:cNvSpPr txBox="1"/>
      </xdr:nvSpPr>
      <xdr:spPr>
        <a:xfrm>
          <a:off x="14738350" y="6949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8" name="直線コネクタ 517">
          <a:extLst>
            <a:ext uri="{FF2B5EF4-FFF2-40B4-BE49-F238E27FC236}">
              <a16:creationId xmlns:a16="http://schemas.microsoft.com/office/drawing/2014/main" id="{A4B5D05F-D523-4780-B17F-6463C813AFC5}"/>
            </a:ext>
          </a:extLst>
        </xdr:cNvPr>
        <xdr:cNvCxnSpPr/>
      </xdr:nvCxnSpPr>
      <xdr:spPr>
        <a:xfrm>
          <a:off x="14611350" y="6945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87630</xdr:rowOff>
    </xdr:from>
    <xdr:ext cx="405130" cy="254635"/>
    <xdr:sp macro="" textlink="">
      <xdr:nvSpPr>
        <xdr:cNvPr id="519" name="【一般廃棄物処理施設】&#10;有形固定資産減価償却率最大値テキスト">
          <a:extLst>
            <a:ext uri="{FF2B5EF4-FFF2-40B4-BE49-F238E27FC236}">
              <a16:creationId xmlns:a16="http://schemas.microsoft.com/office/drawing/2014/main" id="{163BC710-ACC1-4744-9D86-A5504AE94C8C}"/>
            </a:ext>
          </a:extLst>
        </xdr:cNvPr>
        <xdr:cNvSpPr txBox="1"/>
      </xdr:nvSpPr>
      <xdr:spPr>
        <a:xfrm>
          <a:off x="14738350" y="53708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0" name="直線コネクタ 519">
          <a:extLst>
            <a:ext uri="{FF2B5EF4-FFF2-40B4-BE49-F238E27FC236}">
              <a16:creationId xmlns:a16="http://schemas.microsoft.com/office/drawing/2014/main" id="{D94755EC-587E-4908-B4BA-C3BCCF93B83F}"/>
            </a:ext>
          </a:extLst>
        </xdr:cNvPr>
        <xdr:cNvCxnSpPr/>
      </xdr:nvCxnSpPr>
      <xdr:spPr>
        <a:xfrm>
          <a:off x="14611350" y="5589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19050</xdr:rowOff>
    </xdr:from>
    <xdr:ext cx="405130" cy="254635"/>
    <xdr:sp macro="" textlink="">
      <xdr:nvSpPr>
        <xdr:cNvPr id="521" name="【一般廃棄物処理施設】&#10;有形固定資産減価償却率平均値テキスト">
          <a:extLst>
            <a:ext uri="{FF2B5EF4-FFF2-40B4-BE49-F238E27FC236}">
              <a16:creationId xmlns:a16="http://schemas.microsoft.com/office/drawing/2014/main" id="{CBB9351D-594B-4A24-8A1A-048FD5742178}"/>
            </a:ext>
          </a:extLst>
        </xdr:cNvPr>
        <xdr:cNvSpPr txBox="1"/>
      </xdr:nvSpPr>
      <xdr:spPr>
        <a:xfrm>
          <a:off x="14738350" y="596265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522" name="フローチャート: 判断 521">
          <a:extLst>
            <a:ext uri="{FF2B5EF4-FFF2-40B4-BE49-F238E27FC236}">
              <a16:creationId xmlns:a16="http://schemas.microsoft.com/office/drawing/2014/main" id="{BE91A4C3-B30C-4300-8DF3-E8458FD7CBAB}"/>
            </a:ext>
          </a:extLst>
        </xdr:cNvPr>
        <xdr:cNvSpPr/>
      </xdr:nvSpPr>
      <xdr:spPr>
        <a:xfrm>
          <a:off x="14649450" y="59842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23" name="フローチャート: 判断 522">
          <a:extLst>
            <a:ext uri="{FF2B5EF4-FFF2-40B4-BE49-F238E27FC236}">
              <a16:creationId xmlns:a16="http://schemas.microsoft.com/office/drawing/2014/main" id="{AF1810AE-F96E-4898-8DFA-4CE1E311DDD7}"/>
            </a:ext>
          </a:extLst>
        </xdr:cNvPr>
        <xdr:cNvSpPr/>
      </xdr:nvSpPr>
      <xdr:spPr>
        <a:xfrm>
          <a:off x="13887450" y="6073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524" name="フローチャート: 判断 523">
          <a:extLst>
            <a:ext uri="{FF2B5EF4-FFF2-40B4-BE49-F238E27FC236}">
              <a16:creationId xmlns:a16="http://schemas.microsoft.com/office/drawing/2014/main" id="{21B4480A-2384-42CD-84E6-6FD0D0675A63}"/>
            </a:ext>
          </a:extLst>
        </xdr:cNvPr>
        <xdr:cNvSpPr/>
      </xdr:nvSpPr>
      <xdr:spPr>
        <a:xfrm>
          <a:off x="13093700" y="602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21590</xdr:rowOff>
    </xdr:from>
    <xdr:to>
      <xdr:col>72</xdr:col>
      <xdr:colOff>38100</xdr:colOff>
      <xdr:row>37</xdr:row>
      <xdr:rowOff>123190</xdr:rowOff>
    </xdr:to>
    <xdr:sp macro="" textlink="">
      <xdr:nvSpPr>
        <xdr:cNvPr id="525" name="フローチャート: 判断 524">
          <a:extLst>
            <a:ext uri="{FF2B5EF4-FFF2-40B4-BE49-F238E27FC236}">
              <a16:creationId xmlns:a16="http://schemas.microsoft.com/office/drawing/2014/main" id="{39869777-4315-4F2A-B831-6BA62D079B01}"/>
            </a:ext>
          </a:extLst>
        </xdr:cNvPr>
        <xdr:cNvSpPr/>
      </xdr:nvSpPr>
      <xdr:spPr>
        <a:xfrm>
          <a:off x="12299950" y="6130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26" name="フローチャート: 判断 525">
          <a:extLst>
            <a:ext uri="{FF2B5EF4-FFF2-40B4-BE49-F238E27FC236}">
              <a16:creationId xmlns:a16="http://schemas.microsoft.com/office/drawing/2014/main" id="{D8F83972-F185-465E-90C2-F3F299E70B6E}"/>
            </a:ext>
          </a:extLst>
        </xdr:cNvPr>
        <xdr:cNvSpPr/>
      </xdr:nvSpPr>
      <xdr:spPr>
        <a:xfrm>
          <a:off x="11487150" y="6060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50512301-5266-4890-BEFF-0CF3289B15E8}"/>
            </a:ext>
          </a:extLst>
        </xdr:cNvPr>
        <xdr:cNvSpPr txBox="1"/>
      </xdr:nvSpPr>
      <xdr:spPr>
        <a:xfrm>
          <a:off x="145288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243FFC3C-B747-42C9-9AD7-F9D11D3EF385}"/>
            </a:ext>
          </a:extLst>
        </xdr:cNvPr>
        <xdr:cNvSpPr txBox="1"/>
      </xdr:nvSpPr>
      <xdr:spPr>
        <a:xfrm>
          <a:off x="137668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E52D93ED-EF56-4C76-8CDE-0A5D9BFCA15C}"/>
            </a:ext>
          </a:extLst>
        </xdr:cNvPr>
        <xdr:cNvSpPr txBox="1"/>
      </xdr:nvSpPr>
      <xdr:spPr>
        <a:xfrm>
          <a:off x="129730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4163DC13-5BDD-443E-9EC0-B28702ADDA7F}"/>
            </a:ext>
          </a:extLst>
        </xdr:cNvPr>
        <xdr:cNvSpPr txBox="1"/>
      </xdr:nvSpPr>
      <xdr:spPr>
        <a:xfrm>
          <a:off x="121729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169BC0B4-C273-4EB2-800E-87E33C3662C9}"/>
            </a:ext>
          </a:extLst>
        </xdr:cNvPr>
        <xdr:cNvSpPr txBox="1"/>
      </xdr:nvSpPr>
      <xdr:spPr>
        <a:xfrm>
          <a:off x="113665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532" name="楕円 531">
          <a:extLst>
            <a:ext uri="{FF2B5EF4-FFF2-40B4-BE49-F238E27FC236}">
              <a16:creationId xmlns:a16="http://schemas.microsoft.com/office/drawing/2014/main" id="{7BC61CF4-CA7C-43C4-B8B0-C7EDCFB63BE7}"/>
            </a:ext>
          </a:extLst>
        </xdr:cNvPr>
        <xdr:cNvSpPr/>
      </xdr:nvSpPr>
      <xdr:spPr>
        <a:xfrm>
          <a:off x="14649450" y="59404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19685</xdr:rowOff>
    </xdr:from>
    <xdr:ext cx="405130" cy="254635"/>
    <xdr:sp macro="" textlink="">
      <xdr:nvSpPr>
        <xdr:cNvPr id="533" name="【一般廃棄物処理施設】&#10;有形固定資産減価償却率該当値テキスト">
          <a:extLst>
            <a:ext uri="{FF2B5EF4-FFF2-40B4-BE49-F238E27FC236}">
              <a16:creationId xmlns:a16="http://schemas.microsoft.com/office/drawing/2014/main" id="{2D3C2E23-543B-4C20-AFDB-9FCFDB659AD2}"/>
            </a:ext>
          </a:extLst>
        </xdr:cNvPr>
        <xdr:cNvSpPr txBox="1"/>
      </xdr:nvSpPr>
      <xdr:spPr>
        <a:xfrm>
          <a:off x="14738350" y="57981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534" name="楕円 533">
          <a:extLst>
            <a:ext uri="{FF2B5EF4-FFF2-40B4-BE49-F238E27FC236}">
              <a16:creationId xmlns:a16="http://schemas.microsoft.com/office/drawing/2014/main" id="{869D64E8-EE86-4BEA-BAC8-52DB8E347FC5}"/>
            </a:ext>
          </a:extLst>
        </xdr:cNvPr>
        <xdr:cNvSpPr/>
      </xdr:nvSpPr>
      <xdr:spPr>
        <a:xfrm>
          <a:off x="13887450" y="6176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47625</xdr:rowOff>
    </xdr:from>
    <xdr:to>
      <xdr:col>85</xdr:col>
      <xdr:colOff>127000</xdr:colOff>
      <xdr:row>37</xdr:row>
      <xdr:rowOff>118110</xdr:rowOff>
    </xdr:to>
    <xdr:cxnSp macro="">
      <xdr:nvCxnSpPr>
        <xdr:cNvPr id="535" name="直線コネクタ 534">
          <a:extLst>
            <a:ext uri="{FF2B5EF4-FFF2-40B4-BE49-F238E27FC236}">
              <a16:creationId xmlns:a16="http://schemas.microsoft.com/office/drawing/2014/main" id="{B6F0790B-A606-4E33-8DE7-7BF28FA5C596}"/>
            </a:ext>
          </a:extLst>
        </xdr:cNvPr>
        <xdr:cNvCxnSpPr/>
      </xdr:nvCxnSpPr>
      <xdr:spPr>
        <a:xfrm flipV="1">
          <a:off x="13938250" y="5991225"/>
          <a:ext cx="762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36" name="楕円 535">
          <a:extLst>
            <a:ext uri="{FF2B5EF4-FFF2-40B4-BE49-F238E27FC236}">
              <a16:creationId xmlns:a16="http://schemas.microsoft.com/office/drawing/2014/main" id="{482E21C3-0512-4CC7-84AD-4EB5C0A6647E}"/>
            </a:ext>
          </a:extLst>
        </xdr:cNvPr>
        <xdr:cNvSpPr/>
      </xdr:nvSpPr>
      <xdr:spPr>
        <a:xfrm>
          <a:off x="130937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118110</xdr:rowOff>
    </xdr:to>
    <xdr:cxnSp macro="">
      <xdr:nvCxnSpPr>
        <xdr:cNvPr id="537" name="直線コネクタ 536">
          <a:extLst>
            <a:ext uri="{FF2B5EF4-FFF2-40B4-BE49-F238E27FC236}">
              <a16:creationId xmlns:a16="http://schemas.microsoft.com/office/drawing/2014/main" id="{F832583A-1F27-4268-B454-A3284FFA5F3F}"/>
            </a:ext>
          </a:extLst>
        </xdr:cNvPr>
        <xdr:cNvCxnSpPr/>
      </xdr:nvCxnSpPr>
      <xdr:spPr>
        <a:xfrm>
          <a:off x="13144500" y="620014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xdr:rowOff>
    </xdr:from>
    <xdr:to>
      <xdr:col>72</xdr:col>
      <xdr:colOff>38100</xdr:colOff>
      <xdr:row>37</xdr:row>
      <xdr:rowOff>102235</xdr:rowOff>
    </xdr:to>
    <xdr:sp macro="" textlink="">
      <xdr:nvSpPr>
        <xdr:cNvPr id="538" name="楕円 537">
          <a:extLst>
            <a:ext uri="{FF2B5EF4-FFF2-40B4-BE49-F238E27FC236}">
              <a16:creationId xmlns:a16="http://schemas.microsoft.com/office/drawing/2014/main" id="{CDCF203B-4487-46D8-AAD7-1EEEE3FB9E99}"/>
            </a:ext>
          </a:extLst>
        </xdr:cNvPr>
        <xdr:cNvSpPr/>
      </xdr:nvSpPr>
      <xdr:spPr>
        <a:xfrm>
          <a:off x="12299950" y="61093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52070</xdr:rowOff>
    </xdr:from>
    <xdr:to>
      <xdr:col>76</xdr:col>
      <xdr:colOff>114300</xdr:colOff>
      <xdr:row>37</xdr:row>
      <xdr:rowOff>91440</xdr:rowOff>
    </xdr:to>
    <xdr:cxnSp macro="">
      <xdr:nvCxnSpPr>
        <xdr:cNvPr id="539" name="直線コネクタ 538">
          <a:extLst>
            <a:ext uri="{FF2B5EF4-FFF2-40B4-BE49-F238E27FC236}">
              <a16:creationId xmlns:a16="http://schemas.microsoft.com/office/drawing/2014/main" id="{0BC7582F-7B3D-46A7-A142-090718A7B752}"/>
            </a:ext>
          </a:extLst>
        </xdr:cNvPr>
        <xdr:cNvCxnSpPr/>
      </xdr:nvCxnSpPr>
      <xdr:spPr>
        <a:xfrm>
          <a:off x="12344400" y="616077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132080</xdr:rowOff>
    </xdr:from>
    <xdr:to>
      <xdr:col>67</xdr:col>
      <xdr:colOff>101600</xdr:colOff>
      <xdr:row>37</xdr:row>
      <xdr:rowOff>62230</xdr:rowOff>
    </xdr:to>
    <xdr:sp macro="" textlink="">
      <xdr:nvSpPr>
        <xdr:cNvPr id="540" name="楕円 539">
          <a:extLst>
            <a:ext uri="{FF2B5EF4-FFF2-40B4-BE49-F238E27FC236}">
              <a16:creationId xmlns:a16="http://schemas.microsoft.com/office/drawing/2014/main" id="{75BC7D4F-AB9F-4FC0-86F0-84AEBB4B67DA}"/>
            </a:ext>
          </a:extLst>
        </xdr:cNvPr>
        <xdr:cNvSpPr/>
      </xdr:nvSpPr>
      <xdr:spPr>
        <a:xfrm>
          <a:off x="11487150" y="6075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52070</xdr:rowOff>
    </xdr:to>
    <xdr:cxnSp macro="">
      <xdr:nvCxnSpPr>
        <xdr:cNvPr id="541" name="直線コネクタ 540">
          <a:extLst>
            <a:ext uri="{FF2B5EF4-FFF2-40B4-BE49-F238E27FC236}">
              <a16:creationId xmlns:a16="http://schemas.microsoft.com/office/drawing/2014/main" id="{9A17E75E-B3D5-4DA3-8A2A-F2A8B349077A}"/>
            </a:ext>
          </a:extLst>
        </xdr:cNvPr>
        <xdr:cNvCxnSpPr/>
      </xdr:nvCxnSpPr>
      <xdr:spPr>
        <a:xfrm>
          <a:off x="11537950" y="6120130"/>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76835</xdr:rowOff>
    </xdr:from>
    <xdr:ext cx="405130" cy="254635"/>
    <xdr:sp macro="" textlink="">
      <xdr:nvSpPr>
        <xdr:cNvPr id="542" name="n_1aveValue【一般廃棄物処理施設】&#10;有形固定資産減価償却率">
          <a:extLst>
            <a:ext uri="{FF2B5EF4-FFF2-40B4-BE49-F238E27FC236}">
              <a16:creationId xmlns:a16="http://schemas.microsoft.com/office/drawing/2014/main" id="{05B0F82B-11FB-456B-ACA4-BA0F1E8FB022}"/>
            </a:ext>
          </a:extLst>
        </xdr:cNvPr>
        <xdr:cNvSpPr txBox="1"/>
      </xdr:nvSpPr>
      <xdr:spPr>
        <a:xfrm>
          <a:off x="13742035" y="58553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29210</xdr:rowOff>
    </xdr:from>
    <xdr:ext cx="400685" cy="254635"/>
    <xdr:sp macro="" textlink="">
      <xdr:nvSpPr>
        <xdr:cNvPr id="543" name="n_2aveValue【一般廃棄物処理施設】&#10;有形固定資産減価償却率">
          <a:extLst>
            <a:ext uri="{FF2B5EF4-FFF2-40B4-BE49-F238E27FC236}">
              <a16:creationId xmlns:a16="http://schemas.microsoft.com/office/drawing/2014/main" id="{23E97B98-F719-426C-BC15-8E0CD71251BB}"/>
            </a:ext>
          </a:extLst>
        </xdr:cNvPr>
        <xdr:cNvSpPr txBox="1"/>
      </xdr:nvSpPr>
      <xdr:spPr>
        <a:xfrm>
          <a:off x="12960985" y="58077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114300</xdr:rowOff>
    </xdr:from>
    <xdr:ext cx="400685" cy="259080"/>
    <xdr:sp macro="" textlink="">
      <xdr:nvSpPr>
        <xdr:cNvPr id="544" name="n_3aveValue【一般廃棄物処理施設】&#10;有形固定資産減価償却率">
          <a:extLst>
            <a:ext uri="{FF2B5EF4-FFF2-40B4-BE49-F238E27FC236}">
              <a16:creationId xmlns:a16="http://schemas.microsoft.com/office/drawing/2014/main" id="{521CEF66-D8A8-41DC-ABCA-E80FAD2621FD}"/>
            </a:ext>
          </a:extLst>
        </xdr:cNvPr>
        <xdr:cNvSpPr txBox="1"/>
      </xdr:nvSpPr>
      <xdr:spPr>
        <a:xfrm>
          <a:off x="12167235" y="62230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63500</xdr:rowOff>
    </xdr:from>
    <xdr:ext cx="400685" cy="254635"/>
    <xdr:sp macro="" textlink="">
      <xdr:nvSpPr>
        <xdr:cNvPr id="545" name="n_4aveValue【一般廃棄物処理施設】&#10;有形固定資産減価償却率">
          <a:extLst>
            <a:ext uri="{FF2B5EF4-FFF2-40B4-BE49-F238E27FC236}">
              <a16:creationId xmlns:a16="http://schemas.microsoft.com/office/drawing/2014/main" id="{0A3F2636-61D1-4218-858E-7BC5AE24113E}"/>
            </a:ext>
          </a:extLst>
        </xdr:cNvPr>
        <xdr:cNvSpPr txBox="1"/>
      </xdr:nvSpPr>
      <xdr:spPr>
        <a:xfrm>
          <a:off x="11354435" y="58420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160020</xdr:rowOff>
    </xdr:from>
    <xdr:ext cx="405130" cy="259080"/>
    <xdr:sp macro="" textlink="">
      <xdr:nvSpPr>
        <xdr:cNvPr id="546" name="n_1mainValue【一般廃棄物処理施設】&#10;有形固定資産減価償却率">
          <a:extLst>
            <a:ext uri="{FF2B5EF4-FFF2-40B4-BE49-F238E27FC236}">
              <a16:creationId xmlns:a16="http://schemas.microsoft.com/office/drawing/2014/main" id="{DE415BE0-F0AF-49C0-A4A0-59C6EBEFA6F3}"/>
            </a:ext>
          </a:extLst>
        </xdr:cNvPr>
        <xdr:cNvSpPr txBox="1"/>
      </xdr:nvSpPr>
      <xdr:spPr>
        <a:xfrm>
          <a:off x="13742035" y="6268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133350</xdr:rowOff>
    </xdr:from>
    <xdr:ext cx="400685" cy="254635"/>
    <xdr:sp macro="" textlink="">
      <xdr:nvSpPr>
        <xdr:cNvPr id="547" name="n_2mainValue【一般廃棄物処理施設】&#10;有形固定資産減価償却率">
          <a:extLst>
            <a:ext uri="{FF2B5EF4-FFF2-40B4-BE49-F238E27FC236}">
              <a16:creationId xmlns:a16="http://schemas.microsoft.com/office/drawing/2014/main" id="{8DAEE0A0-E30C-450A-BF6C-050F9BBC3424}"/>
            </a:ext>
          </a:extLst>
        </xdr:cNvPr>
        <xdr:cNvSpPr txBox="1"/>
      </xdr:nvSpPr>
      <xdr:spPr>
        <a:xfrm>
          <a:off x="12960985" y="62420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118745</xdr:rowOff>
    </xdr:from>
    <xdr:ext cx="400685" cy="259080"/>
    <xdr:sp macro="" textlink="">
      <xdr:nvSpPr>
        <xdr:cNvPr id="548" name="n_3mainValue【一般廃棄物処理施設】&#10;有形固定資産減価償却率">
          <a:extLst>
            <a:ext uri="{FF2B5EF4-FFF2-40B4-BE49-F238E27FC236}">
              <a16:creationId xmlns:a16="http://schemas.microsoft.com/office/drawing/2014/main" id="{870ACA62-B523-4042-B1DF-E871C09B804A}"/>
            </a:ext>
          </a:extLst>
        </xdr:cNvPr>
        <xdr:cNvSpPr txBox="1"/>
      </xdr:nvSpPr>
      <xdr:spPr>
        <a:xfrm>
          <a:off x="12167235" y="58972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53340</xdr:rowOff>
    </xdr:from>
    <xdr:ext cx="400685" cy="254635"/>
    <xdr:sp macro="" textlink="">
      <xdr:nvSpPr>
        <xdr:cNvPr id="549" name="n_4mainValue【一般廃棄物処理施設】&#10;有形固定資産減価償却率">
          <a:extLst>
            <a:ext uri="{FF2B5EF4-FFF2-40B4-BE49-F238E27FC236}">
              <a16:creationId xmlns:a16="http://schemas.microsoft.com/office/drawing/2014/main" id="{0E541BB3-49B4-457A-A7DB-5D84E649E9A3}"/>
            </a:ext>
          </a:extLst>
        </xdr:cNvPr>
        <xdr:cNvSpPr txBox="1"/>
      </xdr:nvSpPr>
      <xdr:spPr>
        <a:xfrm>
          <a:off x="11354435" y="61620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5213C5E4-9ADD-4BBB-9259-B0319EADCEAE}"/>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E37C2D96-B08C-4F42-9AF6-F200F558B418}"/>
            </a:ext>
          </a:extLst>
        </xdr:cNvPr>
        <xdr:cNvSpPr/>
      </xdr:nvSpPr>
      <xdr:spPr>
        <a:xfrm>
          <a:off x="165862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DDAB298B-87E5-42B9-B652-01B11735127C}"/>
            </a:ext>
          </a:extLst>
        </xdr:cNvPr>
        <xdr:cNvSpPr/>
      </xdr:nvSpPr>
      <xdr:spPr>
        <a:xfrm>
          <a:off x="165862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48EFB1A2-EE6B-416B-9640-7B9922646C0F}"/>
            </a:ext>
          </a:extLst>
        </xdr:cNvPr>
        <xdr:cNvSpPr/>
      </xdr:nvSpPr>
      <xdr:spPr>
        <a:xfrm>
          <a:off x="174879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7BA3EDA-3D90-4CC7-9298-42930F501BE2}"/>
            </a:ext>
          </a:extLst>
        </xdr:cNvPr>
        <xdr:cNvSpPr/>
      </xdr:nvSpPr>
      <xdr:spPr>
        <a:xfrm>
          <a:off x="174879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416747B1-6D8E-474A-9ACF-B81E05567974}"/>
            </a:ext>
          </a:extLst>
        </xdr:cNvPr>
        <xdr:cNvSpPr/>
      </xdr:nvSpPr>
      <xdr:spPr>
        <a:xfrm>
          <a:off x="18516600" y="46736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6C244D15-6FD9-48FA-AE25-D982E02551EF}"/>
            </a:ext>
          </a:extLst>
        </xdr:cNvPr>
        <xdr:cNvSpPr/>
      </xdr:nvSpPr>
      <xdr:spPr>
        <a:xfrm>
          <a:off x="18516600" y="48704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59E06627-743F-4FC9-A5C6-BF572BE892CD}"/>
            </a:ext>
          </a:extLst>
        </xdr:cNvPr>
        <xdr:cNvSpPr/>
      </xdr:nvSpPr>
      <xdr:spPr>
        <a:xfrm>
          <a:off x="16459200" y="51371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558" name="テキスト ボックス 557">
          <a:extLst>
            <a:ext uri="{FF2B5EF4-FFF2-40B4-BE49-F238E27FC236}">
              <a16:creationId xmlns:a16="http://schemas.microsoft.com/office/drawing/2014/main" id="{032E6038-9D3B-42AF-811B-A60DCCF34578}"/>
            </a:ext>
          </a:extLst>
        </xdr:cNvPr>
        <xdr:cNvSpPr txBox="1"/>
      </xdr:nvSpPr>
      <xdr:spPr>
        <a:xfrm>
          <a:off x="16440150" y="49530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74181AD9-832F-4274-BE74-AC0CF6DAA3F4}"/>
            </a:ext>
          </a:extLst>
        </xdr:cNvPr>
        <xdr:cNvCxnSpPr/>
      </xdr:nvCxnSpPr>
      <xdr:spPr>
        <a:xfrm>
          <a:off x="16459200" y="7340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F6A4BAE2-0495-4273-A428-B47881084FAD}"/>
            </a:ext>
          </a:extLst>
        </xdr:cNvPr>
        <xdr:cNvCxnSpPr/>
      </xdr:nvCxnSpPr>
      <xdr:spPr>
        <a:xfrm>
          <a:off x="16459200" y="6972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4475" cy="259080"/>
    <xdr:sp macro="" textlink="">
      <xdr:nvSpPr>
        <xdr:cNvPr id="561" name="テキスト ボックス 560">
          <a:extLst>
            <a:ext uri="{FF2B5EF4-FFF2-40B4-BE49-F238E27FC236}">
              <a16:creationId xmlns:a16="http://schemas.microsoft.com/office/drawing/2014/main" id="{BF222AEF-EADF-4AC2-87F9-9D45D8C5E6B6}"/>
            </a:ext>
          </a:extLst>
        </xdr:cNvPr>
        <xdr:cNvSpPr txBox="1"/>
      </xdr:nvSpPr>
      <xdr:spPr>
        <a:xfrm>
          <a:off x="16248380" y="683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94C4A36-1431-484D-AF90-A4F1D9A29611}"/>
            </a:ext>
          </a:extLst>
        </xdr:cNvPr>
        <xdr:cNvCxnSpPr/>
      </xdr:nvCxnSpPr>
      <xdr:spPr>
        <a:xfrm>
          <a:off x="16459200" y="660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39</xdr:row>
      <xdr:rowOff>29210</xdr:rowOff>
    </xdr:from>
    <xdr:ext cx="531495" cy="254635"/>
    <xdr:sp macro="" textlink="">
      <xdr:nvSpPr>
        <xdr:cNvPr id="563" name="テキスト ボックス 562">
          <a:extLst>
            <a:ext uri="{FF2B5EF4-FFF2-40B4-BE49-F238E27FC236}">
              <a16:creationId xmlns:a16="http://schemas.microsoft.com/office/drawing/2014/main" id="{9A59E4E5-054D-4890-BC4D-B99D989B9337}"/>
            </a:ext>
          </a:extLst>
        </xdr:cNvPr>
        <xdr:cNvSpPr txBox="1"/>
      </xdr:nvSpPr>
      <xdr:spPr>
        <a:xfrm>
          <a:off x="15984855" y="64681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A72F6289-E1CB-4C49-B4B2-8345B9A54BEF}"/>
            </a:ext>
          </a:extLst>
        </xdr:cNvPr>
        <xdr:cNvCxnSpPr/>
      </xdr:nvCxnSpPr>
      <xdr:spPr>
        <a:xfrm>
          <a:off x="16459200" y="6242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1185" cy="259080"/>
    <xdr:sp macro="" textlink="">
      <xdr:nvSpPr>
        <xdr:cNvPr id="565" name="テキスト ボックス 564">
          <a:extLst>
            <a:ext uri="{FF2B5EF4-FFF2-40B4-BE49-F238E27FC236}">
              <a16:creationId xmlns:a16="http://schemas.microsoft.com/office/drawing/2014/main" id="{126AE626-39C6-4EEF-865C-58D1BB220076}"/>
            </a:ext>
          </a:extLst>
        </xdr:cNvPr>
        <xdr:cNvSpPr txBox="1"/>
      </xdr:nvSpPr>
      <xdr:spPr>
        <a:xfrm>
          <a:off x="15939770" y="61061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27332719-1E27-47A1-86DB-A855FA5172F2}"/>
            </a:ext>
          </a:extLst>
        </xdr:cNvPr>
        <xdr:cNvCxnSpPr/>
      </xdr:nvCxnSpPr>
      <xdr:spPr>
        <a:xfrm>
          <a:off x="16459200" y="5873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1185" cy="259080"/>
    <xdr:sp macro="" textlink="">
      <xdr:nvSpPr>
        <xdr:cNvPr id="567" name="テキスト ボックス 566">
          <a:extLst>
            <a:ext uri="{FF2B5EF4-FFF2-40B4-BE49-F238E27FC236}">
              <a16:creationId xmlns:a16="http://schemas.microsoft.com/office/drawing/2014/main" id="{B95433AC-E372-4868-AF9D-D60FA99DC380}"/>
            </a:ext>
          </a:extLst>
        </xdr:cNvPr>
        <xdr:cNvSpPr txBox="1"/>
      </xdr:nvSpPr>
      <xdr:spPr>
        <a:xfrm>
          <a:off x="15939770" y="57378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57943F04-30DC-4DE9-A767-E5A617BBC29E}"/>
            </a:ext>
          </a:extLst>
        </xdr:cNvPr>
        <xdr:cNvCxnSpPr/>
      </xdr:nvCxnSpPr>
      <xdr:spPr>
        <a:xfrm>
          <a:off x="16459200" y="5505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1185" cy="254635"/>
    <xdr:sp macro="" textlink="">
      <xdr:nvSpPr>
        <xdr:cNvPr id="569" name="テキスト ボックス 568">
          <a:extLst>
            <a:ext uri="{FF2B5EF4-FFF2-40B4-BE49-F238E27FC236}">
              <a16:creationId xmlns:a16="http://schemas.microsoft.com/office/drawing/2014/main" id="{880D95D9-5478-4E2C-8131-B0BF4F7CDD5B}"/>
            </a:ext>
          </a:extLst>
        </xdr:cNvPr>
        <xdr:cNvSpPr txBox="1"/>
      </xdr:nvSpPr>
      <xdr:spPr>
        <a:xfrm>
          <a:off x="15939770" y="53695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A843BFF8-5E21-4E24-BE54-6BF20099C2B0}"/>
            </a:ext>
          </a:extLst>
        </xdr:cNvPr>
        <xdr:cNvCxnSpPr/>
      </xdr:nvCxnSpPr>
      <xdr:spPr>
        <a:xfrm>
          <a:off x="16459200" y="5137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185" cy="259080"/>
    <xdr:sp macro="" textlink="">
      <xdr:nvSpPr>
        <xdr:cNvPr id="571" name="テキスト ボックス 570">
          <a:extLst>
            <a:ext uri="{FF2B5EF4-FFF2-40B4-BE49-F238E27FC236}">
              <a16:creationId xmlns:a16="http://schemas.microsoft.com/office/drawing/2014/main" id="{6A9DFA52-409D-4E25-A2FE-16C56A1B47B0}"/>
            </a:ext>
          </a:extLst>
        </xdr:cNvPr>
        <xdr:cNvSpPr txBox="1"/>
      </xdr:nvSpPr>
      <xdr:spPr>
        <a:xfrm>
          <a:off x="15939770" y="5001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B65AEA58-2D1F-41F5-BBE0-482B51346AF4}"/>
            </a:ext>
          </a:extLst>
        </xdr:cNvPr>
        <xdr:cNvSpPr/>
      </xdr:nvSpPr>
      <xdr:spPr>
        <a:xfrm>
          <a:off x="16459200" y="51371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55245</xdr:rowOff>
    </xdr:from>
    <xdr:to>
      <xdr:col>116</xdr:col>
      <xdr:colOff>62865</xdr:colOff>
      <xdr:row>40</xdr:row>
      <xdr:rowOff>170815</xdr:rowOff>
    </xdr:to>
    <xdr:cxnSp macro="">
      <xdr:nvCxnSpPr>
        <xdr:cNvPr id="573" name="直線コネクタ 572">
          <a:extLst>
            <a:ext uri="{FF2B5EF4-FFF2-40B4-BE49-F238E27FC236}">
              <a16:creationId xmlns:a16="http://schemas.microsoft.com/office/drawing/2014/main" id="{649C33D7-24F4-4E5C-9C18-9BFC8C4C3A56}"/>
            </a:ext>
          </a:extLst>
        </xdr:cNvPr>
        <xdr:cNvCxnSpPr/>
      </xdr:nvCxnSpPr>
      <xdr:spPr>
        <a:xfrm flipV="1">
          <a:off x="19951065" y="550354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3175</xdr:rowOff>
    </xdr:from>
    <xdr:ext cx="534670" cy="259080"/>
    <xdr:sp macro="" textlink="">
      <xdr:nvSpPr>
        <xdr:cNvPr id="574" name="【一般廃棄物処理施設】&#10;一人当たり有形固定資産（償却資産）額最小値テキスト">
          <a:extLst>
            <a:ext uri="{FF2B5EF4-FFF2-40B4-BE49-F238E27FC236}">
              <a16:creationId xmlns:a16="http://schemas.microsoft.com/office/drawing/2014/main" id="{E4275413-B2B7-4C87-93CA-4BC0591942BE}"/>
            </a:ext>
          </a:extLst>
        </xdr:cNvPr>
        <xdr:cNvSpPr txBox="1"/>
      </xdr:nvSpPr>
      <xdr:spPr>
        <a:xfrm>
          <a:off x="19989800" y="6772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27,566</a:t>
          </a:r>
          <a:endParaRPr kumimoji="1" lang="ja-JP" altLang="en-US" sz="1000" b="1">
            <a:latin typeface="ＭＳ Ｐゴシック"/>
            <a:ea typeface="ＭＳ Ｐゴシック"/>
          </a:endParaRPr>
        </a:p>
      </xdr:txBody>
    </xdr:sp>
    <xdr:clientData/>
  </xdr:oneCellAnchor>
  <xdr:twoCellAnchor>
    <xdr:from>
      <xdr:col>115</xdr:col>
      <xdr:colOff>165100</xdr:colOff>
      <xdr:row>40</xdr:row>
      <xdr:rowOff>170815</xdr:rowOff>
    </xdr:from>
    <xdr:to>
      <xdr:col>116</xdr:col>
      <xdr:colOff>152400</xdr:colOff>
      <xdr:row>40</xdr:row>
      <xdr:rowOff>170815</xdr:rowOff>
    </xdr:to>
    <xdr:cxnSp macro="">
      <xdr:nvCxnSpPr>
        <xdr:cNvPr id="575" name="直線コネクタ 574">
          <a:extLst>
            <a:ext uri="{FF2B5EF4-FFF2-40B4-BE49-F238E27FC236}">
              <a16:creationId xmlns:a16="http://schemas.microsoft.com/office/drawing/2014/main" id="{83EC8959-C4FB-42FC-A1EB-0BB0380F590D}"/>
            </a:ext>
          </a:extLst>
        </xdr:cNvPr>
        <xdr:cNvCxnSpPr/>
      </xdr:nvCxnSpPr>
      <xdr:spPr>
        <a:xfrm>
          <a:off x="19881850" y="6768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1905</xdr:rowOff>
    </xdr:from>
    <xdr:ext cx="598805" cy="259080"/>
    <xdr:sp macro="" textlink="">
      <xdr:nvSpPr>
        <xdr:cNvPr id="576" name="【一般廃棄物処理施設】&#10;一人当たり有形固定資産（償却資産）額最大値テキスト">
          <a:extLst>
            <a:ext uri="{FF2B5EF4-FFF2-40B4-BE49-F238E27FC236}">
              <a16:creationId xmlns:a16="http://schemas.microsoft.com/office/drawing/2014/main" id="{01344CFF-3F15-413E-8F07-371D5A54BD4B}"/>
            </a:ext>
          </a:extLst>
        </xdr:cNvPr>
        <xdr:cNvSpPr txBox="1"/>
      </xdr:nvSpPr>
      <xdr:spPr>
        <a:xfrm>
          <a:off x="19989800" y="5285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200,233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55245</xdr:rowOff>
    </xdr:from>
    <xdr:to>
      <xdr:col>116</xdr:col>
      <xdr:colOff>152400</xdr:colOff>
      <xdr:row>33</xdr:row>
      <xdr:rowOff>55245</xdr:rowOff>
    </xdr:to>
    <xdr:cxnSp macro="">
      <xdr:nvCxnSpPr>
        <xdr:cNvPr id="577" name="直線コネクタ 576">
          <a:extLst>
            <a:ext uri="{FF2B5EF4-FFF2-40B4-BE49-F238E27FC236}">
              <a16:creationId xmlns:a16="http://schemas.microsoft.com/office/drawing/2014/main" id="{2057FF03-AF99-4A60-AA7F-39718039A0AE}"/>
            </a:ext>
          </a:extLst>
        </xdr:cNvPr>
        <xdr:cNvCxnSpPr/>
      </xdr:nvCxnSpPr>
      <xdr:spPr>
        <a:xfrm>
          <a:off x="19881850" y="5503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67310</xdr:rowOff>
    </xdr:from>
    <xdr:ext cx="598805" cy="259080"/>
    <xdr:sp macro="" textlink="">
      <xdr:nvSpPr>
        <xdr:cNvPr id="578" name="【一般廃棄物処理施設】&#10;一人当たり有形固定資産（償却資産）額平均値テキスト">
          <a:extLst>
            <a:ext uri="{FF2B5EF4-FFF2-40B4-BE49-F238E27FC236}">
              <a16:creationId xmlns:a16="http://schemas.microsoft.com/office/drawing/2014/main" id="{37552131-02D0-4C40-86D7-0BDF6238A621}"/>
            </a:ext>
          </a:extLst>
        </xdr:cNvPr>
        <xdr:cNvSpPr txBox="1"/>
      </xdr:nvSpPr>
      <xdr:spPr>
        <a:xfrm>
          <a:off x="19989800" y="6010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44450</xdr:rowOff>
    </xdr:from>
    <xdr:to>
      <xdr:col>116</xdr:col>
      <xdr:colOff>114300</xdr:colOff>
      <xdr:row>37</xdr:row>
      <xdr:rowOff>146050</xdr:rowOff>
    </xdr:to>
    <xdr:sp macro="" textlink="">
      <xdr:nvSpPr>
        <xdr:cNvPr id="579" name="フローチャート: 判断 578">
          <a:extLst>
            <a:ext uri="{FF2B5EF4-FFF2-40B4-BE49-F238E27FC236}">
              <a16:creationId xmlns:a16="http://schemas.microsoft.com/office/drawing/2014/main" id="{2F604B01-7808-4869-87A2-D9FF48B61697}"/>
            </a:ext>
          </a:extLst>
        </xdr:cNvPr>
        <xdr:cNvSpPr/>
      </xdr:nvSpPr>
      <xdr:spPr>
        <a:xfrm>
          <a:off x="199009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92075</xdr:rowOff>
    </xdr:from>
    <xdr:to>
      <xdr:col>112</xdr:col>
      <xdr:colOff>38100</xdr:colOff>
      <xdr:row>38</xdr:row>
      <xdr:rowOff>22225</xdr:rowOff>
    </xdr:to>
    <xdr:sp macro="" textlink="">
      <xdr:nvSpPr>
        <xdr:cNvPr id="580" name="フローチャート: 判断 579">
          <a:extLst>
            <a:ext uri="{FF2B5EF4-FFF2-40B4-BE49-F238E27FC236}">
              <a16:creationId xmlns:a16="http://schemas.microsoft.com/office/drawing/2014/main" id="{6D3811CF-478A-4329-A4F4-507551AFAE39}"/>
            </a:ext>
          </a:extLst>
        </xdr:cNvPr>
        <xdr:cNvSpPr/>
      </xdr:nvSpPr>
      <xdr:spPr>
        <a:xfrm>
          <a:off x="19157950" y="6200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95250</xdr:rowOff>
    </xdr:from>
    <xdr:to>
      <xdr:col>107</xdr:col>
      <xdr:colOff>101600</xdr:colOff>
      <xdr:row>38</xdr:row>
      <xdr:rowOff>25400</xdr:rowOff>
    </xdr:to>
    <xdr:sp macro="" textlink="">
      <xdr:nvSpPr>
        <xdr:cNvPr id="581" name="フローチャート: 判断 580">
          <a:extLst>
            <a:ext uri="{FF2B5EF4-FFF2-40B4-BE49-F238E27FC236}">
              <a16:creationId xmlns:a16="http://schemas.microsoft.com/office/drawing/2014/main" id="{2427351B-F438-40E9-A4C2-DD87AD072CA9}"/>
            </a:ext>
          </a:extLst>
        </xdr:cNvPr>
        <xdr:cNvSpPr/>
      </xdr:nvSpPr>
      <xdr:spPr>
        <a:xfrm>
          <a:off x="18345150"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121920</xdr:rowOff>
    </xdr:from>
    <xdr:to>
      <xdr:col>102</xdr:col>
      <xdr:colOff>165100</xdr:colOff>
      <xdr:row>38</xdr:row>
      <xdr:rowOff>52070</xdr:rowOff>
    </xdr:to>
    <xdr:sp macro="" textlink="">
      <xdr:nvSpPr>
        <xdr:cNvPr id="582" name="フローチャート: 判断 581">
          <a:extLst>
            <a:ext uri="{FF2B5EF4-FFF2-40B4-BE49-F238E27FC236}">
              <a16:creationId xmlns:a16="http://schemas.microsoft.com/office/drawing/2014/main" id="{3BC7D3AA-E3DC-4554-B2AD-3C838BE6C31C}"/>
            </a:ext>
          </a:extLst>
        </xdr:cNvPr>
        <xdr:cNvSpPr/>
      </xdr:nvSpPr>
      <xdr:spPr>
        <a:xfrm>
          <a:off x="17551400" y="6230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146685</xdr:rowOff>
    </xdr:from>
    <xdr:to>
      <xdr:col>98</xdr:col>
      <xdr:colOff>38100</xdr:colOff>
      <xdr:row>38</xdr:row>
      <xdr:rowOff>76835</xdr:rowOff>
    </xdr:to>
    <xdr:sp macro="" textlink="">
      <xdr:nvSpPr>
        <xdr:cNvPr id="583" name="フローチャート: 判断 582">
          <a:extLst>
            <a:ext uri="{FF2B5EF4-FFF2-40B4-BE49-F238E27FC236}">
              <a16:creationId xmlns:a16="http://schemas.microsoft.com/office/drawing/2014/main" id="{7B7B2444-9D9C-4B10-AEE1-37CBDB03ECC4}"/>
            </a:ext>
          </a:extLst>
        </xdr:cNvPr>
        <xdr:cNvSpPr/>
      </xdr:nvSpPr>
      <xdr:spPr>
        <a:xfrm>
          <a:off x="16757650" y="62553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315DC859-B5F6-41E2-86DD-60E93A1671DE}"/>
            </a:ext>
          </a:extLst>
        </xdr:cNvPr>
        <xdr:cNvSpPr txBox="1"/>
      </xdr:nvSpPr>
      <xdr:spPr>
        <a:xfrm>
          <a:off x="197802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D9EF3318-A0CC-4C3F-9062-8307AE770058}"/>
            </a:ext>
          </a:extLst>
        </xdr:cNvPr>
        <xdr:cNvSpPr txBox="1"/>
      </xdr:nvSpPr>
      <xdr:spPr>
        <a:xfrm>
          <a:off x="190309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D30DA9BF-B58A-41F1-8EFA-169E2D220012}"/>
            </a:ext>
          </a:extLst>
        </xdr:cNvPr>
        <xdr:cNvSpPr txBox="1"/>
      </xdr:nvSpPr>
      <xdr:spPr>
        <a:xfrm>
          <a:off x="1822450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18CD24E6-FB53-46E8-8A98-513D9CFCB005}"/>
            </a:ext>
          </a:extLst>
        </xdr:cNvPr>
        <xdr:cNvSpPr txBox="1"/>
      </xdr:nvSpPr>
      <xdr:spPr>
        <a:xfrm>
          <a:off x="174307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804B02-8E46-482E-9A79-1AE9FA93B700}"/>
            </a:ext>
          </a:extLst>
        </xdr:cNvPr>
        <xdr:cNvSpPr txBox="1"/>
      </xdr:nvSpPr>
      <xdr:spPr>
        <a:xfrm>
          <a:off x="16630650" y="733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120650</xdr:rowOff>
    </xdr:from>
    <xdr:to>
      <xdr:col>116</xdr:col>
      <xdr:colOff>114300</xdr:colOff>
      <xdr:row>41</xdr:row>
      <xdr:rowOff>50165</xdr:rowOff>
    </xdr:to>
    <xdr:sp macro="" textlink="">
      <xdr:nvSpPr>
        <xdr:cNvPr id="589" name="楕円 588">
          <a:extLst>
            <a:ext uri="{FF2B5EF4-FFF2-40B4-BE49-F238E27FC236}">
              <a16:creationId xmlns:a16="http://schemas.microsoft.com/office/drawing/2014/main" id="{87065326-9C35-4729-B1D3-BC73A4D34FF7}"/>
            </a:ext>
          </a:extLst>
        </xdr:cNvPr>
        <xdr:cNvSpPr/>
      </xdr:nvSpPr>
      <xdr:spPr>
        <a:xfrm>
          <a:off x="19900900" y="672465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34925</xdr:rowOff>
    </xdr:from>
    <xdr:ext cx="534670" cy="259080"/>
    <xdr:sp macro="" textlink="">
      <xdr:nvSpPr>
        <xdr:cNvPr id="590" name="【一般廃棄物処理施設】&#10;一人当たり有形固定資産（償却資産）額該当値テキスト">
          <a:extLst>
            <a:ext uri="{FF2B5EF4-FFF2-40B4-BE49-F238E27FC236}">
              <a16:creationId xmlns:a16="http://schemas.microsoft.com/office/drawing/2014/main" id="{18DAB592-7E58-40B0-AB3E-3BEAD764990F}"/>
            </a:ext>
          </a:extLst>
        </xdr:cNvPr>
        <xdr:cNvSpPr txBox="1"/>
      </xdr:nvSpPr>
      <xdr:spPr>
        <a:xfrm>
          <a:off x="19989800" y="6638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635</xdr:rowOff>
    </xdr:from>
    <xdr:to>
      <xdr:col>112</xdr:col>
      <xdr:colOff>38100</xdr:colOff>
      <xdr:row>41</xdr:row>
      <xdr:rowOff>102235</xdr:rowOff>
    </xdr:to>
    <xdr:sp macro="" textlink="">
      <xdr:nvSpPr>
        <xdr:cNvPr id="591" name="楕円 590">
          <a:extLst>
            <a:ext uri="{FF2B5EF4-FFF2-40B4-BE49-F238E27FC236}">
              <a16:creationId xmlns:a16="http://schemas.microsoft.com/office/drawing/2014/main" id="{C784D057-1DC8-446D-ACC8-D24E5435BF77}"/>
            </a:ext>
          </a:extLst>
        </xdr:cNvPr>
        <xdr:cNvSpPr/>
      </xdr:nvSpPr>
      <xdr:spPr>
        <a:xfrm>
          <a:off x="19157950" y="6769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170815</xdr:rowOff>
    </xdr:from>
    <xdr:to>
      <xdr:col>116</xdr:col>
      <xdr:colOff>63500</xdr:colOff>
      <xdr:row>41</xdr:row>
      <xdr:rowOff>52070</xdr:rowOff>
    </xdr:to>
    <xdr:cxnSp macro="">
      <xdr:nvCxnSpPr>
        <xdr:cNvPr id="592" name="直線コネクタ 591">
          <a:extLst>
            <a:ext uri="{FF2B5EF4-FFF2-40B4-BE49-F238E27FC236}">
              <a16:creationId xmlns:a16="http://schemas.microsoft.com/office/drawing/2014/main" id="{4AFB0981-1D39-4079-8649-45D11DC5D5B8}"/>
            </a:ext>
          </a:extLst>
        </xdr:cNvPr>
        <xdr:cNvCxnSpPr/>
      </xdr:nvCxnSpPr>
      <xdr:spPr>
        <a:xfrm flipV="1">
          <a:off x="19202400" y="6768465"/>
          <a:ext cx="7493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5080</xdr:rowOff>
    </xdr:from>
    <xdr:to>
      <xdr:col>107</xdr:col>
      <xdr:colOff>101600</xdr:colOff>
      <xdr:row>41</xdr:row>
      <xdr:rowOff>106680</xdr:rowOff>
    </xdr:to>
    <xdr:sp macro="" textlink="">
      <xdr:nvSpPr>
        <xdr:cNvPr id="593" name="楕円 592">
          <a:extLst>
            <a:ext uri="{FF2B5EF4-FFF2-40B4-BE49-F238E27FC236}">
              <a16:creationId xmlns:a16="http://schemas.microsoft.com/office/drawing/2014/main" id="{B647D8B2-633F-4BF6-9706-D67FB5CF70F8}"/>
            </a:ext>
          </a:extLst>
        </xdr:cNvPr>
        <xdr:cNvSpPr/>
      </xdr:nvSpPr>
      <xdr:spPr>
        <a:xfrm>
          <a:off x="1834515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52070</xdr:rowOff>
    </xdr:from>
    <xdr:to>
      <xdr:col>111</xdr:col>
      <xdr:colOff>177800</xdr:colOff>
      <xdr:row>41</xdr:row>
      <xdr:rowOff>55880</xdr:rowOff>
    </xdr:to>
    <xdr:cxnSp macro="">
      <xdr:nvCxnSpPr>
        <xdr:cNvPr id="594" name="直線コネクタ 593">
          <a:extLst>
            <a:ext uri="{FF2B5EF4-FFF2-40B4-BE49-F238E27FC236}">
              <a16:creationId xmlns:a16="http://schemas.microsoft.com/office/drawing/2014/main" id="{2C765821-8359-4288-9285-8CDE7BFF0D82}"/>
            </a:ext>
          </a:extLst>
        </xdr:cNvPr>
        <xdr:cNvCxnSpPr/>
      </xdr:nvCxnSpPr>
      <xdr:spPr>
        <a:xfrm flipV="1">
          <a:off x="18395950" y="682117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6985</xdr:rowOff>
    </xdr:from>
    <xdr:to>
      <xdr:col>102</xdr:col>
      <xdr:colOff>165100</xdr:colOff>
      <xdr:row>41</xdr:row>
      <xdr:rowOff>109220</xdr:rowOff>
    </xdr:to>
    <xdr:sp macro="" textlink="">
      <xdr:nvSpPr>
        <xdr:cNvPr id="595" name="楕円 594">
          <a:extLst>
            <a:ext uri="{FF2B5EF4-FFF2-40B4-BE49-F238E27FC236}">
              <a16:creationId xmlns:a16="http://schemas.microsoft.com/office/drawing/2014/main" id="{52AC794D-5BD1-4AC8-9106-CA90E2D245CD}"/>
            </a:ext>
          </a:extLst>
        </xdr:cNvPr>
        <xdr:cNvSpPr/>
      </xdr:nvSpPr>
      <xdr:spPr>
        <a:xfrm>
          <a:off x="17551400" y="6776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55880</xdr:rowOff>
    </xdr:from>
    <xdr:to>
      <xdr:col>107</xdr:col>
      <xdr:colOff>50800</xdr:colOff>
      <xdr:row>41</xdr:row>
      <xdr:rowOff>57785</xdr:rowOff>
    </xdr:to>
    <xdr:cxnSp macro="">
      <xdr:nvCxnSpPr>
        <xdr:cNvPr id="596" name="直線コネクタ 595">
          <a:extLst>
            <a:ext uri="{FF2B5EF4-FFF2-40B4-BE49-F238E27FC236}">
              <a16:creationId xmlns:a16="http://schemas.microsoft.com/office/drawing/2014/main" id="{2E436E0A-68A2-4287-B78D-EC7F5B64D7A8}"/>
            </a:ext>
          </a:extLst>
        </xdr:cNvPr>
        <xdr:cNvCxnSpPr/>
      </xdr:nvCxnSpPr>
      <xdr:spPr>
        <a:xfrm flipV="1">
          <a:off x="17602200" y="682498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8890</xdr:rowOff>
    </xdr:from>
    <xdr:to>
      <xdr:col>98</xdr:col>
      <xdr:colOff>38100</xdr:colOff>
      <xdr:row>41</xdr:row>
      <xdr:rowOff>110490</xdr:rowOff>
    </xdr:to>
    <xdr:sp macro="" textlink="">
      <xdr:nvSpPr>
        <xdr:cNvPr id="597" name="楕円 596">
          <a:extLst>
            <a:ext uri="{FF2B5EF4-FFF2-40B4-BE49-F238E27FC236}">
              <a16:creationId xmlns:a16="http://schemas.microsoft.com/office/drawing/2014/main" id="{E15E1610-E140-4C59-AA3B-8147C90034A5}"/>
            </a:ext>
          </a:extLst>
        </xdr:cNvPr>
        <xdr:cNvSpPr/>
      </xdr:nvSpPr>
      <xdr:spPr>
        <a:xfrm>
          <a:off x="16757650" y="6777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57785</xdr:rowOff>
    </xdr:from>
    <xdr:to>
      <xdr:col>102</xdr:col>
      <xdr:colOff>114300</xdr:colOff>
      <xdr:row>41</xdr:row>
      <xdr:rowOff>59690</xdr:rowOff>
    </xdr:to>
    <xdr:cxnSp macro="">
      <xdr:nvCxnSpPr>
        <xdr:cNvPr id="598" name="直線コネクタ 597">
          <a:extLst>
            <a:ext uri="{FF2B5EF4-FFF2-40B4-BE49-F238E27FC236}">
              <a16:creationId xmlns:a16="http://schemas.microsoft.com/office/drawing/2014/main" id="{A554AFA5-1B27-4E9C-8905-1C1FCDAEE9CC}"/>
            </a:ext>
          </a:extLst>
        </xdr:cNvPr>
        <xdr:cNvCxnSpPr/>
      </xdr:nvCxnSpPr>
      <xdr:spPr>
        <a:xfrm flipV="1">
          <a:off x="16802100" y="682688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36</xdr:row>
      <xdr:rowOff>38735</xdr:rowOff>
    </xdr:from>
    <xdr:ext cx="534670" cy="259080"/>
    <xdr:sp macro="" textlink="">
      <xdr:nvSpPr>
        <xdr:cNvPr id="599" name="n_1aveValue【一般廃棄物処理施設】&#10;一人当たり有形固定資産（償却資産）額">
          <a:extLst>
            <a:ext uri="{FF2B5EF4-FFF2-40B4-BE49-F238E27FC236}">
              <a16:creationId xmlns:a16="http://schemas.microsoft.com/office/drawing/2014/main" id="{68F709A3-7ECF-4816-88EB-7E351D445A74}"/>
            </a:ext>
          </a:extLst>
        </xdr:cNvPr>
        <xdr:cNvSpPr txBox="1"/>
      </xdr:nvSpPr>
      <xdr:spPr>
        <a:xfrm>
          <a:off x="18947765" y="5982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36</xdr:row>
      <xdr:rowOff>41910</xdr:rowOff>
    </xdr:from>
    <xdr:ext cx="530225" cy="254635"/>
    <xdr:sp macro="" textlink="">
      <xdr:nvSpPr>
        <xdr:cNvPr id="600" name="n_2aveValue【一般廃棄物処理施設】&#10;一人当たり有形固定資産（償却資産）額">
          <a:extLst>
            <a:ext uri="{FF2B5EF4-FFF2-40B4-BE49-F238E27FC236}">
              <a16:creationId xmlns:a16="http://schemas.microsoft.com/office/drawing/2014/main" id="{1B0DA1F0-3F6F-4E2B-8D36-9DDF0BE86115}"/>
            </a:ext>
          </a:extLst>
        </xdr:cNvPr>
        <xdr:cNvSpPr txBox="1"/>
      </xdr:nvSpPr>
      <xdr:spPr>
        <a:xfrm>
          <a:off x="18166715" y="5985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36</xdr:row>
      <xdr:rowOff>68580</xdr:rowOff>
    </xdr:from>
    <xdr:ext cx="530225" cy="259080"/>
    <xdr:sp macro="" textlink="">
      <xdr:nvSpPr>
        <xdr:cNvPr id="601" name="n_3aveValue【一般廃棄物処理施設】&#10;一人当たり有形固定資産（償却資産）額">
          <a:extLst>
            <a:ext uri="{FF2B5EF4-FFF2-40B4-BE49-F238E27FC236}">
              <a16:creationId xmlns:a16="http://schemas.microsoft.com/office/drawing/2014/main" id="{AC9DDF5E-EF7B-4570-B88D-CAF6F89AEE0D}"/>
            </a:ext>
          </a:extLst>
        </xdr:cNvPr>
        <xdr:cNvSpPr txBox="1"/>
      </xdr:nvSpPr>
      <xdr:spPr>
        <a:xfrm>
          <a:off x="17353915" y="6012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36</xdr:row>
      <xdr:rowOff>93345</xdr:rowOff>
    </xdr:from>
    <xdr:ext cx="530225" cy="259080"/>
    <xdr:sp macro="" textlink="">
      <xdr:nvSpPr>
        <xdr:cNvPr id="602" name="n_4aveValue【一般廃棄物処理施設】&#10;一人当たり有形固定資産（償却資産）額">
          <a:extLst>
            <a:ext uri="{FF2B5EF4-FFF2-40B4-BE49-F238E27FC236}">
              <a16:creationId xmlns:a16="http://schemas.microsoft.com/office/drawing/2014/main" id="{36A0DD3F-062F-4331-862D-C2BD1E26E60D}"/>
            </a:ext>
          </a:extLst>
        </xdr:cNvPr>
        <xdr:cNvSpPr txBox="1"/>
      </xdr:nvSpPr>
      <xdr:spPr>
        <a:xfrm>
          <a:off x="16560165" y="6036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91,561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93345</xdr:rowOff>
    </xdr:from>
    <xdr:ext cx="534670" cy="259080"/>
    <xdr:sp macro="" textlink="">
      <xdr:nvSpPr>
        <xdr:cNvPr id="603" name="n_1mainValue【一般廃棄物処理施設】&#10;一人当たり有形固定資産（償却資産）額">
          <a:extLst>
            <a:ext uri="{FF2B5EF4-FFF2-40B4-BE49-F238E27FC236}">
              <a16:creationId xmlns:a16="http://schemas.microsoft.com/office/drawing/2014/main" id="{C3DD087A-8422-42ED-B179-B512F6C6816D}"/>
            </a:ext>
          </a:extLst>
        </xdr:cNvPr>
        <xdr:cNvSpPr txBox="1"/>
      </xdr:nvSpPr>
      <xdr:spPr>
        <a:xfrm>
          <a:off x="18947765" y="6862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97790</xdr:rowOff>
    </xdr:from>
    <xdr:ext cx="530225" cy="254635"/>
    <xdr:sp macro="" textlink="">
      <xdr:nvSpPr>
        <xdr:cNvPr id="604" name="n_2mainValue【一般廃棄物処理施設】&#10;一人当たり有形固定資産（償却資産）額">
          <a:extLst>
            <a:ext uri="{FF2B5EF4-FFF2-40B4-BE49-F238E27FC236}">
              <a16:creationId xmlns:a16="http://schemas.microsoft.com/office/drawing/2014/main" id="{FC6417D1-72D7-4D8C-971F-1C3CADFA1B90}"/>
            </a:ext>
          </a:extLst>
        </xdr:cNvPr>
        <xdr:cNvSpPr txBox="1"/>
      </xdr:nvSpPr>
      <xdr:spPr>
        <a:xfrm>
          <a:off x="18166715" y="68668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99695</xdr:rowOff>
    </xdr:from>
    <xdr:ext cx="530225" cy="254635"/>
    <xdr:sp macro="" textlink="">
      <xdr:nvSpPr>
        <xdr:cNvPr id="605" name="n_3mainValue【一般廃棄物処理施設】&#10;一人当たり有形固定資産（償却資産）額">
          <a:extLst>
            <a:ext uri="{FF2B5EF4-FFF2-40B4-BE49-F238E27FC236}">
              <a16:creationId xmlns:a16="http://schemas.microsoft.com/office/drawing/2014/main" id="{60069F0E-5DEF-44D1-9B10-A78DD1D55820}"/>
            </a:ext>
          </a:extLst>
        </xdr:cNvPr>
        <xdr:cNvSpPr txBox="1"/>
      </xdr:nvSpPr>
      <xdr:spPr>
        <a:xfrm>
          <a:off x="17353915" y="68687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101600</xdr:rowOff>
    </xdr:from>
    <xdr:ext cx="530225" cy="259080"/>
    <xdr:sp macro="" textlink="">
      <xdr:nvSpPr>
        <xdr:cNvPr id="606" name="n_4mainValue【一般廃棄物処理施設】&#10;一人当たり有形固定資産（償却資産）額">
          <a:extLst>
            <a:ext uri="{FF2B5EF4-FFF2-40B4-BE49-F238E27FC236}">
              <a16:creationId xmlns:a16="http://schemas.microsoft.com/office/drawing/2014/main" id="{6D2EC47E-0339-42C5-9CAE-C636F0283AA1}"/>
            </a:ext>
          </a:extLst>
        </xdr:cNvPr>
        <xdr:cNvSpPr txBox="1"/>
      </xdr:nvSpPr>
      <xdr:spPr>
        <a:xfrm>
          <a:off x="16560165" y="6870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EA9ECC0-686C-4A6B-91C7-19D6C09CB54F}"/>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31562A5-009B-4E12-A31D-279651DA1639}"/>
            </a:ext>
          </a:extLst>
        </xdr:cNvPr>
        <xdr:cNvSpPr/>
      </xdr:nvSpPr>
      <xdr:spPr>
        <a:xfrm>
          <a:off x="113157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9E70124D-7A55-407E-AD67-22D1B3809FF2}"/>
            </a:ext>
          </a:extLst>
        </xdr:cNvPr>
        <xdr:cNvSpPr/>
      </xdr:nvSpPr>
      <xdr:spPr>
        <a:xfrm>
          <a:off x="113157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55FE4C5-A47F-49E5-A95F-913A032D1ECB}"/>
            </a:ext>
          </a:extLst>
        </xdr:cNvPr>
        <xdr:cNvSpPr/>
      </xdr:nvSpPr>
      <xdr:spPr>
        <a:xfrm>
          <a:off x="1223645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0471621-E8FD-417F-85BD-D44A1EE0E77B}"/>
            </a:ext>
          </a:extLst>
        </xdr:cNvPr>
        <xdr:cNvSpPr/>
      </xdr:nvSpPr>
      <xdr:spPr>
        <a:xfrm>
          <a:off x="1223645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3CF92AEA-0D6A-4C57-903A-ECA64426A1BF}"/>
            </a:ext>
          </a:extLst>
        </xdr:cNvPr>
        <xdr:cNvSpPr/>
      </xdr:nvSpPr>
      <xdr:spPr>
        <a:xfrm>
          <a:off x="1326515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C37150E7-8949-4020-AF79-4999787F45A1}"/>
            </a:ext>
          </a:extLst>
        </xdr:cNvPr>
        <xdr:cNvSpPr/>
      </xdr:nvSpPr>
      <xdr:spPr>
        <a:xfrm>
          <a:off x="1326515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02B32E2-7691-4D89-A375-2B56F91202E0}"/>
            </a:ext>
          </a:extLst>
        </xdr:cNvPr>
        <xdr:cNvSpPr/>
      </xdr:nvSpPr>
      <xdr:spPr>
        <a:xfrm>
          <a:off x="11207750" y="88074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615" name="テキスト ボックス 614">
          <a:extLst>
            <a:ext uri="{FF2B5EF4-FFF2-40B4-BE49-F238E27FC236}">
              <a16:creationId xmlns:a16="http://schemas.microsoft.com/office/drawing/2014/main" id="{B623B5EA-3F70-4300-938F-C9D16BFF8336}"/>
            </a:ext>
          </a:extLst>
        </xdr:cNvPr>
        <xdr:cNvSpPr txBox="1"/>
      </xdr:nvSpPr>
      <xdr:spPr>
        <a:xfrm>
          <a:off x="11169650" y="86233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6DC0E101-D1F7-4F69-BF09-003890C64ADC}"/>
            </a:ext>
          </a:extLst>
        </xdr:cNvPr>
        <xdr:cNvCxnSpPr/>
      </xdr:nvCxnSpPr>
      <xdr:spPr>
        <a:xfrm>
          <a:off x="11207750" y="11010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617" name="テキスト ボックス 616">
          <a:extLst>
            <a:ext uri="{FF2B5EF4-FFF2-40B4-BE49-F238E27FC236}">
              <a16:creationId xmlns:a16="http://schemas.microsoft.com/office/drawing/2014/main" id="{6C834A1B-D28B-4D48-A2B7-4D31744751F3}"/>
            </a:ext>
          </a:extLst>
        </xdr:cNvPr>
        <xdr:cNvSpPr txBox="1"/>
      </xdr:nvSpPr>
      <xdr:spPr>
        <a:xfrm>
          <a:off x="10797540" y="108750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8" name="直線コネクタ 617">
          <a:extLst>
            <a:ext uri="{FF2B5EF4-FFF2-40B4-BE49-F238E27FC236}">
              <a16:creationId xmlns:a16="http://schemas.microsoft.com/office/drawing/2014/main" id="{AA98F202-614B-494C-A354-50AE5710A9D5}"/>
            </a:ext>
          </a:extLst>
        </xdr:cNvPr>
        <xdr:cNvCxnSpPr/>
      </xdr:nvCxnSpPr>
      <xdr:spPr>
        <a:xfrm>
          <a:off x="11207750" y="10697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619" name="テキスト ボックス 618">
          <a:extLst>
            <a:ext uri="{FF2B5EF4-FFF2-40B4-BE49-F238E27FC236}">
              <a16:creationId xmlns:a16="http://schemas.microsoft.com/office/drawing/2014/main" id="{71D73DD0-2D0C-49B3-8083-9189CFBDC9B1}"/>
            </a:ext>
          </a:extLst>
        </xdr:cNvPr>
        <xdr:cNvSpPr txBox="1"/>
      </xdr:nvSpPr>
      <xdr:spPr>
        <a:xfrm>
          <a:off x="10842625" y="10561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0" name="直線コネクタ 619">
          <a:extLst>
            <a:ext uri="{FF2B5EF4-FFF2-40B4-BE49-F238E27FC236}">
              <a16:creationId xmlns:a16="http://schemas.microsoft.com/office/drawing/2014/main" id="{E834F160-B0EB-478E-8F8F-5C8AED419A87}"/>
            </a:ext>
          </a:extLst>
        </xdr:cNvPr>
        <xdr:cNvCxnSpPr/>
      </xdr:nvCxnSpPr>
      <xdr:spPr>
        <a:xfrm>
          <a:off x="11207750" y="10382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1" name="テキスト ボックス 620">
          <a:extLst>
            <a:ext uri="{FF2B5EF4-FFF2-40B4-BE49-F238E27FC236}">
              <a16:creationId xmlns:a16="http://schemas.microsoft.com/office/drawing/2014/main" id="{696CD55D-8453-42BB-8C4C-44795172645F}"/>
            </a:ext>
          </a:extLst>
        </xdr:cNvPr>
        <xdr:cNvSpPr txBox="1"/>
      </xdr:nvSpPr>
      <xdr:spPr>
        <a:xfrm>
          <a:off x="10842625" y="102406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2" name="直線コネクタ 621">
          <a:extLst>
            <a:ext uri="{FF2B5EF4-FFF2-40B4-BE49-F238E27FC236}">
              <a16:creationId xmlns:a16="http://schemas.microsoft.com/office/drawing/2014/main" id="{7CEA7584-596F-4AAA-A3B3-DABDF3CD0B96}"/>
            </a:ext>
          </a:extLst>
        </xdr:cNvPr>
        <xdr:cNvCxnSpPr/>
      </xdr:nvCxnSpPr>
      <xdr:spPr>
        <a:xfrm>
          <a:off x="11207750" y="100691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4635"/>
    <xdr:sp macro="" textlink="">
      <xdr:nvSpPr>
        <xdr:cNvPr id="623" name="テキスト ボックス 622">
          <a:extLst>
            <a:ext uri="{FF2B5EF4-FFF2-40B4-BE49-F238E27FC236}">
              <a16:creationId xmlns:a16="http://schemas.microsoft.com/office/drawing/2014/main" id="{9ED64A87-DA27-4E79-9BB7-5DE47C979E81}"/>
            </a:ext>
          </a:extLst>
        </xdr:cNvPr>
        <xdr:cNvSpPr txBox="1"/>
      </xdr:nvSpPr>
      <xdr:spPr>
        <a:xfrm>
          <a:off x="10842625" y="9926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4" name="直線コネクタ 623">
          <a:extLst>
            <a:ext uri="{FF2B5EF4-FFF2-40B4-BE49-F238E27FC236}">
              <a16:creationId xmlns:a16="http://schemas.microsoft.com/office/drawing/2014/main" id="{1BE6D36A-BC4E-4BF0-9BB9-98F60F285AE8}"/>
            </a:ext>
          </a:extLst>
        </xdr:cNvPr>
        <xdr:cNvCxnSpPr/>
      </xdr:nvCxnSpPr>
      <xdr:spPr>
        <a:xfrm>
          <a:off x="11207750" y="9749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5" name="テキスト ボックス 624">
          <a:extLst>
            <a:ext uri="{FF2B5EF4-FFF2-40B4-BE49-F238E27FC236}">
              <a16:creationId xmlns:a16="http://schemas.microsoft.com/office/drawing/2014/main" id="{774F441A-C967-4FB9-BDCC-94EF44503B26}"/>
            </a:ext>
          </a:extLst>
        </xdr:cNvPr>
        <xdr:cNvSpPr txBox="1"/>
      </xdr:nvSpPr>
      <xdr:spPr>
        <a:xfrm>
          <a:off x="10842625" y="9613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6" name="直線コネクタ 625">
          <a:extLst>
            <a:ext uri="{FF2B5EF4-FFF2-40B4-BE49-F238E27FC236}">
              <a16:creationId xmlns:a16="http://schemas.microsoft.com/office/drawing/2014/main" id="{2B2966D1-8DFD-4574-922B-EB219EF5E2E2}"/>
            </a:ext>
          </a:extLst>
        </xdr:cNvPr>
        <xdr:cNvCxnSpPr/>
      </xdr:nvCxnSpPr>
      <xdr:spPr>
        <a:xfrm>
          <a:off x="11207750" y="9435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4635"/>
    <xdr:sp macro="" textlink="">
      <xdr:nvSpPr>
        <xdr:cNvPr id="627" name="テキスト ボックス 626">
          <a:extLst>
            <a:ext uri="{FF2B5EF4-FFF2-40B4-BE49-F238E27FC236}">
              <a16:creationId xmlns:a16="http://schemas.microsoft.com/office/drawing/2014/main" id="{E21EA293-97CD-4C6B-8080-3D70041313D5}"/>
            </a:ext>
          </a:extLst>
        </xdr:cNvPr>
        <xdr:cNvSpPr txBox="1"/>
      </xdr:nvSpPr>
      <xdr:spPr>
        <a:xfrm>
          <a:off x="10842625" y="92995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8" name="直線コネクタ 627">
          <a:extLst>
            <a:ext uri="{FF2B5EF4-FFF2-40B4-BE49-F238E27FC236}">
              <a16:creationId xmlns:a16="http://schemas.microsoft.com/office/drawing/2014/main" id="{260D17A1-756B-4D1B-B54A-42A7CC861B88}"/>
            </a:ext>
          </a:extLst>
        </xdr:cNvPr>
        <xdr:cNvCxnSpPr/>
      </xdr:nvCxnSpPr>
      <xdr:spPr>
        <a:xfrm>
          <a:off x="11207750" y="9121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629" name="テキスト ボックス 628">
          <a:extLst>
            <a:ext uri="{FF2B5EF4-FFF2-40B4-BE49-F238E27FC236}">
              <a16:creationId xmlns:a16="http://schemas.microsoft.com/office/drawing/2014/main" id="{2026BF4A-672B-4411-A42E-48DB84A98B5E}"/>
            </a:ext>
          </a:extLst>
        </xdr:cNvPr>
        <xdr:cNvSpPr txBox="1"/>
      </xdr:nvSpPr>
      <xdr:spPr>
        <a:xfrm>
          <a:off x="10842625" y="8985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7FC9DA8F-8CE0-4BB7-88BD-FBCB383787BF}"/>
            </a:ext>
          </a:extLst>
        </xdr:cNvPr>
        <xdr:cNvCxnSpPr/>
      </xdr:nvCxnSpPr>
      <xdr:spPr>
        <a:xfrm>
          <a:off x="11207750" y="88074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4635"/>
    <xdr:sp macro="" textlink="">
      <xdr:nvSpPr>
        <xdr:cNvPr id="631" name="テキスト ボックス 630">
          <a:extLst>
            <a:ext uri="{FF2B5EF4-FFF2-40B4-BE49-F238E27FC236}">
              <a16:creationId xmlns:a16="http://schemas.microsoft.com/office/drawing/2014/main" id="{4CC736B0-F13C-4580-ACE1-094EB1621680}"/>
            </a:ext>
          </a:extLst>
        </xdr:cNvPr>
        <xdr:cNvSpPr txBox="1"/>
      </xdr:nvSpPr>
      <xdr:spPr>
        <a:xfrm>
          <a:off x="10842625" y="86715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7FC03247-A7B4-457A-B4D9-A11C664FD68E}"/>
            </a:ext>
          </a:extLst>
        </xdr:cNvPr>
        <xdr:cNvSpPr/>
      </xdr:nvSpPr>
      <xdr:spPr>
        <a:xfrm>
          <a:off x="11207750" y="88074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111125</xdr:rowOff>
    </xdr:from>
    <xdr:to>
      <xdr:col>85</xdr:col>
      <xdr:colOff>126365</xdr:colOff>
      <xdr:row>64</xdr:row>
      <xdr:rowOff>78105</xdr:rowOff>
    </xdr:to>
    <xdr:cxnSp macro="">
      <xdr:nvCxnSpPr>
        <xdr:cNvPr id="633" name="直線コネクタ 632">
          <a:extLst>
            <a:ext uri="{FF2B5EF4-FFF2-40B4-BE49-F238E27FC236}">
              <a16:creationId xmlns:a16="http://schemas.microsoft.com/office/drawing/2014/main" id="{06466C74-BF0E-4D5D-9327-E1F2B13F260F}"/>
            </a:ext>
          </a:extLst>
        </xdr:cNvPr>
        <xdr:cNvCxnSpPr/>
      </xdr:nvCxnSpPr>
      <xdr:spPr>
        <a:xfrm flipV="1">
          <a:off x="14699615" y="9356725"/>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81915</xdr:rowOff>
    </xdr:from>
    <xdr:ext cx="405130" cy="259080"/>
    <xdr:sp macro="" textlink="">
      <xdr:nvSpPr>
        <xdr:cNvPr id="634" name="【保健センター・保健所】&#10;有形固定資産減価償却率最小値テキスト">
          <a:extLst>
            <a:ext uri="{FF2B5EF4-FFF2-40B4-BE49-F238E27FC236}">
              <a16:creationId xmlns:a16="http://schemas.microsoft.com/office/drawing/2014/main" id="{FCF08E68-CFE7-4D44-9A5B-DE76AFE41A33}"/>
            </a:ext>
          </a:extLst>
        </xdr:cNvPr>
        <xdr:cNvSpPr txBox="1"/>
      </xdr:nvSpPr>
      <xdr:spPr>
        <a:xfrm>
          <a:off x="14738350" y="10648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78105</xdr:rowOff>
    </xdr:from>
    <xdr:to>
      <xdr:col>86</xdr:col>
      <xdr:colOff>25400</xdr:colOff>
      <xdr:row>64</xdr:row>
      <xdr:rowOff>78105</xdr:rowOff>
    </xdr:to>
    <xdr:cxnSp macro="">
      <xdr:nvCxnSpPr>
        <xdr:cNvPr id="635" name="直線コネクタ 634">
          <a:extLst>
            <a:ext uri="{FF2B5EF4-FFF2-40B4-BE49-F238E27FC236}">
              <a16:creationId xmlns:a16="http://schemas.microsoft.com/office/drawing/2014/main" id="{CBC95A50-B212-4BFD-8B43-1D2B68A0AC38}"/>
            </a:ext>
          </a:extLst>
        </xdr:cNvPr>
        <xdr:cNvCxnSpPr/>
      </xdr:nvCxnSpPr>
      <xdr:spPr>
        <a:xfrm>
          <a:off x="14611350" y="10644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57785</xdr:rowOff>
    </xdr:from>
    <xdr:ext cx="405130" cy="259080"/>
    <xdr:sp macro="" textlink="">
      <xdr:nvSpPr>
        <xdr:cNvPr id="636" name="【保健センター・保健所】&#10;有形固定資産減価償却率最大値テキスト">
          <a:extLst>
            <a:ext uri="{FF2B5EF4-FFF2-40B4-BE49-F238E27FC236}">
              <a16:creationId xmlns:a16="http://schemas.microsoft.com/office/drawing/2014/main" id="{2A649EC4-3C0E-49BB-9DBD-51004007D60A}"/>
            </a:ext>
          </a:extLst>
        </xdr:cNvPr>
        <xdr:cNvSpPr txBox="1"/>
      </xdr:nvSpPr>
      <xdr:spPr>
        <a:xfrm>
          <a:off x="14738350" y="9138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111125</xdr:rowOff>
    </xdr:from>
    <xdr:to>
      <xdr:col>86</xdr:col>
      <xdr:colOff>25400</xdr:colOff>
      <xdr:row>56</xdr:row>
      <xdr:rowOff>111125</xdr:rowOff>
    </xdr:to>
    <xdr:cxnSp macro="">
      <xdr:nvCxnSpPr>
        <xdr:cNvPr id="637" name="直線コネクタ 636">
          <a:extLst>
            <a:ext uri="{FF2B5EF4-FFF2-40B4-BE49-F238E27FC236}">
              <a16:creationId xmlns:a16="http://schemas.microsoft.com/office/drawing/2014/main" id="{CD089001-1A3E-40F2-8C79-13B44322772B}"/>
            </a:ext>
          </a:extLst>
        </xdr:cNvPr>
        <xdr:cNvCxnSpPr/>
      </xdr:nvCxnSpPr>
      <xdr:spPr>
        <a:xfrm>
          <a:off x="14611350" y="9356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86360</xdr:rowOff>
    </xdr:from>
    <xdr:ext cx="405130" cy="254635"/>
    <xdr:sp macro="" textlink="">
      <xdr:nvSpPr>
        <xdr:cNvPr id="638" name="【保健センター・保健所】&#10;有形固定資産減価償却率平均値テキスト">
          <a:extLst>
            <a:ext uri="{FF2B5EF4-FFF2-40B4-BE49-F238E27FC236}">
              <a16:creationId xmlns:a16="http://schemas.microsoft.com/office/drawing/2014/main" id="{4DB4A4DF-2259-4D33-9038-3AFB49A0562E}"/>
            </a:ext>
          </a:extLst>
        </xdr:cNvPr>
        <xdr:cNvSpPr txBox="1"/>
      </xdr:nvSpPr>
      <xdr:spPr>
        <a:xfrm>
          <a:off x="14738350" y="949706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107315</xdr:rowOff>
    </xdr:from>
    <xdr:to>
      <xdr:col>85</xdr:col>
      <xdr:colOff>177800</xdr:colOff>
      <xdr:row>58</xdr:row>
      <xdr:rowOff>37465</xdr:rowOff>
    </xdr:to>
    <xdr:sp macro="" textlink="">
      <xdr:nvSpPr>
        <xdr:cNvPr id="639" name="フローチャート: 判断 638">
          <a:extLst>
            <a:ext uri="{FF2B5EF4-FFF2-40B4-BE49-F238E27FC236}">
              <a16:creationId xmlns:a16="http://schemas.microsoft.com/office/drawing/2014/main" id="{B89956BB-0474-4136-9C13-162547F553CA}"/>
            </a:ext>
          </a:extLst>
        </xdr:cNvPr>
        <xdr:cNvSpPr/>
      </xdr:nvSpPr>
      <xdr:spPr>
        <a:xfrm>
          <a:off x="14649450" y="9518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4445</xdr:rowOff>
    </xdr:from>
    <xdr:to>
      <xdr:col>81</xdr:col>
      <xdr:colOff>101600</xdr:colOff>
      <xdr:row>58</xdr:row>
      <xdr:rowOff>106045</xdr:rowOff>
    </xdr:to>
    <xdr:sp macro="" textlink="">
      <xdr:nvSpPr>
        <xdr:cNvPr id="640" name="フローチャート: 判断 639">
          <a:extLst>
            <a:ext uri="{FF2B5EF4-FFF2-40B4-BE49-F238E27FC236}">
              <a16:creationId xmlns:a16="http://schemas.microsoft.com/office/drawing/2014/main" id="{A9880621-DCBB-410F-8913-667AA32209C1}"/>
            </a:ext>
          </a:extLst>
        </xdr:cNvPr>
        <xdr:cNvSpPr/>
      </xdr:nvSpPr>
      <xdr:spPr>
        <a:xfrm>
          <a:off x="13887450" y="95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107315</xdr:rowOff>
    </xdr:from>
    <xdr:to>
      <xdr:col>76</xdr:col>
      <xdr:colOff>165100</xdr:colOff>
      <xdr:row>58</xdr:row>
      <xdr:rowOff>37465</xdr:rowOff>
    </xdr:to>
    <xdr:sp macro="" textlink="">
      <xdr:nvSpPr>
        <xdr:cNvPr id="641" name="フローチャート: 判断 640">
          <a:extLst>
            <a:ext uri="{FF2B5EF4-FFF2-40B4-BE49-F238E27FC236}">
              <a16:creationId xmlns:a16="http://schemas.microsoft.com/office/drawing/2014/main" id="{256905A6-B114-4387-AE8B-C45F8C7B285E}"/>
            </a:ext>
          </a:extLst>
        </xdr:cNvPr>
        <xdr:cNvSpPr/>
      </xdr:nvSpPr>
      <xdr:spPr>
        <a:xfrm>
          <a:off x="13093700" y="9518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111125</xdr:rowOff>
    </xdr:from>
    <xdr:to>
      <xdr:col>72</xdr:col>
      <xdr:colOff>38100</xdr:colOff>
      <xdr:row>58</xdr:row>
      <xdr:rowOff>41275</xdr:rowOff>
    </xdr:to>
    <xdr:sp macro="" textlink="">
      <xdr:nvSpPr>
        <xdr:cNvPr id="642" name="フローチャート: 判断 641">
          <a:extLst>
            <a:ext uri="{FF2B5EF4-FFF2-40B4-BE49-F238E27FC236}">
              <a16:creationId xmlns:a16="http://schemas.microsoft.com/office/drawing/2014/main" id="{A945548D-E3D9-47E4-B9A6-8978D61C12BC}"/>
            </a:ext>
          </a:extLst>
        </xdr:cNvPr>
        <xdr:cNvSpPr/>
      </xdr:nvSpPr>
      <xdr:spPr>
        <a:xfrm>
          <a:off x="12299950" y="952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78105</xdr:rowOff>
    </xdr:from>
    <xdr:to>
      <xdr:col>67</xdr:col>
      <xdr:colOff>101600</xdr:colOff>
      <xdr:row>58</xdr:row>
      <xdr:rowOff>8255</xdr:rowOff>
    </xdr:to>
    <xdr:sp macro="" textlink="">
      <xdr:nvSpPr>
        <xdr:cNvPr id="643" name="フローチャート: 判断 642">
          <a:extLst>
            <a:ext uri="{FF2B5EF4-FFF2-40B4-BE49-F238E27FC236}">
              <a16:creationId xmlns:a16="http://schemas.microsoft.com/office/drawing/2014/main" id="{E4834B2A-B8BA-4BA2-B9B7-35BABBAAAD95}"/>
            </a:ext>
          </a:extLst>
        </xdr:cNvPr>
        <xdr:cNvSpPr/>
      </xdr:nvSpPr>
      <xdr:spPr>
        <a:xfrm>
          <a:off x="11487150" y="9488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644" name="テキスト ボックス 643">
          <a:extLst>
            <a:ext uri="{FF2B5EF4-FFF2-40B4-BE49-F238E27FC236}">
              <a16:creationId xmlns:a16="http://schemas.microsoft.com/office/drawing/2014/main" id="{884CEDFC-D9BC-4470-8BDC-FB1502A08F7C}"/>
            </a:ext>
          </a:extLst>
        </xdr:cNvPr>
        <xdr:cNvSpPr txBox="1"/>
      </xdr:nvSpPr>
      <xdr:spPr>
        <a:xfrm>
          <a:off x="145288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645" name="テキスト ボックス 644">
          <a:extLst>
            <a:ext uri="{FF2B5EF4-FFF2-40B4-BE49-F238E27FC236}">
              <a16:creationId xmlns:a16="http://schemas.microsoft.com/office/drawing/2014/main" id="{0CA65464-80BD-49E3-A64A-7FD265D966B0}"/>
            </a:ext>
          </a:extLst>
        </xdr:cNvPr>
        <xdr:cNvSpPr txBox="1"/>
      </xdr:nvSpPr>
      <xdr:spPr>
        <a:xfrm>
          <a:off x="137668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646" name="テキスト ボックス 645">
          <a:extLst>
            <a:ext uri="{FF2B5EF4-FFF2-40B4-BE49-F238E27FC236}">
              <a16:creationId xmlns:a16="http://schemas.microsoft.com/office/drawing/2014/main" id="{E56A9384-8A67-4524-9F79-D02EC72F37DB}"/>
            </a:ext>
          </a:extLst>
        </xdr:cNvPr>
        <xdr:cNvSpPr txBox="1"/>
      </xdr:nvSpPr>
      <xdr:spPr>
        <a:xfrm>
          <a:off x="129730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647" name="テキスト ボックス 646">
          <a:extLst>
            <a:ext uri="{FF2B5EF4-FFF2-40B4-BE49-F238E27FC236}">
              <a16:creationId xmlns:a16="http://schemas.microsoft.com/office/drawing/2014/main" id="{F3A05E09-19A1-480D-B84F-2860866491F5}"/>
            </a:ext>
          </a:extLst>
        </xdr:cNvPr>
        <xdr:cNvSpPr txBox="1"/>
      </xdr:nvSpPr>
      <xdr:spPr>
        <a:xfrm>
          <a:off x="121729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648" name="テキスト ボックス 647">
          <a:extLst>
            <a:ext uri="{FF2B5EF4-FFF2-40B4-BE49-F238E27FC236}">
              <a16:creationId xmlns:a16="http://schemas.microsoft.com/office/drawing/2014/main" id="{BD1406A9-9D64-4772-94D0-06B5B7830759}"/>
            </a:ext>
          </a:extLst>
        </xdr:cNvPr>
        <xdr:cNvSpPr txBox="1"/>
      </xdr:nvSpPr>
      <xdr:spPr>
        <a:xfrm>
          <a:off x="113665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60325</xdr:rowOff>
    </xdr:from>
    <xdr:to>
      <xdr:col>85</xdr:col>
      <xdr:colOff>177800</xdr:colOff>
      <xdr:row>56</xdr:row>
      <xdr:rowOff>161925</xdr:rowOff>
    </xdr:to>
    <xdr:sp macro="" textlink="">
      <xdr:nvSpPr>
        <xdr:cNvPr id="649" name="楕円 648">
          <a:extLst>
            <a:ext uri="{FF2B5EF4-FFF2-40B4-BE49-F238E27FC236}">
              <a16:creationId xmlns:a16="http://schemas.microsoft.com/office/drawing/2014/main" id="{8578F898-88C9-4729-B7F8-9A611CFEF670}"/>
            </a:ext>
          </a:extLst>
        </xdr:cNvPr>
        <xdr:cNvSpPr/>
      </xdr:nvSpPr>
      <xdr:spPr>
        <a:xfrm>
          <a:off x="14649450" y="93059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13335</xdr:rowOff>
    </xdr:from>
    <xdr:ext cx="405130" cy="259080"/>
    <xdr:sp macro="" textlink="">
      <xdr:nvSpPr>
        <xdr:cNvPr id="650" name="【保健センター・保健所】&#10;有形固定資産減価償却率該当値テキスト">
          <a:extLst>
            <a:ext uri="{FF2B5EF4-FFF2-40B4-BE49-F238E27FC236}">
              <a16:creationId xmlns:a16="http://schemas.microsoft.com/office/drawing/2014/main" id="{3DDE8368-C9FE-4B06-9918-A8F1EB047BFB}"/>
            </a:ext>
          </a:extLst>
        </xdr:cNvPr>
        <xdr:cNvSpPr txBox="1"/>
      </xdr:nvSpPr>
      <xdr:spPr>
        <a:xfrm>
          <a:off x="14738350" y="9258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651" name="楕円 650">
          <a:extLst>
            <a:ext uri="{FF2B5EF4-FFF2-40B4-BE49-F238E27FC236}">
              <a16:creationId xmlns:a16="http://schemas.microsoft.com/office/drawing/2014/main" id="{00477B0F-6182-4A7B-A201-2136B0B668F7}"/>
            </a:ext>
          </a:extLst>
        </xdr:cNvPr>
        <xdr:cNvSpPr/>
      </xdr:nvSpPr>
      <xdr:spPr>
        <a:xfrm>
          <a:off x="13887450" y="9246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111125</xdr:rowOff>
    </xdr:to>
    <xdr:cxnSp macro="">
      <xdr:nvCxnSpPr>
        <xdr:cNvPr id="652" name="直線コネクタ 651">
          <a:extLst>
            <a:ext uri="{FF2B5EF4-FFF2-40B4-BE49-F238E27FC236}">
              <a16:creationId xmlns:a16="http://schemas.microsoft.com/office/drawing/2014/main" id="{6415B316-6F18-492F-A37A-88990F15CF48}"/>
            </a:ext>
          </a:extLst>
        </xdr:cNvPr>
        <xdr:cNvCxnSpPr/>
      </xdr:nvCxnSpPr>
      <xdr:spPr>
        <a:xfrm>
          <a:off x="13938250" y="9291320"/>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100965</xdr:rowOff>
    </xdr:from>
    <xdr:to>
      <xdr:col>76</xdr:col>
      <xdr:colOff>165100</xdr:colOff>
      <xdr:row>56</xdr:row>
      <xdr:rowOff>31115</xdr:rowOff>
    </xdr:to>
    <xdr:sp macro="" textlink="">
      <xdr:nvSpPr>
        <xdr:cNvPr id="653" name="楕円 652">
          <a:extLst>
            <a:ext uri="{FF2B5EF4-FFF2-40B4-BE49-F238E27FC236}">
              <a16:creationId xmlns:a16="http://schemas.microsoft.com/office/drawing/2014/main" id="{5BA1AB43-1BA9-466A-AA55-816CA707BAB2}"/>
            </a:ext>
          </a:extLst>
        </xdr:cNvPr>
        <xdr:cNvSpPr/>
      </xdr:nvSpPr>
      <xdr:spPr>
        <a:xfrm>
          <a:off x="13093700" y="9181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151765</xdr:rowOff>
    </xdr:from>
    <xdr:to>
      <xdr:col>81</xdr:col>
      <xdr:colOff>50800</xdr:colOff>
      <xdr:row>56</xdr:row>
      <xdr:rowOff>45720</xdr:rowOff>
    </xdr:to>
    <xdr:cxnSp macro="">
      <xdr:nvCxnSpPr>
        <xdr:cNvPr id="654" name="直線コネクタ 653">
          <a:extLst>
            <a:ext uri="{FF2B5EF4-FFF2-40B4-BE49-F238E27FC236}">
              <a16:creationId xmlns:a16="http://schemas.microsoft.com/office/drawing/2014/main" id="{BCE0ECDF-012A-4EC9-8A9B-8B414867E0E2}"/>
            </a:ext>
          </a:extLst>
        </xdr:cNvPr>
        <xdr:cNvCxnSpPr/>
      </xdr:nvCxnSpPr>
      <xdr:spPr>
        <a:xfrm>
          <a:off x="13144500" y="9232265"/>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38735</xdr:rowOff>
    </xdr:from>
    <xdr:to>
      <xdr:col>72</xdr:col>
      <xdr:colOff>38100</xdr:colOff>
      <xdr:row>55</xdr:row>
      <xdr:rowOff>140335</xdr:rowOff>
    </xdr:to>
    <xdr:sp macro="" textlink="">
      <xdr:nvSpPr>
        <xdr:cNvPr id="655" name="楕円 654">
          <a:extLst>
            <a:ext uri="{FF2B5EF4-FFF2-40B4-BE49-F238E27FC236}">
              <a16:creationId xmlns:a16="http://schemas.microsoft.com/office/drawing/2014/main" id="{F894433F-160D-46C7-871A-7ADAFB6B3F5A}"/>
            </a:ext>
          </a:extLst>
        </xdr:cNvPr>
        <xdr:cNvSpPr/>
      </xdr:nvSpPr>
      <xdr:spPr>
        <a:xfrm>
          <a:off x="12299950" y="9119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89535</xdr:rowOff>
    </xdr:from>
    <xdr:to>
      <xdr:col>76</xdr:col>
      <xdr:colOff>114300</xdr:colOff>
      <xdr:row>55</xdr:row>
      <xdr:rowOff>151765</xdr:rowOff>
    </xdr:to>
    <xdr:cxnSp macro="">
      <xdr:nvCxnSpPr>
        <xdr:cNvPr id="656" name="直線コネクタ 655">
          <a:extLst>
            <a:ext uri="{FF2B5EF4-FFF2-40B4-BE49-F238E27FC236}">
              <a16:creationId xmlns:a16="http://schemas.microsoft.com/office/drawing/2014/main" id="{34200A0A-0FC2-42AD-A4D3-B138A9F815D5}"/>
            </a:ext>
          </a:extLst>
        </xdr:cNvPr>
        <xdr:cNvCxnSpPr/>
      </xdr:nvCxnSpPr>
      <xdr:spPr>
        <a:xfrm>
          <a:off x="12344400" y="9170035"/>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145415</xdr:rowOff>
    </xdr:from>
    <xdr:to>
      <xdr:col>67</xdr:col>
      <xdr:colOff>101600</xdr:colOff>
      <xdr:row>55</xdr:row>
      <xdr:rowOff>75565</xdr:rowOff>
    </xdr:to>
    <xdr:sp macro="" textlink="">
      <xdr:nvSpPr>
        <xdr:cNvPr id="657" name="楕円 656">
          <a:extLst>
            <a:ext uri="{FF2B5EF4-FFF2-40B4-BE49-F238E27FC236}">
              <a16:creationId xmlns:a16="http://schemas.microsoft.com/office/drawing/2014/main" id="{E60C5804-093F-44E7-A3CD-093C69981F08}"/>
            </a:ext>
          </a:extLst>
        </xdr:cNvPr>
        <xdr:cNvSpPr/>
      </xdr:nvSpPr>
      <xdr:spPr>
        <a:xfrm>
          <a:off x="11487150" y="9060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24765</xdr:rowOff>
    </xdr:from>
    <xdr:to>
      <xdr:col>71</xdr:col>
      <xdr:colOff>177800</xdr:colOff>
      <xdr:row>55</xdr:row>
      <xdr:rowOff>89535</xdr:rowOff>
    </xdr:to>
    <xdr:cxnSp macro="">
      <xdr:nvCxnSpPr>
        <xdr:cNvPr id="658" name="直線コネクタ 657">
          <a:extLst>
            <a:ext uri="{FF2B5EF4-FFF2-40B4-BE49-F238E27FC236}">
              <a16:creationId xmlns:a16="http://schemas.microsoft.com/office/drawing/2014/main" id="{8264DD81-7C46-404D-AB60-32683B4133BD}"/>
            </a:ext>
          </a:extLst>
        </xdr:cNvPr>
        <xdr:cNvCxnSpPr/>
      </xdr:nvCxnSpPr>
      <xdr:spPr>
        <a:xfrm>
          <a:off x="11537950" y="9105265"/>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97790</xdr:rowOff>
    </xdr:from>
    <xdr:ext cx="405130" cy="254635"/>
    <xdr:sp macro="" textlink="">
      <xdr:nvSpPr>
        <xdr:cNvPr id="659" name="n_1aveValue【保健センター・保健所】&#10;有形固定資産減価償却率">
          <a:extLst>
            <a:ext uri="{FF2B5EF4-FFF2-40B4-BE49-F238E27FC236}">
              <a16:creationId xmlns:a16="http://schemas.microsoft.com/office/drawing/2014/main" id="{4A714462-ABA6-4DA4-A2F2-30E92A1331DB}"/>
            </a:ext>
          </a:extLst>
        </xdr:cNvPr>
        <xdr:cNvSpPr txBox="1"/>
      </xdr:nvSpPr>
      <xdr:spPr>
        <a:xfrm>
          <a:off x="13742035" y="96735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29210</xdr:rowOff>
    </xdr:from>
    <xdr:ext cx="400685" cy="254635"/>
    <xdr:sp macro="" textlink="">
      <xdr:nvSpPr>
        <xdr:cNvPr id="660" name="n_2aveValue【保健センター・保健所】&#10;有形固定資産減価償却率">
          <a:extLst>
            <a:ext uri="{FF2B5EF4-FFF2-40B4-BE49-F238E27FC236}">
              <a16:creationId xmlns:a16="http://schemas.microsoft.com/office/drawing/2014/main" id="{60B0927B-19B7-47D5-A175-8193E03295D3}"/>
            </a:ext>
          </a:extLst>
        </xdr:cNvPr>
        <xdr:cNvSpPr txBox="1"/>
      </xdr:nvSpPr>
      <xdr:spPr>
        <a:xfrm>
          <a:off x="12960985" y="96050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32385</xdr:rowOff>
    </xdr:from>
    <xdr:ext cx="400685" cy="254635"/>
    <xdr:sp macro="" textlink="">
      <xdr:nvSpPr>
        <xdr:cNvPr id="661" name="n_3aveValue【保健センター・保健所】&#10;有形固定資産減価償却率">
          <a:extLst>
            <a:ext uri="{FF2B5EF4-FFF2-40B4-BE49-F238E27FC236}">
              <a16:creationId xmlns:a16="http://schemas.microsoft.com/office/drawing/2014/main" id="{6F4272BC-1AEF-4DB7-B4E4-2E8A26526643}"/>
            </a:ext>
          </a:extLst>
        </xdr:cNvPr>
        <xdr:cNvSpPr txBox="1"/>
      </xdr:nvSpPr>
      <xdr:spPr>
        <a:xfrm>
          <a:off x="12167235" y="96081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170815</xdr:rowOff>
    </xdr:from>
    <xdr:ext cx="400685" cy="258445"/>
    <xdr:sp macro="" textlink="">
      <xdr:nvSpPr>
        <xdr:cNvPr id="662" name="n_4aveValue【保健センター・保健所】&#10;有形固定資産減価償却率">
          <a:extLst>
            <a:ext uri="{FF2B5EF4-FFF2-40B4-BE49-F238E27FC236}">
              <a16:creationId xmlns:a16="http://schemas.microsoft.com/office/drawing/2014/main" id="{B6FF571F-506A-4B69-8848-C9C5534748DD}"/>
            </a:ext>
          </a:extLst>
        </xdr:cNvPr>
        <xdr:cNvSpPr txBox="1"/>
      </xdr:nvSpPr>
      <xdr:spPr>
        <a:xfrm>
          <a:off x="11354435" y="95751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113030</xdr:rowOff>
    </xdr:from>
    <xdr:ext cx="405130" cy="259080"/>
    <xdr:sp macro="" textlink="">
      <xdr:nvSpPr>
        <xdr:cNvPr id="663" name="n_1mainValue【保健センター・保健所】&#10;有形固定資産減価償却率">
          <a:extLst>
            <a:ext uri="{FF2B5EF4-FFF2-40B4-BE49-F238E27FC236}">
              <a16:creationId xmlns:a16="http://schemas.microsoft.com/office/drawing/2014/main" id="{7A57DF5C-6413-4CE8-A59F-7D1B1D25C826}"/>
            </a:ext>
          </a:extLst>
        </xdr:cNvPr>
        <xdr:cNvSpPr txBox="1"/>
      </xdr:nvSpPr>
      <xdr:spPr>
        <a:xfrm>
          <a:off x="13742035" y="9028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47625</xdr:rowOff>
    </xdr:from>
    <xdr:ext cx="400685" cy="259080"/>
    <xdr:sp macro="" textlink="">
      <xdr:nvSpPr>
        <xdr:cNvPr id="664" name="n_2mainValue【保健センター・保健所】&#10;有形固定資産減価償却率">
          <a:extLst>
            <a:ext uri="{FF2B5EF4-FFF2-40B4-BE49-F238E27FC236}">
              <a16:creationId xmlns:a16="http://schemas.microsoft.com/office/drawing/2014/main" id="{6C7DC69A-3EDF-4229-8D2A-888D8F944095}"/>
            </a:ext>
          </a:extLst>
        </xdr:cNvPr>
        <xdr:cNvSpPr txBox="1"/>
      </xdr:nvSpPr>
      <xdr:spPr>
        <a:xfrm>
          <a:off x="12960985" y="89630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53</xdr:row>
      <xdr:rowOff>156845</xdr:rowOff>
    </xdr:from>
    <xdr:ext cx="400685" cy="254635"/>
    <xdr:sp macro="" textlink="">
      <xdr:nvSpPr>
        <xdr:cNvPr id="665" name="n_3mainValue【保健センター・保健所】&#10;有形固定資産減価償却率">
          <a:extLst>
            <a:ext uri="{FF2B5EF4-FFF2-40B4-BE49-F238E27FC236}">
              <a16:creationId xmlns:a16="http://schemas.microsoft.com/office/drawing/2014/main" id="{0079DCC8-535E-47AD-A99E-F9D560BCD13E}"/>
            </a:ext>
          </a:extLst>
        </xdr:cNvPr>
        <xdr:cNvSpPr txBox="1"/>
      </xdr:nvSpPr>
      <xdr:spPr>
        <a:xfrm>
          <a:off x="12167235" y="89071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53</xdr:row>
      <xdr:rowOff>92075</xdr:rowOff>
    </xdr:from>
    <xdr:ext cx="400685" cy="259080"/>
    <xdr:sp macro="" textlink="">
      <xdr:nvSpPr>
        <xdr:cNvPr id="666" name="n_4mainValue【保健センター・保健所】&#10;有形固定資産減価償却率">
          <a:extLst>
            <a:ext uri="{FF2B5EF4-FFF2-40B4-BE49-F238E27FC236}">
              <a16:creationId xmlns:a16="http://schemas.microsoft.com/office/drawing/2014/main" id="{46CA8608-00DA-4E61-A5C7-1271B4B24F8B}"/>
            </a:ext>
          </a:extLst>
        </xdr:cNvPr>
        <xdr:cNvSpPr txBox="1"/>
      </xdr:nvSpPr>
      <xdr:spPr>
        <a:xfrm>
          <a:off x="11354435" y="88423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278F739E-2235-4186-8223-CFEA1FE88F9F}"/>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9FBAD944-A397-4F99-82C1-21A4817704D8}"/>
            </a:ext>
          </a:extLst>
        </xdr:cNvPr>
        <xdr:cNvSpPr/>
      </xdr:nvSpPr>
      <xdr:spPr>
        <a:xfrm>
          <a:off x="165862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A126C1D7-B111-4B85-B78A-99F9C9AC41FE}"/>
            </a:ext>
          </a:extLst>
        </xdr:cNvPr>
        <xdr:cNvSpPr/>
      </xdr:nvSpPr>
      <xdr:spPr>
        <a:xfrm>
          <a:off x="165862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75ADE3A5-9331-4EC8-B7B0-F8606C66FCB9}"/>
            </a:ext>
          </a:extLst>
        </xdr:cNvPr>
        <xdr:cNvSpPr/>
      </xdr:nvSpPr>
      <xdr:spPr>
        <a:xfrm>
          <a:off x="174879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39BA6857-160F-4BB7-AE7D-ABD5A5A3C885}"/>
            </a:ext>
          </a:extLst>
        </xdr:cNvPr>
        <xdr:cNvSpPr/>
      </xdr:nvSpPr>
      <xdr:spPr>
        <a:xfrm>
          <a:off x="174879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9CF57E5B-0AF4-4987-B613-A294ED6E98EC}"/>
            </a:ext>
          </a:extLst>
        </xdr:cNvPr>
        <xdr:cNvSpPr/>
      </xdr:nvSpPr>
      <xdr:spPr>
        <a:xfrm>
          <a:off x="18516600" y="83439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9D1FDF90-4548-4497-A421-3349DEBB8C04}"/>
            </a:ext>
          </a:extLst>
        </xdr:cNvPr>
        <xdr:cNvSpPr/>
      </xdr:nvSpPr>
      <xdr:spPr>
        <a:xfrm>
          <a:off x="18516600" y="85407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2A5CA04B-EE85-4161-873E-9917D23FAA75}"/>
            </a:ext>
          </a:extLst>
        </xdr:cNvPr>
        <xdr:cNvSpPr/>
      </xdr:nvSpPr>
      <xdr:spPr>
        <a:xfrm>
          <a:off x="16459200" y="88074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675" name="テキスト ボックス 674">
          <a:extLst>
            <a:ext uri="{FF2B5EF4-FFF2-40B4-BE49-F238E27FC236}">
              <a16:creationId xmlns:a16="http://schemas.microsoft.com/office/drawing/2014/main" id="{66669386-5D3E-4A88-99F9-3725886430AE}"/>
            </a:ext>
          </a:extLst>
        </xdr:cNvPr>
        <xdr:cNvSpPr txBox="1"/>
      </xdr:nvSpPr>
      <xdr:spPr>
        <a:xfrm>
          <a:off x="16440150" y="86233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4D796B46-F4E7-43CC-82B5-452B5D0E4E72}"/>
            </a:ext>
          </a:extLst>
        </xdr:cNvPr>
        <xdr:cNvCxnSpPr/>
      </xdr:nvCxnSpPr>
      <xdr:spPr>
        <a:xfrm>
          <a:off x="16459200" y="1101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D09C03B8-F809-4BCF-866F-AFF1A52BBA77}"/>
            </a:ext>
          </a:extLst>
        </xdr:cNvPr>
        <xdr:cNvCxnSpPr/>
      </xdr:nvCxnSpPr>
      <xdr:spPr>
        <a:xfrm>
          <a:off x="16459200" y="1064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678" name="テキスト ボックス 677">
          <a:extLst>
            <a:ext uri="{FF2B5EF4-FFF2-40B4-BE49-F238E27FC236}">
              <a16:creationId xmlns:a16="http://schemas.microsoft.com/office/drawing/2014/main" id="{A22375E4-219D-456E-BE8D-C688EB5573E1}"/>
            </a:ext>
          </a:extLst>
        </xdr:cNvPr>
        <xdr:cNvSpPr txBox="1"/>
      </xdr:nvSpPr>
      <xdr:spPr>
        <a:xfrm>
          <a:off x="16048990" y="10506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E66824A6-3870-42E4-850C-B09349DDAFDE}"/>
            </a:ext>
          </a:extLst>
        </xdr:cNvPr>
        <xdr:cNvCxnSpPr/>
      </xdr:nvCxnSpPr>
      <xdr:spPr>
        <a:xfrm>
          <a:off x="16459200" y="10274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680" name="テキスト ボックス 679">
          <a:extLst>
            <a:ext uri="{FF2B5EF4-FFF2-40B4-BE49-F238E27FC236}">
              <a16:creationId xmlns:a16="http://schemas.microsoft.com/office/drawing/2014/main" id="{2EAB0E5E-6C23-452D-A720-8964A9A8CC63}"/>
            </a:ext>
          </a:extLst>
        </xdr:cNvPr>
        <xdr:cNvSpPr txBox="1"/>
      </xdr:nvSpPr>
      <xdr:spPr>
        <a:xfrm>
          <a:off x="16048990" y="101384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598162DB-F891-4C9C-A7C3-A9F96701012E}"/>
            </a:ext>
          </a:extLst>
        </xdr:cNvPr>
        <xdr:cNvCxnSpPr/>
      </xdr:nvCxnSpPr>
      <xdr:spPr>
        <a:xfrm>
          <a:off x="16459200" y="990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682" name="テキスト ボックス 681">
          <a:extLst>
            <a:ext uri="{FF2B5EF4-FFF2-40B4-BE49-F238E27FC236}">
              <a16:creationId xmlns:a16="http://schemas.microsoft.com/office/drawing/2014/main" id="{72553977-CA55-4197-AC56-9186719748FE}"/>
            </a:ext>
          </a:extLst>
        </xdr:cNvPr>
        <xdr:cNvSpPr txBox="1"/>
      </xdr:nvSpPr>
      <xdr:spPr>
        <a:xfrm>
          <a:off x="16048990" y="9770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2F1BEABB-767E-42E1-A276-98F393AF94E1}"/>
            </a:ext>
          </a:extLst>
        </xdr:cNvPr>
        <xdr:cNvCxnSpPr/>
      </xdr:nvCxnSpPr>
      <xdr:spPr>
        <a:xfrm>
          <a:off x="16459200" y="9544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684" name="テキスト ボックス 683">
          <a:extLst>
            <a:ext uri="{FF2B5EF4-FFF2-40B4-BE49-F238E27FC236}">
              <a16:creationId xmlns:a16="http://schemas.microsoft.com/office/drawing/2014/main" id="{491C099D-7CF1-49A2-A726-A3571AEB190B}"/>
            </a:ext>
          </a:extLst>
        </xdr:cNvPr>
        <xdr:cNvSpPr txBox="1"/>
      </xdr:nvSpPr>
      <xdr:spPr>
        <a:xfrm>
          <a:off x="16048990" y="9408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35371594-258C-4352-A594-0AA661683E63}"/>
            </a:ext>
          </a:extLst>
        </xdr:cNvPr>
        <xdr:cNvCxnSpPr/>
      </xdr:nvCxnSpPr>
      <xdr:spPr>
        <a:xfrm>
          <a:off x="16459200" y="9175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686" name="テキスト ボックス 685">
          <a:extLst>
            <a:ext uri="{FF2B5EF4-FFF2-40B4-BE49-F238E27FC236}">
              <a16:creationId xmlns:a16="http://schemas.microsoft.com/office/drawing/2014/main" id="{93642D32-8E87-4D1C-AA1F-2DC3798964F7}"/>
            </a:ext>
          </a:extLst>
        </xdr:cNvPr>
        <xdr:cNvSpPr txBox="1"/>
      </xdr:nvSpPr>
      <xdr:spPr>
        <a:xfrm>
          <a:off x="16048990" y="9039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42C7DA7-B977-4FAE-A4A7-5F3619C19B9B}"/>
            </a:ext>
          </a:extLst>
        </xdr:cNvPr>
        <xdr:cNvCxnSpPr/>
      </xdr:nvCxnSpPr>
      <xdr:spPr>
        <a:xfrm>
          <a:off x="16459200" y="8807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688" name="テキスト ボックス 687">
          <a:extLst>
            <a:ext uri="{FF2B5EF4-FFF2-40B4-BE49-F238E27FC236}">
              <a16:creationId xmlns:a16="http://schemas.microsoft.com/office/drawing/2014/main" id="{3AAC81A6-56C6-4918-ABE2-E34E09D036E1}"/>
            </a:ext>
          </a:extLst>
        </xdr:cNvPr>
        <xdr:cNvSpPr txBox="1"/>
      </xdr:nvSpPr>
      <xdr:spPr>
        <a:xfrm>
          <a:off x="16048990" y="8671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FD5CA3CB-6653-458F-B02A-4E1E5E0A53EA}"/>
            </a:ext>
          </a:extLst>
        </xdr:cNvPr>
        <xdr:cNvSpPr/>
      </xdr:nvSpPr>
      <xdr:spPr>
        <a:xfrm>
          <a:off x="16459200" y="88074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120650</xdr:rowOff>
    </xdr:from>
    <xdr:to>
      <xdr:col>116</xdr:col>
      <xdr:colOff>62865</xdr:colOff>
      <xdr:row>63</xdr:row>
      <xdr:rowOff>57150</xdr:rowOff>
    </xdr:to>
    <xdr:cxnSp macro="">
      <xdr:nvCxnSpPr>
        <xdr:cNvPr id="690" name="直線コネクタ 689">
          <a:extLst>
            <a:ext uri="{FF2B5EF4-FFF2-40B4-BE49-F238E27FC236}">
              <a16:creationId xmlns:a16="http://schemas.microsoft.com/office/drawing/2014/main" id="{CA8FDED1-2F1A-4265-929D-7CD96F194D86}"/>
            </a:ext>
          </a:extLst>
        </xdr:cNvPr>
        <xdr:cNvCxnSpPr/>
      </xdr:nvCxnSpPr>
      <xdr:spPr>
        <a:xfrm flipV="1">
          <a:off x="19951065" y="92011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60960</xdr:rowOff>
    </xdr:from>
    <xdr:ext cx="469900" cy="259080"/>
    <xdr:sp macro="" textlink="">
      <xdr:nvSpPr>
        <xdr:cNvPr id="691" name="【保健センター・保健所】&#10;一人当たり面積最小値テキスト">
          <a:extLst>
            <a:ext uri="{FF2B5EF4-FFF2-40B4-BE49-F238E27FC236}">
              <a16:creationId xmlns:a16="http://schemas.microsoft.com/office/drawing/2014/main" id="{B70F5A63-8D7C-4C98-86D6-A551A5BAC100}"/>
            </a:ext>
          </a:extLst>
        </xdr:cNvPr>
        <xdr:cNvSpPr txBox="1"/>
      </xdr:nvSpPr>
      <xdr:spPr>
        <a:xfrm>
          <a:off x="19989800" y="10462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692" name="直線コネクタ 691">
          <a:extLst>
            <a:ext uri="{FF2B5EF4-FFF2-40B4-BE49-F238E27FC236}">
              <a16:creationId xmlns:a16="http://schemas.microsoft.com/office/drawing/2014/main" id="{A3416112-A7A5-4831-AC2C-6742A4D82455}"/>
            </a:ext>
          </a:extLst>
        </xdr:cNvPr>
        <xdr:cNvCxnSpPr/>
      </xdr:nvCxnSpPr>
      <xdr:spPr>
        <a:xfrm>
          <a:off x="19881850" y="10458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67310</xdr:rowOff>
    </xdr:from>
    <xdr:ext cx="469900" cy="259080"/>
    <xdr:sp macro="" textlink="">
      <xdr:nvSpPr>
        <xdr:cNvPr id="693" name="【保健センター・保健所】&#10;一人当たり面積最大値テキスト">
          <a:extLst>
            <a:ext uri="{FF2B5EF4-FFF2-40B4-BE49-F238E27FC236}">
              <a16:creationId xmlns:a16="http://schemas.microsoft.com/office/drawing/2014/main" id="{6690EB44-AE14-4C7F-B18D-8CCC2C6D8738}"/>
            </a:ext>
          </a:extLst>
        </xdr:cNvPr>
        <xdr:cNvSpPr txBox="1"/>
      </xdr:nvSpPr>
      <xdr:spPr>
        <a:xfrm>
          <a:off x="19989800" y="898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94" name="直線コネクタ 693">
          <a:extLst>
            <a:ext uri="{FF2B5EF4-FFF2-40B4-BE49-F238E27FC236}">
              <a16:creationId xmlns:a16="http://schemas.microsoft.com/office/drawing/2014/main" id="{8E4C9C81-0AB2-48B8-925B-92094D71DCBB}"/>
            </a:ext>
          </a:extLst>
        </xdr:cNvPr>
        <xdr:cNvCxnSpPr/>
      </xdr:nvCxnSpPr>
      <xdr:spPr>
        <a:xfrm>
          <a:off x="19881850" y="920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3810</xdr:rowOff>
    </xdr:from>
    <xdr:ext cx="469900" cy="259080"/>
    <xdr:sp macro="" textlink="">
      <xdr:nvSpPr>
        <xdr:cNvPr id="695" name="【保健センター・保健所】&#10;一人当たり面積平均値テキスト">
          <a:extLst>
            <a:ext uri="{FF2B5EF4-FFF2-40B4-BE49-F238E27FC236}">
              <a16:creationId xmlns:a16="http://schemas.microsoft.com/office/drawing/2014/main" id="{74E2A143-C214-4269-A84B-D1064BC1536C}"/>
            </a:ext>
          </a:extLst>
        </xdr:cNvPr>
        <xdr:cNvSpPr txBox="1"/>
      </xdr:nvSpPr>
      <xdr:spPr>
        <a:xfrm>
          <a:off x="19989800" y="9579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152400</xdr:rowOff>
    </xdr:from>
    <xdr:to>
      <xdr:col>116</xdr:col>
      <xdr:colOff>114300</xdr:colOff>
      <xdr:row>59</xdr:row>
      <xdr:rowOff>82550</xdr:rowOff>
    </xdr:to>
    <xdr:sp macro="" textlink="">
      <xdr:nvSpPr>
        <xdr:cNvPr id="696" name="フローチャート: 判断 695">
          <a:extLst>
            <a:ext uri="{FF2B5EF4-FFF2-40B4-BE49-F238E27FC236}">
              <a16:creationId xmlns:a16="http://schemas.microsoft.com/office/drawing/2014/main" id="{F014227C-C342-4F0A-9EC5-CFD72F43CAE2}"/>
            </a:ext>
          </a:extLst>
        </xdr:cNvPr>
        <xdr:cNvSpPr/>
      </xdr:nvSpPr>
      <xdr:spPr>
        <a:xfrm>
          <a:off x="19900900" y="972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133350</xdr:rowOff>
    </xdr:from>
    <xdr:to>
      <xdr:col>112</xdr:col>
      <xdr:colOff>38100</xdr:colOff>
      <xdr:row>60</xdr:row>
      <xdr:rowOff>63500</xdr:rowOff>
    </xdr:to>
    <xdr:sp macro="" textlink="">
      <xdr:nvSpPr>
        <xdr:cNvPr id="697" name="フローチャート: 判断 696">
          <a:extLst>
            <a:ext uri="{FF2B5EF4-FFF2-40B4-BE49-F238E27FC236}">
              <a16:creationId xmlns:a16="http://schemas.microsoft.com/office/drawing/2014/main" id="{6336FEF2-59CB-49BE-9C2C-7F8E7A0D2612}"/>
            </a:ext>
          </a:extLst>
        </xdr:cNvPr>
        <xdr:cNvSpPr/>
      </xdr:nvSpPr>
      <xdr:spPr>
        <a:xfrm>
          <a:off x="19157950" y="987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133350</xdr:rowOff>
    </xdr:from>
    <xdr:to>
      <xdr:col>107</xdr:col>
      <xdr:colOff>101600</xdr:colOff>
      <xdr:row>60</xdr:row>
      <xdr:rowOff>63500</xdr:rowOff>
    </xdr:to>
    <xdr:sp macro="" textlink="">
      <xdr:nvSpPr>
        <xdr:cNvPr id="698" name="フローチャート: 判断 697">
          <a:extLst>
            <a:ext uri="{FF2B5EF4-FFF2-40B4-BE49-F238E27FC236}">
              <a16:creationId xmlns:a16="http://schemas.microsoft.com/office/drawing/2014/main" id="{68590528-93FF-44B8-AD01-A3DD5BC22460}"/>
            </a:ext>
          </a:extLst>
        </xdr:cNvPr>
        <xdr:cNvSpPr/>
      </xdr:nvSpPr>
      <xdr:spPr>
        <a:xfrm>
          <a:off x="18345150" y="987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699" name="フローチャート: 判断 698">
          <a:extLst>
            <a:ext uri="{FF2B5EF4-FFF2-40B4-BE49-F238E27FC236}">
              <a16:creationId xmlns:a16="http://schemas.microsoft.com/office/drawing/2014/main" id="{C2DD07BB-84DB-4A37-8624-EEA69821C4B4}"/>
            </a:ext>
          </a:extLst>
        </xdr:cNvPr>
        <xdr:cNvSpPr/>
      </xdr:nvSpPr>
      <xdr:spPr>
        <a:xfrm>
          <a:off x="17551400" y="1004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152400</xdr:rowOff>
    </xdr:from>
    <xdr:to>
      <xdr:col>98</xdr:col>
      <xdr:colOff>38100</xdr:colOff>
      <xdr:row>61</xdr:row>
      <xdr:rowOff>82550</xdr:rowOff>
    </xdr:to>
    <xdr:sp macro="" textlink="">
      <xdr:nvSpPr>
        <xdr:cNvPr id="700" name="フローチャート: 判断 699">
          <a:extLst>
            <a:ext uri="{FF2B5EF4-FFF2-40B4-BE49-F238E27FC236}">
              <a16:creationId xmlns:a16="http://schemas.microsoft.com/office/drawing/2014/main" id="{2AAB2251-7BE6-42A7-AA99-87699019CCFC}"/>
            </a:ext>
          </a:extLst>
        </xdr:cNvPr>
        <xdr:cNvSpPr/>
      </xdr:nvSpPr>
      <xdr:spPr>
        <a:xfrm>
          <a:off x="16757650" y="1005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701" name="テキスト ボックス 700">
          <a:extLst>
            <a:ext uri="{FF2B5EF4-FFF2-40B4-BE49-F238E27FC236}">
              <a16:creationId xmlns:a16="http://schemas.microsoft.com/office/drawing/2014/main" id="{6A5731B7-1425-41AF-8A24-EB4B308C2B75}"/>
            </a:ext>
          </a:extLst>
        </xdr:cNvPr>
        <xdr:cNvSpPr txBox="1"/>
      </xdr:nvSpPr>
      <xdr:spPr>
        <a:xfrm>
          <a:off x="197802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702" name="テキスト ボックス 701">
          <a:extLst>
            <a:ext uri="{FF2B5EF4-FFF2-40B4-BE49-F238E27FC236}">
              <a16:creationId xmlns:a16="http://schemas.microsoft.com/office/drawing/2014/main" id="{E0C9C7EA-EDC8-4FA3-9336-4F4BDD43ED0B}"/>
            </a:ext>
          </a:extLst>
        </xdr:cNvPr>
        <xdr:cNvSpPr txBox="1"/>
      </xdr:nvSpPr>
      <xdr:spPr>
        <a:xfrm>
          <a:off x="190309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703" name="テキスト ボックス 702">
          <a:extLst>
            <a:ext uri="{FF2B5EF4-FFF2-40B4-BE49-F238E27FC236}">
              <a16:creationId xmlns:a16="http://schemas.microsoft.com/office/drawing/2014/main" id="{4954F7CE-F5B7-4362-848B-C04C022F3644}"/>
            </a:ext>
          </a:extLst>
        </xdr:cNvPr>
        <xdr:cNvSpPr txBox="1"/>
      </xdr:nvSpPr>
      <xdr:spPr>
        <a:xfrm>
          <a:off x="1822450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704" name="テキスト ボックス 703">
          <a:extLst>
            <a:ext uri="{FF2B5EF4-FFF2-40B4-BE49-F238E27FC236}">
              <a16:creationId xmlns:a16="http://schemas.microsoft.com/office/drawing/2014/main" id="{1F316985-897A-434F-92BD-E232B2BA7C1F}"/>
            </a:ext>
          </a:extLst>
        </xdr:cNvPr>
        <xdr:cNvSpPr txBox="1"/>
      </xdr:nvSpPr>
      <xdr:spPr>
        <a:xfrm>
          <a:off x="174307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705" name="テキスト ボックス 704">
          <a:extLst>
            <a:ext uri="{FF2B5EF4-FFF2-40B4-BE49-F238E27FC236}">
              <a16:creationId xmlns:a16="http://schemas.microsoft.com/office/drawing/2014/main" id="{A2BB21EC-D8B1-400A-A38C-80B2D6B79CF1}"/>
            </a:ext>
          </a:extLst>
        </xdr:cNvPr>
        <xdr:cNvSpPr txBox="1"/>
      </xdr:nvSpPr>
      <xdr:spPr>
        <a:xfrm>
          <a:off x="16630650" y="11008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706" name="楕円 705">
          <a:extLst>
            <a:ext uri="{FF2B5EF4-FFF2-40B4-BE49-F238E27FC236}">
              <a16:creationId xmlns:a16="http://schemas.microsoft.com/office/drawing/2014/main" id="{26BFA958-F1C4-4CB9-BB8C-F651CEF5E11C}"/>
            </a:ext>
          </a:extLst>
        </xdr:cNvPr>
        <xdr:cNvSpPr/>
      </xdr:nvSpPr>
      <xdr:spPr>
        <a:xfrm>
          <a:off x="19900900" y="1005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130810</xdr:rowOff>
    </xdr:from>
    <xdr:ext cx="469900" cy="259080"/>
    <xdr:sp macro="" textlink="">
      <xdr:nvSpPr>
        <xdr:cNvPr id="707" name="【保健センター・保健所】&#10;一人当たり面積該当値テキスト">
          <a:extLst>
            <a:ext uri="{FF2B5EF4-FFF2-40B4-BE49-F238E27FC236}">
              <a16:creationId xmlns:a16="http://schemas.microsoft.com/office/drawing/2014/main" id="{9B584C55-168B-4D4B-AEED-116FCAFE8019}"/>
            </a:ext>
          </a:extLst>
        </xdr:cNvPr>
        <xdr:cNvSpPr txBox="1"/>
      </xdr:nvSpPr>
      <xdr:spPr>
        <a:xfrm>
          <a:off x="19989800" y="10036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165100</xdr:rowOff>
    </xdr:from>
    <xdr:to>
      <xdr:col>112</xdr:col>
      <xdr:colOff>38100</xdr:colOff>
      <xdr:row>61</xdr:row>
      <xdr:rowOff>95250</xdr:rowOff>
    </xdr:to>
    <xdr:sp macro="" textlink="">
      <xdr:nvSpPr>
        <xdr:cNvPr id="708" name="楕円 707">
          <a:extLst>
            <a:ext uri="{FF2B5EF4-FFF2-40B4-BE49-F238E27FC236}">
              <a16:creationId xmlns:a16="http://schemas.microsoft.com/office/drawing/2014/main" id="{EB48536D-3CE5-44D3-B6F1-BB60B70167E1}"/>
            </a:ext>
          </a:extLst>
        </xdr:cNvPr>
        <xdr:cNvSpPr/>
      </xdr:nvSpPr>
      <xdr:spPr>
        <a:xfrm>
          <a:off x="19157950" y="1007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31750</xdr:rowOff>
    </xdr:from>
    <xdr:to>
      <xdr:col>116</xdr:col>
      <xdr:colOff>63500</xdr:colOff>
      <xdr:row>61</xdr:row>
      <xdr:rowOff>44450</xdr:rowOff>
    </xdr:to>
    <xdr:cxnSp macro="">
      <xdr:nvCxnSpPr>
        <xdr:cNvPr id="709" name="直線コネクタ 708">
          <a:extLst>
            <a:ext uri="{FF2B5EF4-FFF2-40B4-BE49-F238E27FC236}">
              <a16:creationId xmlns:a16="http://schemas.microsoft.com/office/drawing/2014/main" id="{456070D9-D33F-4BDB-B8BC-286B201B5134}"/>
            </a:ext>
          </a:extLst>
        </xdr:cNvPr>
        <xdr:cNvCxnSpPr/>
      </xdr:nvCxnSpPr>
      <xdr:spPr>
        <a:xfrm flipV="1">
          <a:off x="19202400" y="10102850"/>
          <a:ext cx="7493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710" name="楕円 709">
          <a:extLst>
            <a:ext uri="{FF2B5EF4-FFF2-40B4-BE49-F238E27FC236}">
              <a16:creationId xmlns:a16="http://schemas.microsoft.com/office/drawing/2014/main" id="{BD789ECC-2CD7-4170-8160-38FCBBC7753A}"/>
            </a:ext>
          </a:extLst>
        </xdr:cNvPr>
        <xdr:cNvSpPr/>
      </xdr:nvSpPr>
      <xdr:spPr>
        <a:xfrm>
          <a:off x="1834515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44450</xdr:rowOff>
    </xdr:from>
    <xdr:to>
      <xdr:col>111</xdr:col>
      <xdr:colOff>177800</xdr:colOff>
      <xdr:row>61</xdr:row>
      <xdr:rowOff>57150</xdr:rowOff>
    </xdr:to>
    <xdr:cxnSp macro="">
      <xdr:nvCxnSpPr>
        <xdr:cNvPr id="711" name="直線コネクタ 710">
          <a:extLst>
            <a:ext uri="{FF2B5EF4-FFF2-40B4-BE49-F238E27FC236}">
              <a16:creationId xmlns:a16="http://schemas.microsoft.com/office/drawing/2014/main" id="{C722109A-16E8-4FD9-98BD-859F280D1372}"/>
            </a:ext>
          </a:extLst>
        </xdr:cNvPr>
        <xdr:cNvCxnSpPr/>
      </xdr:nvCxnSpPr>
      <xdr:spPr>
        <a:xfrm flipV="1">
          <a:off x="18395950" y="10115550"/>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12" name="楕円 711">
          <a:extLst>
            <a:ext uri="{FF2B5EF4-FFF2-40B4-BE49-F238E27FC236}">
              <a16:creationId xmlns:a16="http://schemas.microsoft.com/office/drawing/2014/main" id="{CCAC1EDE-42DF-49D7-9DAF-F8F5315047D1}"/>
            </a:ext>
          </a:extLst>
        </xdr:cNvPr>
        <xdr:cNvSpPr/>
      </xdr:nvSpPr>
      <xdr:spPr>
        <a:xfrm>
          <a:off x="175514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57150</xdr:rowOff>
    </xdr:to>
    <xdr:cxnSp macro="">
      <xdr:nvCxnSpPr>
        <xdr:cNvPr id="713" name="直線コネクタ 712">
          <a:extLst>
            <a:ext uri="{FF2B5EF4-FFF2-40B4-BE49-F238E27FC236}">
              <a16:creationId xmlns:a16="http://schemas.microsoft.com/office/drawing/2014/main" id="{740B7238-C5A0-40CF-BAA7-8BD0518FAC1E}"/>
            </a:ext>
          </a:extLst>
        </xdr:cNvPr>
        <xdr:cNvCxnSpPr/>
      </xdr:nvCxnSpPr>
      <xdr:spPr>
        <a:xfrm>
          <a:off x="17602200" y="101282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14" name="楕円 713">
          <a:extLst>
            <a:ext uri="{FF2B5EF4-FFF2-40B4-BE49-F238E27FC236}">
              <a16:creationId xmlns:a16="http://schemas.microsoft.com/office/drawing/2014/main" id="{F79C733B-789B-49FD-94E9-8438665587CD}"/>
            </a:ext>
          </a:extLst>
        </xdr:cNvPr>
        <xdr:cNvSpPr/>
      </xdr:nvSpPr>
      <xdr:spPr>
        <a:xfrm>
          <a:off x="16757650" y="1009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57150</xdr:rowOff>
    </xdr:from>
    <xdr:to>
      <xdr:col>102</xdr:col>
      <xdr:colOff>114300</xdr:colOff>
      <xdr:row>61</xdr:row>
      <xdr:rowOff>69850</xdr:rowOff>
    </xdr:to>
    <xdr:cxnSp macro="">
      <xdr:nvCxnSpPr>
        <xdr:cNvPr id="715" name="直線コネクタ 714">
          <a:extLst>
            <a:ext uri="{FF2B5EF4-FFF2-40B4-BE49-F238E27FC236}">
              <a16:creationId xmlns:a16="http://schemas.microsoft.com/office/drawing/2014/main" id="{4092CA9F-22EA-4807-8B34-8C382507CCBE}"/>
            </a:ext>
          </a:extLst>
        </xdr:cNvPr>
        <xdr:cNvCxnSpPr/>
      </xdr:nvCxnSpPr>
      <xdr:spPr>
        <a:xfrm flipV="1">
          <a:off x="16802100" y="1012825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80010</xdr:rowOff>
    </xdr:from>
    <xdr:ext cx="469900" cy="259080"/>
    <xdr:sp macro="" textlink="">
      <xdr:nvSpPr>
        <xdr:cNvPr id="716" name="n_1aveValue【保健センター・保健所】&#10;一人当たり面積">
          <a:extLst>
            <a:ext uri="{FF2B5EF4-FFF2-40B4-BE49-F238E27FC236}">
              <a16:creationId xmlns:a16="http://schemas.microsoft.com/office/drawing/2014/main" id="{1249342A-F94C-4379-B444-E4211C42DAA7}"/>
            </a:ext>
          </a:extLst>
        </xdr:cNvPr>
        <xdr:cNvSpPr txBox="1"/>
      </xdr:nvSpPr>
      <xdr:spPr>
        <a:xfrm>
          <a:off x="18980150" y="9655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80010</xdr:rowOff>
    </xdr:from>
    <xdr:ext cx="465455" cy="259080"/>
    <xdr:sp macro="" textlink="">
      <xdr:nvSpPr>
        <xdr:cNvPr id="717" name="n_2aveValue【保健センター・保健所】&#10;一人当たり面積">
          <a:extLst>
            <a:ext uri="{FF2B5EF4-FFF2-40B4-BE49-F238E27FC236}">
              <a16:creationId xmlns:a16="http://schemas.microsoft.com/office/drawing/2014/main" id="{D9DB8872-5F09-4EAE-9167-9020221CF639}"/>
            </a:ext>
          </a:extLst>
        </xdr:cNvPr>
        <xdr:cNvSpPr txBox="1"/>
      </xdr:nvSpPr>
      <xdr:spPr>
        <a:xfrm>
          <a:off x="18180050" y="9655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86360</xdr:rowOff>
    </xdr:from>
    <xdr:ext cx="465455" cy="254635"/>
    <xdr:sp macro="" textlink="">
      <xdr:nvSpPr>
        <xdr:cNvPr id="718" name="n_3aveValue【保健センター・保健所】&#10;一人当たり面積">
          <a:extLst>
            <a:ext uri="{FF2B5EF4-FFF2-40B4-BE49-F238E27FC236}">
              <a16:creationId xmlns:a16="http://schemas.microsoft.com/office/drawing/2014/main" id="{B625AF61-69E3-4FB7-9361-489F8FFF5863}"/>
            </a:ext>
          </a:extLst>
        </xdr:cNvPr>
        <xdr:cNvSpPr txBox="1"/>
      </xdr:nvSpPr>
      <xdr:spPr>
        <a:xfrm>
          <a:off x="17386300" y="98272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99060</xdr:rowOff>
    </xdr:from>
    <xdr:ext cx="465455" cy="254635"/>
    <xdr:sp macro="" textlink="">
      <xdr:nvSpPr>
        <xdr:cNvPr id="719" name="n_4aveValue【保健センター・保健所】&#10;一人当たり面積">
          <a:extLst>
            <a:ext uri="{FF2B5EF4-FFF2-40B4-BE49-F238E27FC236}">
              <a16:creationId xmlns:a16="http://schemas.microsoft.com/office/drawing/2014/main" id="{517F8554-3E53-45BA-9AC0-A36494160BE1}"/>
            </a:ext>
          </a:extLst>
        </xdr:cNvPr>
        <xdr:cNvSpPr txBox="1"/>
      </xdr:nvSpPr>
      <xdr:spPr>
        <a:xfrm>
          <a:off x="16592550" y="98399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86360</xdr:rowOff>
    </xdr:from>
    <xdr:ext cx="469900" cy="254635"/>
    <xdr:sp macro="" textlink="">
      <xdr:nvSpPr>
        <xdr:cNvPr id="720" name="n_1mainValue【保健センター・保健所】&#10;一人当たり面積">
          <a:extLst>
            <a:ext uri="{FF2B5EF4-FFF2-40B4-BE49-F238E27FC236}">
              <a16:creationId xmlns:a16="http://schemas.microsoft.com/office/drawing/2014/main" id="{F0F3EFB7-442A-4356-9F1B-8991FC2B9AFB}"/>
            </a:ext>
          </a:extLst>
        </xdr:cNvPr>
        <xdr:cNvSpPr txBox="1"/>
      </xdr:nvSpPr>
      <xdr:spPr>
        <a:xfrm>
          <a:off x="18980150" y="101574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99060</xdr:rowOff>
    </xdr:from>
    <xdr:ext cx="465455" cy="254635"/>
    <xdr:sp macro="" textlink="">
      <xdr:nvSpPr>
        <xdr:cNvPr id="721" name="n_2mainValue【保健センター・保健所】&#10;一人当たり面積">
          <a:extLst>
            <a:ext uri="{FF2B5EF4-FFF2-40B4-BE49-F238E27FC236}">
              <a16:creationId xmlns:a16="http://schemas.microsoft.com/office/drawing/2014/main" id="{D5416397-7315-4934-9AAC-27F63FF512E0}"/>
            </a:ext>
          </a:extLst>
        </xdr:cNvPr>
        <xdr:cNvSpPr txBox="1"/>
      </xdr:nvSpPr>
      <xdr:spPr>
        <a:xfrm>
          <a:off x="18180050" y="101701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99060</xdr:rowOff>
    </xdr:from>
    <xdr:ext cx="465455" cy="254635"/>
    <xdr:sp macro="" textlink="">
      <xdr:nvSpPr>
        <xdr:cNvPr id="722" name="n_3mainValue【保健センター・保健所】&#10;一人当たり面積">
          <a:extLst>
            <a:ext uri="{FF2B5EF4-FFF2-40B4-BE49-F238E27FC236}">
              <a16:creationId xmlns:a16="http://schemas.microsoft.com/office/drawing/2014/main" id="{7751C873-CAF1-4AE1-BDDB-926C20DFE59C}"/>
            </a:ext>
          </a:extLst>
        </xdr:cNvPr>
        <xdr:cNvSpPr txBox="1"/>
      </xdr:nvSpPr>
      <xdr:spPr>
        <a:xfrm>
          <a:off x="17386300" y="101701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111760</xdr:rowOff>
    </xdr:from>
    <xdr:ext cx="465455" cy="254635"/>
    <xdr:sp macro="" textlink="">
      <xdr:nvSpPr>
        <xdr:cNvPr id="723" name="n_4mainValue【保健センター・保健所】&#10;一人当たり面積">
          <a:extLst>
            <a:ext uri="{FF2B5EF4-FFF2-40B4-BE49-F238E27FC236}">
              <a16:creationId xmlns:a16="http://schemas.microsoft.com/office/drawing/2014/main" id="{14D9056D-30FE-4F45-9526-16B2CBC36B51}"/>
            </a:ext>
          </a:extLst>
        </xdr:cNvPr>
        <xdr:cNvSpPr txBox="1"/>
      </xdr:nvSpPr>
      <xdr:spPr>
        <a:xfrm>
          <a:off x="16592550" y="10182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CFA0EAB7-6F66-4259-95F8-A6B2E15F219A}"/>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E87E9FD4-420D-4CF0-A178-73BFAED00B02}"/>
            </a:ext>
          </a:extLst>
        </xdr:cNvPr>
        <xdr:cNvSpPr/>
      </xdr:nvSpPr>
      <xdr:spPr>
        <a:xfrm>
          <a:off x="113157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9699A1A4-FD2C-48D5-A650-96CDD375F703}"/>
            </a:ext>
          </a:extLst>
        </xdr:cNvPr>
        <xdr:cNvSpPr/>
      </xdr:nvSpPr>
      <xdr:spPr>
        <a:xfrm>
          <a:off x="113157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45C473F-D605-411C-906A-B050F1D24253}"/>
            </a:ext>
          </a:extLst>
        </xdr:cNvPr>
        <xdr:cNvSpPr/>
      </xdr:nvSpPr>
      <xdr:spPr>
        <a:xfrm>
          <a:off x="1223645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92E6A873-9546-4D00-BAAB-BDFCF36941EA}"/>
            </a:ext>
          </a:extLst>
        </xdr:cNvPr>
        <xdr:cNvSpPr/>
      </xdr:nvSpPr>
      <xdr:spPr>
        <a:xfrm>
          <a:off x="1223645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D3877027-D0B2-45F0-98E6-90F1F912A714}"/>
            </a:ext>
          </a:extLst>
        </xdr:cNvPr>
        <xdr:cNvSpPr/>
      </xdr:nvSpPr>
      <xdr:spPr>
        <a:xfrm>
          <a:off x="1326515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3E520501-8C0C-45C6-BA38-B13901D46C53}"/>
            </a:ext>
          </a:extLst>
        </xdr:cNvPr>
        <xdr:cNvSpPr/>
      </xdr:nvSpPr>
      <xdr:spPr>
        <a:xfrm>
          <a:off x="1326515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805D448-9237-4FE4-A9F7-F63BB60F9FB0}"/>
            </a:ext>
          </a:extLst>
        </xdr:cNvPr>
        <xdr:cNvSpPr/>
      </xdr:nvSpPr>
      <xdr:spPr>
        <a:xfrm>
          <a:off x="11207750" y="1247775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732" name="テキスト ボックス 731">
          <a:extLst>
            <a:ext uri="{FF2B5EF4-FFF2-40B4-BE49-F238E27FC236}">
              <a16:creationId xmlns:a16="http://schemas.microsoft.com/office/drawing/2014/main" id="{20E81D53-7A29-492A-9E92-BAE765BDB6B8}"/>
            </a:ext>
          </a:extLst>
        </xdr:cNvPr>
        <xdr:cNvSpPr txBox="1"/>
      </xdr:nvSpPr>
      <xdr:spPr>
        <a:xfrm>
          <a:off x="11169650" y="122936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D8185722-4524-4553-BC2F-07669DAF6360}"/>
            </a:ext>
          </a:extLst>
        </xdr:cNvPr>
        <xdr:cNvCxnSpPr/>
      </xdr:nvCxnSpPr>
      <xdr:spPr>
        <a:xfrm>
          <a:off x="11207750" y="14681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88</xdr:row>
      <xdr:rowOff>10160</xdr:rowOff>
    </xdr:from>
    <xdr:ext cx="403225" cy="259080"/>
    <xdr:sp macro="" textlink="">
      <xdr:nvSpPr>
        <xdr:cNvPr id="734" name="テキスト ボックス 733">
          <a:extLst>
            <a:ext uri="{FF2B5EF4-FFF2-40B4-BE49-F238E27FC236}">
              <a16:creationId xmlns:a16="http://schemas.microsoft.com/office/drawing/2014/main" id="{AB565DB2-3DA7-49E6-939D-84828652CB3F}"/>
            </a:ext>
          </a:extLst>
        </xdr:cNvPr>
        <xdr:cNvSpPr txBox="1"/>
      </xdr:nvSpPr>
      <xdr:spPr>
        <a:xfrm>
          <a:off x="10842625" y="1453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35" name="直線コネクタ 734">
          <a:extLst>
            <a:ext uri="{FF2B5EF4-FFF2-40B4-BE49-F238E27FC236}">
              <a16:creationId xmlns:a16="http://schemas.microsoft.com/office/drawing/2014/main" id="{FB5D08C9-BD82-4574-AB94-7F3C3C8394FA}"/>
            </a:ext>
          </a:extLst>
        </xdr:cNvPr>
        <xdr:cNvCxnSpPr/>
      </xdr:nvCxnSpPr>
      <xdr:spPr>
        <a:xfrm>
          <a:off x="11207750" y="143611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86</xdr:row>
      <xdr:rowOff>26670</xdr:rowOff>
    </xdr:from>
    <xdr:ext cx="403225" cy="259080"/>
    <xdr:sp macro="" textlink="">
      <xdr:nvSpPr>
        <xdr:cNvPr id="736" name="テキスト ボックス 735">
          <a:extLst>
            <a:ext uri="{FF2B5EF4-FFF2-40B4-BE49-F238E27FC236}">
              <a16:creationId xmlns:a16="http://schemas.microsoft.com/office/drawing/2014/main" id="{5065D951-430D-4236-A5E6-03F41D21C959}"/>
            </a:ext>
          </a:extLst>
        </xdr:cNvPr>
        <xdr:cNvSpPr txBox="1"/>
      </xdr:nvSpPr>
      <xdr:spPr>
        <a:xfrm>
          <a:off x="10842625" y="14225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37" name="直線コネクタ 736">
          <a:extLst>
            <a:ext uri="{FF2B5EF4-FFF2-40B4-BE49-F238E27FC236}">
              <a16:creationId xmlns:a16="http://schemas.microsoft.com/office/drawing/2014/main" id="{CBAEE97A-06E6-4E5B-8794-7330885102D2}"/>
            </a:ext>
          </a:extLst>
        </xdr:cNvPr>
        <xdr:cNvCxnSpPr/>
      </xdr:nvCxnSpPr>
      <xdr:spPr>
        <a:xfrm>
          <a:off x="11207750" y="140468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4635"/>
    <xdr:sp macro="" textlink="">
      <xdr:nvSpPr>
        <xdr:cNvPr id="738" name="テキスト ボックス 737">
          <a:extLst>
            <a:ext uri="{FF2B5EF4-FFF2-40B4-BE49-F238E27FC236}">
              <a16:creationId xmlns:a16="http://schemas.microsoft.com/office/drawing/2014/main" id="{2FEE8327-5FCA-4E90-9754-07BD7B014E26}"/>
            </a:ext>
          </a:extLst>
        </xdr:cNvPr>
        <xdr:cNvSpPr txBox="1"/>
      </xdr:nvSpPr>
      <xdr:spPr>
        <a:xfrm>
          <a:off x="10842625" y="139109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39" name="直線コネクタ 738">
          <a:extLst>
            <a:ext uri="{FF2B5EF4-FFF2-40B4-BE49-F238E27FC236}">
              <a16:creationId xmlns:a16="http://schemas.microsoft.com/office/drawing/2014/main" id="{3A428FF6-C097-43C3-ACC5-AB133286BAFC}"/>
            </a:ext>
          </a:extLst>
        </xdr:cNvPr>
        <xdr:cNvCxnSpPr/>
      </xdr:nvCxnSpPr>
      <xdr:spPr>
        <a:xfrm>
          <a:off x="11207750" y="137331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40" name="テキスト ボックス 739">
          <a:extLst>
            <a:ext uri="{FF2B5EF4-FFF2-40B4-BE49-F238E27FC236}">
              <a16:creationId xmlns:a16="http://schemas.microsoft.com/office/drawing/2014/main" id="{9756C574-77AA-4DCC-B48F-B8478D17FE86}"/>
            </a:ext>
          </a:extLst>
        </xdr:cNvPr>
        <xdr:cNvSpPr txBox="1"/>
      </xdr:nvSpPr>
      <xdr:spPr>
        <a:xfrm>
          <a:off x="10842625" y="135972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41" name="直線コネクタ 740">
          <a:extLst>
            <a:ext uri="{FF2B5EF4-FFF2-40B4-BE49-F238E27FC236}">
              <a16:creationId xmlns:a16="http://schemas.microsoft.com/office/drawing/2014/main" id="{1FF3F6FF-EF2D-4BC1-9BA3-D63B3790593A}"/>
            </a:ext>
          </a:extLst>
        </xdr:cNvPr>
        <xdr:cNvCxnSpPr/>
      </xdr:nvCxnSpPr>
      <xdr:spPr>
        <a:xfrm>
          <a:off x="11207750" y="13419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4635"/>
    <xdr:sp macro="" textlink="">
      <xdr:nvSpPr>
        <xdr:cNvPr id="742" name="テキスト ボックス 741">
          <a:extLst>
            <a:ext uri="{FF2B5EF4-FFF2-40B4-BE49-F238E27FC236}">
              <a16:creationId xmlns:a16="http://schemas.microsoft.com/office/drawing/2014/main" id="{AE74583C-FDEE-4593-AC6F-93A477793CD6}"/>
            </a:ext>
          </a:extLst>
        </xdr:cNvPr>
        <xdr:cNvSpPr txBox="1"/>
      </xdr:nvSpPr>
      <xdr:spPr>
        <a:xfrm>
          <a:off x="10842625" y="13283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43" name="直線コネクタ 742">
          <a:extLst>
            <a:ext uri="{FF2B5EF4-FFF2-40B4-BE49-F238E27FC236}">
              <a16:creationId xmlns:a16="http://schemas.microsoft.com/office/drawing/2014/main" id="{8EF3ED71-03C6-4761-8F4A-8DBE128D5DCC}"/>
            </a:ext>
          </a:extLst>
        </xdr:cNvPr>
        <xdr:cNvCxnSpPr/>
      </xdr:nvCxnSpPr>
      <xdr:spPr>
        <a:xfrm>
          <a:off x="11207750" y="13106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44" name="テキスト ボックス 743">
          <a:extLst>
            <a:ext uri="{FF2B5EF4-FFF2-40B4-BE49-F238E27FC236}">
              <a16:creationId xmlns:a16="http://schemas.microsoft.com/office/drawing/2014/main" id="{A1AD851C-4975-494D-B7BA-BEFCFF831615}"/>
            </a:ext>
          </a:extLst>
        </xdr:cNvPr>
        <xdr:cNvSpPr txBox="1"/>
      </xdr:nvSpPr>
      <xdr:spPr>
        <a:xfrm>
          <a:off x="10842625" y="12969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45" name="直線コネクタ 744">
          <a:extLst>
            <a:ext uri="{FF2B5EF4-FFF2-40B4-BE49-F238E27FC236}">
              <a16:creationId xmlns:a16="http://schemas.microsoft.com/office/drawing/2014/main" id="{0697150C-A6CC-4BF4-8D8D-5D0FE8590915}"/>
            </a:ext>
          </a:extLst>
        </xdr:cNvPr>
        <xdr:cNvCxnSpPr/>
      </xdr:nvCxnSpPr>
      <xdr:spPr>
        <a:xfrm>
          <a:off x="11207750" y="127914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107950</xdr:rowOff>
    </xdr:from>
    <xdr:ext cx="403225" cy="259080"/>
    <xdr:sp macro="" textlink="">
      <xdr:nvSpPr>
        <xdr:cNvPr id="746" name="テキスト ボックス 745">
          <a:extLst>
            <a:ext uri="{FF2B5EF4-FFF2-40B4-BE49-F238E27FC236}">
              <a16:creationId xmlns:a16="http://schemas.microsoft.com/office/drawing/2014/main" id="{CEBFB3EA-718A-484A-BA1F-313590370887}"/>
            </a:ext>
          </a:extLst>
        </xdr:cNvPr>
        <xdr:cNvSpPr txBox="1"/>
      </xdr:nvSpPr>
      <xdr:spPr>
        <a:xfrm>
          <a:off x="10842625" y="126555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DAC3D8BA-7180-49F1-B16E-CDFD923861A6}"/>
            </a:ext>
          </a:extLst>
        </xdr:cNvPr>
        <xdr:cNvCxnSpPr/>
      </xdr:nvCxnSpPr>
      <xdr:spPr>
        <a:xfrm>
          <a:off x="11207750" y="1247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748" name="テキスト ボックス 747">
          <a:extLst>
            <a:ext uri="{FF2B5EF4-FFF2-40B4-BE49-F238E27FC236}">
              <a16:creationId xmlns:a16="http://schemas.microsoft.com/office/drawing/2014/main" id="{494126D5-65D3-4A7C-9E22-5C71B45A6EE7}"/>
            </a:ext>
          </a:extLst>
        </xdr:cNvPr>
        <xdr:cNvSpPr txBox="1"/>
      </xdr:nvSpPr>
      <xdr:spPr>
        <a:xfrm>
          <a:off x="10842625" y="1234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71F8565-7ED0-4038-8B51-9B85F523C74B}"/>
            </a:ext>
          </a:extLst>
        </xdr:cNvPr>
        <xdr:cNvSpPr/>
      </xdr:nvSpPr>
      <xdr:spPr>
        <a:xfrm>
          <a:off x="11207750" y="1247775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79</xdr:row>
      <xdr:rowOff>147320</xdr:rowOff>
    </xdr:from>
    <xdr:to>
      <xdr:col>85</xdr:col>
      <xdr:colOff>126365</xdr:colOff>
      <xdr:row>85</xdr:row>
      <xdr:rowOff>163830</xdr:rowOff>
    </xdr:to>
    <xdr:cxnSp macro="">
      <xdr:nvCxnSpPr>
        <xdr:cNvPr id="750" name="直線コネクタ 749">
          <a:extLst>
            <a:ext uri="{FF2B5EF4-FFF2-40B4-BE49-F238E27FC236}">
              <a16:creationId xmlns:a16="http://schemas.microsoft.com/office/drawing/2014/main" id="{4FF8A2CE-53B4-49D3-843C-FD690573C28C}"/>
            </a:ext>
          </a:extLst>
        </xdr:cNvPr>
        <xdr:cNvCxnSpPr/>
      </xdr:nvCxnSpPr>
      <xdr:spPr>
        <a:xfrm flipV="1">
          <a:off x="14699615" y="13190220"/>
          <a:ext cx="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167640</xdr:rowOff>
    </xdr:from>
    <xdr:ext cx="405130" cy="254635"/>
    <xdr:sp macro="" textlink="">
      <xdr:nvSpPr>
        <xdr:cNvPr id="751" name="【消防施設】&#10;有形固定資産減価償却率最小値テキスト">
          <a:extLst>
            <a:ext uri="{FF2B5EF4-FFF2-40B4-BE49-F238E27FC236}">
              <a16:creationId xmlns:a16="http://schemas.microsoft.com/office/drawing/2014/main" id="{E526DD98-0CA7-49FA-8E15-E649E4F59F3E}"/>
            </a:ext>
          </a:extLst>
        </xdr:cNvPr>
        <xdr:cNvSpPr txBox="1"/>
      </xdr:nvSpPr>
      <xdr:spPr>
        <a:xfrm>
          <a:off x="14738350" y="142011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752" name="直線コネクタ 751">
          <a:extLst>
            <a:ext uri="{FF2B5EF4-FFF2-40B4-BE49-F238E27FC236}">
              <a16:creationId xmlns:a16="http://schemas.microsoft.com/office/drawing/2014/main" id="{38A9671D-2421-41F8-A1A1-AECD04E503D7}"/>
            </a:ext>
          </a:extLst>
        </xdr:cNvPr>
        <xdr:cNvCxnSpPr/>
      </xdr:nvCxnSpPr>
      <xdr:spPr>
        <a:xfrm>
          <a:off x="14611350" y="14197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93980</xdr:rowOff>
    </xdr:from>
    <xdr:ext cx="405130" cy="259080"/>
    <xdr:sp macro="" textlink="">
      <xdr:nvSpPr>
        <xdr:cNvPr id="753" name="【消防施設】&#10;有形固定資産減価償却率最大値テキスト">
          <a:extLst>
            <a:ext uri="{FF2B5EF4-FFF2-40B4-BE49-F238E27FC236}">
              <a16:creationId xmlns:a16="http://schemas.microsoft.com/office/drawing/2014/main" id="{872B9799-7841-4EAF-92BC-880D76EC9B24}"/>
            </a:ext>
          </a:extLst>
        </xdr:cNvPr>
        <xdr:cNvSpPr txBox="1"/>
      </xdr:nvSpPr>
      <xdr:spPr>
        <a:xfrm>
          <a:off x="14738350" y="1297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147320</xdr:rowOff>
    </xdr:from>
    <xdr:to>
      <xdr:col>86</xdr:col>
      <xdr:colOff>25400</xdr:colOff>
      <xdr:row>79</xdr:row>
      <xdr:rowOff>147320</xdr:rowOff>
    </xdr:to>
    <xdr:cxnSp macro="">
      <xdr:nvCxnSpPr>
        <xdr:cNvPr id="754" name="直線コネクタ 753">
          <a:extLst>
            <a:ext uri="{FF2B5EF4-FFF2-40B4-BE49-F238E27FC236}">
              <a16:creationId xmlns:a16="http://schemas.microsoft.com/office/drawing/2014/main" id="{53471BD4-3A83-481E-9A63-D5EF7A5AB328}"/>
            </a:ext>
          </a:extLst>
        </xdr:cNvPr>
        <xdr:cNvCxnSpPr/>
      </xdr:nvCxnSpPr>
      <xdr:spPr>
        <a:xfrm>
          <a:off x="14611350" y="13190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127635</xdr:rowOff>
    </xdr:from>
    <xdr:ext cx="405130" cy="259080"/>
    <xdr:sp macro="" textlink="">
      <xdr:nvSpPr>
        <xdr:cNvPr id="755" name="【消防施設】&#10;有形固定資産減価償却率平均値テキスト">
          <a:extLst>
            <a:ext uri="{FF2B5EF4-FFF2-40B4-BE49-F238E27FC236}">
              <a16:creationId xmlns:a16="http://schemas.microsoft.com/office/drawing/2014/main" id="{0E69791A-4A84-4450-B6DB-6A6AA38B3F7A}"/>
            </a:ext>
          </a:extLst>
        </xdr:cNvPr>
        <xdr:cNvSpPr txBox="1"/>
      </xdr:nvSpPr>
      <xdr:spPr>
        <a:xfrm>
          <a:off x="14738350" y="135007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756" name="フローチャート: 判断 755">
          <a:extLst>
            <a:ext uri="{FF2B5EF4-FFF2-40B4-BE49-F238E27FC236}">
              <a16:creationId xmlns:a16="http://schemas.microsoft.com/office/drawing/2014/main" id="{6CE82704-869F-4200-ADE6-CC290272307A}"/>
            </a:ext>
          </a:extLst>
        </xdr:cNvPr>
        <xdr:cNvSpPr/>
      </xdr:nvSpPr>
      <xdr:spPr>
        <a:xfrm>
          <a:off x="14649450" y="13522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88265</xdr:rowOff>
    </xdr:from>
    <xdr:to>
      <xdr:col>81</xdr:col>
      <xdr:colOff>101600</xdr:colOff>
      <xdr:row>83</xdr:row>
      <xdr:rowOff>18415</xdr:rowOff>
    </xdr:to>
    <xdr:sp macro="" textlink="">
      <xdr:nvSpPr>
        <xdr:cNvPr id="757" name="フローチャート: 判断 756">
          <a:extLst>
            <a:ext uri="{FF2B5EF4-FFF2-40B4-BE49-F238E27FC236}">
              <a16:creationId xmlns:a16="http://schemas.microsoft.com/office/drawing/2014/main" id="{45ED87BA-72D2-4E70-B0C0-2385852F78B2}"/>
            </a:ext>
          </a:extLst>
        </xdr:cNvPr>
        <xdr:cNvSpPr/>
      </xdr:nvSpPr>
      <xdr:spPr>
        <a:xfrm>
          <a:off x="13887450" y="13626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3810</xdr:rowOff>
    </xdr:from>
    <xdr:to>
      <xdr:col>76</xdr:col>
      <xdr:colOff>165100</xdr:colOff>
      <xdr:row>82</xdr:row>
      <xdr:rowOff>105410</xdr:rowOff>
    </xdr:to>
    <xdr:sp macro="" textlink="">
      <xdr:nvSpPr>
        <xdr:cNvPr id="758" name="フローチャート: 判断 757">
          <a:extLst>
            <a:ext uri="{FF2B5EF4-FFF2-40B4-BE49-F238E27FC236}">
              <a16:creationId xmlns:a16="http://schemas.microsoft.com/office/drawing/2014/main" id="{CE942F1D-72AE-49B1-945B-EB4351A594C5}"/>
            </a:ext>
          </a:extLst>
        </xdr:cNvPr>
        <xdr:cNvSpPr/>
      </xdr:nvSpPr>
      <xdr:spPr>
        <a:xfrm>
          <a:off x="13093700" y="135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34925</xdr:rowOff>
    </xdr:from>
    <xdr:to>
      <xdr:col>72</xdr:col>
      <xdr:colOff>38100</xdr:colOff>
      <xdr:row>83</xdr:row>
      <xdr:rowOff>136525</xdr:rowOff>
    </xdr:to>
    <xdr:sp macro="" textlink="">
      <xdr:nvSpPr>
        <xdr:cNvPr id="759" name="フローチャート: 判断 758">
          <a:extLst>
            <a:ext uri="{FF2B5EF4-FFF2-40B4-BE49-F238E27FC236}">
              <a16:creationId xmlns:a16="http://schemas.microsoft.com/office/drawing/2014/main" id="{8EFF051B-40CE-4071-A9D6-E9B7D4714E11}"/>
            </a:ext>
          </a:extLst>
        </xdr:cNvPr>
        <xdr:cNvSpPr/>
      </xdr:nvSpPr>
      <xdr:spPr>
        <a:xfrm>
          <a:off x="12299950" y="13738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167005</xdr:rowOff>
    </xdr:from>
    <xdr:to>
      <xdr:col>67</xdr:col>
      <xdr:colOff>101600</xdr:colOff>
      <xdr:row>83</xdr:row>
      <xdr:rowOff>97790</xdr:rowOff>
    </xdr:to>
    <xdr:sp macro="" textlink="">
      <xdr:nvSpPr>
        <xdr:cNvPr id="760" name="フローチャート: 判断 759">
          <a:extLst>
            <a:ext uri="{FF2B5EF4-FFF2-40B4-BE49-F238E27FC236}">
              <a16:creationId xmlns:a16="http://schemas.microsoft.com/office/drawing/2014/main" id="{6126E316-F948-46FC-B326-55549C3A60AF}"/>
            </a:ext>
          </a:extLst>
        </xdr:cNvPr>
        <xdr:cNvSpPr/>
      </xdr:nvSpPr>
      <xdr:spPr>
        <a:xfrm>
          <a:off x="11487150" y="137052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2E425033-EB09-4916-9321-F62A6E50C7C2}"/>
            </a:ext>
          </a:extLst>
        </xdr:cNvPr>
        <xdr:cNvSpPr txBox="1"/>
      </xdr:nvSpPr>
      <xdr:spPr>
        <a:xfrm>
          <a:off x="145288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F9A6CE91-5D6D-409B-B433-431683BA816B}"/>
            </a:ext>
          </a:extLst>
        </xdr:cNvPr>
        <xdr:cNvSpPr txBox="1"/>
      </xdr:nvSpPr>
      <xdr:spPr>
        <a:xfrm>
          <a:off x="137668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224758E9-2A69-4F74-9922-965DFF5E438C}"/>
            </a:ext>
          </a:extLst>
        </xdr:cNvPr>
        <xdr:cNvSpPr txBox="1"/>
      </xdr:nvSpPr>
      <xdr:spPr>
        <a:xfrm>
          <a:off x="129730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4" name="テキスト ボックス 763">
          <a:extLst>
            <a:ext uri="{FF2B5EF4-FFF2-40B4-BE49-F238E27FC236}">
              <a16:creationId xmlns:a16="http://schemas.microsoft.com/office/drawing/2014/main" id="{79B4E452-927C-4555-B6CD-D38027016B47}"/>
            </a:ext>
          </a:extLst>
        </xdr:cNvPr>
        <xdr:cNvSpPr txBox="1"/>
      </xdr:nvSpPr>
      <xdr:spPr>
        <a:xfrm>
          <a:off x="121729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5" name="テキスト ボックス 764">
          <a:extLst>
            <a:ext uri="{FF2B5EF4-FFF2-40B4-BE49-F238E27FC236}">
              <a16:creationId xmlns:a16="http://schemas.microsoft.com/office/drawing/2014/main" id="{DAD872B4-F708-443B-9B43-A513FACF963A}"/>
            </a:ext>
          </a:extLst>
        </xdr:cNvPr>
        <xdr:cNvSpPr txBox="1"/>
      </xdr:nvSpPr>
      <xdr:spPr>
        <a:xfrm>
          <a:off x="113665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96520</xdr:rowOff>
    </xdr:from>
    <xdr:to>
      <xdr:col>85</xdr:col>
      <xdr:colOff>177800</xdr:colOff>
      <xdr:row>80</xdr:row>
      <xdr:rowOff>26670</xdr:rowOff>
    </xdr:to>
    <xdr:sp macro="" textlink="">
      <xdr:nvSpPr>
        <xdr:cNvPr id="766" name="楕円 765">
          <a:extLst>
            <a:ext uri="{FF2B5EF4-FFF2-40B4-BE49-F238E27FC236}">
              <a16:creationId xmlns:a16="http://schemas.microsoft.com/office/drawing/2014/main" id="{10144B7F-760C-4F6B-99C0-2D09B42045F9}"/>
            </a:ext>
          </a:extLst>
        </xdr:cNvPr>
        <xdr:cNvSpPr/>
      </xdr:nvSpPr>
      <xdr:spPr>
        <a:xfrm>
          <a:off x="14649450" y="13139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49530</xdr:rowOff>
    </xdr:from>
    <xdr:ext cx="405130" cy="259080"/>
    <xdr:sp macro="" textlink="">
      <xdr:nvSpPr>
        <xdr:cNvPr id="767" name="【消防施設】&#10;有形固定資産減価償却率該当値テキスト">
          <a:extLst>
            <a:ext uri="{FF2B5EF4-FFF2-40B4-BE49-F238E27FC236}">
              <a16:creationId xmlns:a16="http://schemas.microsoft.com/office/drawing/2014/main" id="{CCF71961-A4AA-45DB-9C25-7C6BAE671929}"/>
            </a:ext>
          </a:extLst>
        </xdr:cNvPr>
        <xdr:cNvSpPr txBox="1"/>
      </xdr:nvSpPr>
      <xdr:spPr>
        <a:xfrm>
          <a:off x="14738350" y="13092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1905</xdr:rowOff>
    </xdr:from>
    <xdr:to>
      <xdr:col>81</xdr:col>
      <xdr:colOff>101600</xdr:colOff>
      <xdr:row>79</xdr:row>
      <xdr:rowOff>103505</xdr:rowOff>
    </xdr:to>
    <xdr:sp macro="" textlink="">
      <xdr:nvSpPr>
        <xdr:cNvPr id="768" name="楕円 767">
          <a:extLst>
            <a:ext uri="{FF2B5EF4-FFF2-40B4-BE49-F238E27FC236}">
              <a16:creationId xmlns:a16="http://schemas.microsoft.com/office/drawing/2014/main" id="{39E5259B-BBF4-437A-B8CE-339ED116A230}"/>
            </a:ext>
          </a:extLst>
        </xdr:cNvPr>
        <xdr:cNvSpPr/>
      </xdr:nvSpPr>
      <xdr:spPr>
        <a:xfrm>
          <a:off x="13887450" y="13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52705</xdr:rowOff>
    </xdr:from>
    <xdr:to>
      <xdr:col>85</xdr:col>
      <xdr:colOff>127000</xdr:colOff>
      <xdr:row>79</xdr:row>
      <xdr:rowOff>147320</xdr:rowOff>
    </xdr:to>
    <xdr:cxnSp macro="">
      <xdr:nvCxnSpPr>
        <xdr:cNvPr id="769" name="直線コネクタ 768">
          <a:extLst>
            <a:ext uri="{FF2B5EF4-FFF2-40B4-BE49-F238E27FC236}">
              <a16:creationId xmlns:a16="http://schemas.microsoft.com/office/drawing/2014/main" id="{93800B81-5C9F-4E3B-AC2F-1CCCC4A17B4F}"/>
            </a:ext>
          </a:extLst>
        </xdr:cNvPr>
        <xdr:cNvCxnSpPr/>
      </xdr:nvCxnSpPr>
      <xdr:spPr>
        <a:xfrm>
          <a:off x="13938250" y="13095605"/>
          <a:ext cx="762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121285</xdr:rowOff>
    </xdr:from>
    <xdr:to>
      <xdr:col>76</xdr:col>
      <xdr:colOff>165100</xdr:colOff>
      <xdr:row>79</xdr:row>
      <xdr:rowOff>52070</xdr:rowOff>
    </xdr:to>
    <xdr:sp macro="" textlink="">
      <xdr:nvSpPr>
        <xdr:cNvPr id="770" name="楕円 769">
          <a:extLst>
            <a:ext uri="{FF2B5EF4-FFF2-40B4-BE49-F238E27FC236}">
              <a16:creationId xmlns:a16="http://schemas.microsoft.com/office/drawing/2014/main" id="{83B257A8-AD13-42D1-9963-0C58E1979DF9}"/>
            </a:ext>
          </a:extLst>
        </xdr:cNvPr>
        <xdr:cNvSpPr/>
      </xdr:nvSpPr>
      <xdr:spPr>
        <a:xfrm>
          <a:off x="13093700" y="129990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635</xdr:rowOff>
    </xdr:from>
    <xdr:to>
      <xdr:col>81</xdr:col>
      <xdr:colOff>50800</xdr:colOff>
      <xdr:row>79</xdr:row>
      <xdr:rowOff>52705</xdr:rowOff>
    </xdr:to>
    <xdr:cxnSp macro="">
      <xdr:nvCxnSpPr>
        <xdr:cNvPr id="771" name="直線コネクタ 770">
          <a:extLst>
            <a:ext uri="{FF2B5EF4-FFF2-40B4-BE49-F238E27FC236}">
              <a16:creationId xmlns:a16="http://schemas.microsoft.com/office/drawing/2014/main" id="{68022F99-64E1-4FF1-9DE6-C1D3E3DD80A4}"/>
            </a:ext>
          </a:extLst>
        </xdr:cNvPr>
        <xdr:cNvCxnSpPr/>
      </xdr:nvCxnSpPr>
      <xdr:spPr>
        <a:xfrm>
          <a:off x="13144500" y="13043535"/>
          <a:ext cx="7937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52705</xdr:rowOff>
    </xdr:from>
    <xdr:to>
      <xdr:col>72</xdr:col>
      <xdr:colOff>38100</xdr:colOff>
      <xdr:row>78</xdr:row>
      <xdr:rowOff>154940</xdr:rowOff>
    </xdr:to>
    <xdr:sp macro="" textlink="">
      <xdr:nvSpPr>
        <xdr:cNvPr id="772" name="楕円 771">
          <a:extLst>
            <a:ext uri="{FF2B5EF4-FFF2-40B4-BE49-F238E27FC236}">
              <a16:creationId xmlns:a16="http://schemas.microsoft.com/office/drawing/2014/main" id="{7180E2C3-40A1-408E-B317-C71E03972CBD}"/>
            </a:ext>
          </a:extLst>
        </xdr:cNvPr>
        <xdr:cNvSpPr/>
      </xdr:nvSpPr>
      <xdr:spPr>
        <a:xfrm>
          <a:off x="12299950" y="1293050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103505</xdr:rowOff>
    </xdr:from>
    <xdr:to>
      <xdr:col>76</xdr:col>
      <xdr:colOff>114300</xdr:colOff>
      <xdr:row>79</xdr:row>
      <xdr:rowOff>635</xdr:rowOff>
    </xdr:to>
    <xdr:cxnSp macro="">
      <xdr:nvCxnSpPr>
        <xdr:cNvPr id="773" name="直線コネクタ 772">
          <a:extLst>
            <a:ext uri="{FF2B5EF4-FFF2-40B4-BE49-F238E27FC236}">
              <a16:creationId xmlns:a16="http://schemas.microsoft.com/office/drawing/2014/main" id="{2E9BB7D5-A9B7-447A-8745-2877172D9149}"/>
            </a:ext>
          </a:extLst>
        </xdr:cNvPr>
        <xdr:cNvCxnSpPr/>
      </xdr:nvCxnSpPr>
      <xdr:spPr>
        <a:xfrm>
          <a:off x="12344400" y="12981305"/>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10160</xdr:rowOff>
    </xdr:from>
    <xdr:to>
      <xdr:col>67</xdr:col>
      <xdr:colOff>101600</xdr:colOff>
      <xdr:row>78</xdr:row>
      <xdr:rowOff>111760</xdr:rowOff>
    </xdr:to>
    <xdr:sp macro="" textlink="">
      <xdr:nvSpPr>
        <xdr:cNvPr id="774" name="楕円 773">
          <a:extLst>
            <a:ext uri="{FF2B5EF4-FFF2-40B4-BE49-F238E27FC236}">
              <a16:creationId xmlns:a16="http://schemas.microsoft.com/office/drawing/2014/main" id="{EF13CC64-6A29-4EAD-AFB9-2DE69F44E15D}"/>
            </a:ext>
          </a:extLst>
        </xdr:cNvPr>
        <xdr:cNvSpPr/>
      </xdr:nvSpPr>
      <xdr:spPr>
        <a:xfrm>
          <a:off x="11487150" y="128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60960</xdr:rowOff>
    </xdr:from>
    <xdr:to>
      <xdr:col>71</xdr:col>
      <xdr:colOff>177800</xdr:colOff>
      <xdr:row>78</xdr:row>
      <xdr:rowOff>103505</xdr:rowOff>
    </xdr:to>
    <xdr:cxnSp macro="">
      <xdr:nvCxnSpPr>
        <xdr:cNvPr id="775" name="直線コネクタ 774">
          <a:extLst>
            <a:ext uri="{FF2B5EF4-FFF2-40B4-BE49-F238E27FC236}">
              <a16:creationId xmlns:a16="http://schemas.microsoft.com/office/drawing/2014/main" id="{F4293675-AC68-485B-A74A-659528591D67}"/>
            </a:ext>
          </a:extLst>
        </xdr:cNvPr>
        <xdr:cNvCxnSpPr/>
      </xdr:nvCxnSpPr>
      <xdr:spPr>
        <a:xfrm>
          <a:off x="11537950" y="12938760"/>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9525</xdr:rowOff>
    </xdr:from>
    <xdr:ext cx="405130" cy="254635"/>
    <xdr:sp macro="" textlink="">
      <xdr:nvSpPr>
        <xdr:cNvPr id="776" name="n_1aveValue【消防施設】&#10;有形固定資産減価償却率">
          <a:extLst>
            <a:ext uri="{FF2B5EF4-FFF2-40B4-BE49-F238E27FC236}">
              <a16:creationId xmlns:a16="http://schemas.microsoft.com/office/drawing/2014/main" id="{B9BBB7F2-61AA-459B-AD31-42606249CDFF}"/>
            </a:ext>
          </a:extLst>
        </xdr:cNvPr>
        <xdr:cNvSpPr txBox="1"/>
      </xdr:nvSpPr>
      <xdr:spPr>
        <a:xfrm>
          <a:off x="13742035" y="137128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96520</xdr:rowOff>
    </xdr:from>
    <xdr:ext cx="400685" cy="259080"/>
    <xdr:sp macro="" textlink="">
      <xdr:nvSpPr>
        <xdr:cNvPr id="777" name="n_2aveValue【消防施設】&#10;有形固定資産減価償却率">
          <a:extLst>
            <a:ext uri="{FF2B5EF4-FFF2-40B4-BE49-F238E27FC236}">
              <a16:creationId xmlns:a16="http://schemas.microsoft.com/office/drawing/2014/main" id="{F8CB7285-4C8D-46E8-BF63-B31244956C16}"/>
            </a:ext>
          </a:extLst>
        </xdr:cNvPr>
        <xdr:cNvSpPr txBox="1"/>
      </xdr:nvSpPr>
      <xdr:spPr>
        <a:xfrm>
          <a:off x="12960985" y="136347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127635</xdr:rowOff>
    </xdr:from>
    <xdr:ext cx="400685" cy="259080"/>
    <xdr:sp macro="" textlink="">
      <xdr:nvSpPr>
        <xdr:cNvPr id="778" name="n_3aveValue【消防施設】&#10;有形固定資産減価償却率">
          <a:extLst>
            <a:ext uri="{FF2B5EF4-FFF2-40B4-BE49-F238E27FC236}">
              <a16:creationId xmlns:a16="http://schemas.microsoft.com/office/drawing/2014/main" id="{0267FC97-411D-4361-9641-807D15937FCF}"/>
            </a:ext>
          </a:extLst>
        </xdr:cNvPr>
        <xdr:cNvSpPr txBox="1"/>
      </xdr:nvSpPr>
      <xdr:spPr>
        <a:xfrm>
          <a:off x="12167235" y="138309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88265</xdr:rowOff>
    </xdr:from>
    <xdr:ext cx="400685" cy="254635"/>
    <xdr:sp macro="" textlink="">
      <xdr:nvSpPr>
        <xdr:cNvPr id="779" name="n_4aveValue【消防施設】&#10;有形固定資産減価償却率">
          <a:extLst>
            <a:ext uri="{FF2B5EF4-FFF2-40B4-BE49-F238E27FC236}">
              <a16:creationId xmlns:a16="http://schemas.microsoft.com/office/drawing/2014/main" id="{79E83BC4-A65B-4986-9585-0FBE9A17E796}"/>
            </a:ext>
          </a:extLst>
        </xdr:cNvPr>
        <xdr:cNvSpPr txBox="1"/>
      </xdr:nvSpPr>
      <xdr:spPr>
        <a:xfrm>
          <a:off x="11354435" y="137915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120650</xdr:rowOff>
    </xdr:from>
    <xdr:ext cx="405130" cy="254635"/>
    <xdr:sp macro="" textlink="">
      <xdr:nvSpPr>
        <xdr:cNvPr id="780" name="n_1mainValue【消防施設】&#10;有形固定資産減価償却率">
          <a:extLst>
            <a:ext uri="{FF2B5EF4-FFF2-40B4-BE49-F238E27FC236}">
              <a16:creationId xmlns:a16="http://schemas.microsoft.com/office/drawing/2014/main" id="{BE9FB217-5CE3-4B2D-9AB1-F9A736667B28}"/>
            </a:ext>
          </a:extLst>
        </xdr:cNvPr>
        <xdr:cNvSpPr txBox="1"/>
      </xdr:nvSpPr>
      <xdr:spPr>
        <a:xfrm>
          <a:off x="13742035" y="128333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67945</xdr:rowOff>
    </xdr:from>
    <xdr:ext cx="400685" cy="258445"/>
    <xdr:sp macro="" textlink="">
      <xdr:nvSpPr>
        <xdr:cNvPr id="781" name="n_2mainValue【消防施設】&#10;有形固定資産減価償却率">
          <a:extLst>
            <a:ext uri="{FF2B5EF4-FFF2-40B4-BE49-F238E27FC236}">
              <a16:creationId xmlns:a16="http://schemas.microsoft.com/office/drawing/2014/main" id="{A1662BE1-EBFA-41B3-A5DA-91392CA5801D}"/>
            </a:ext>
          </a:extLst>
        </xdr:cNvPr>
        <xdr:cNvSpPr txBox="1"/>
      </xdr:nvSpPr>
      <xdr:spPr>
        <a:xfrm>
          <a:off x="12960985" y="1278064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170815</xdr:rowOff>
    </xdr:from>
    <xdr:ext cx="400685" cy="258445"/>
    <xdr:sp macro="" textlink="">
      <xdr:nvSpPr>
        <xdr:cNvPr id="782" name="n_3mainValue【消防施設】&#10;有形固定資産減価償却率">
          <a:extLst>
            <a:ext uri="{FF2B5EF4-FFF2-40B4-BE49-F238E27FC236}">
              <a16:creationId xmlns:a16="http://schemas.microsoft.com/office/drawing/2014/main" id="{76442C9C-A6B3-4EE3-BF5A-F6355D141E57}"/>
            </a:ext>
          </a:extLst>
        </xdr:cNvPr>
        <xdr:cNvSpPr txBox="1"/>
      </xdr:nvSpPr>
      <xdr:spPr>
        <a:xfrm>
          <a:off x="12167235" y="127120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76</xdr:row>
      <xdr:rowOff>128270</xdr:rowOff>
    </xdr:from>
    <xdr:ext cx="400685" cy="259080"/>
    <xdr:sp macro="" textlink="">
      <xdr:nvSpPr>
        <xdr:cNvPr id="783" name="n_4mainValue【消防施設】&#10;有形固定資産減価償却率">
          <a:extLst>
            <a:ext uri="{FF2B5EF4-FFF2-40B4-BE49-F238E27FC236}">
              <a16:creationId xmlns:a16="http://schemas.microsoft.com/office/drawing/2014/main" id="{C6728F93-EEE0-41DE-98A6-62F8514CC031}"/>
            </a:ext>
          </a:extLst>
        </xdr:cNvPr>
        <xdr:cNvSpPr txBox="1"/>
      </xdr:nvSpPr>
      <xdr:spPr>
        <a:xfrm>
          <a:off x="11354435" y="126758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E1F2D6B0-EFE5-4992-B20B-A891D2FD1E6F}"/>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9AFC65A-0042-4EE7-814E-798473D8CDFF}"/>
            </a:ext>
          </a:extLst>
        </xdr:cNvPr>
        <xdr:cNvSpPr/>
      </xdr:nvSpPr>
      <xdr:spPr>
        <a:xfrm>
          <a:off x="165862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63E2AAF4-E961-48C3-9805-999418E3D854}"/>
            </a:ext>
          </a:extLst>
        </xdr:cNvPr>
        <xdr:cNvSpPr/>
      </xdr:nvSpPr>
      <xdr:spPr>
        <a:xfrm>
          <a:off x="165862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4ED1F7AD-189A-4911-B641-A2692B5D884A}"/>
            </a:ext>
          </a:extLst>
        </xdr:cNvPr>
        <xdr:cNvSpPr/>
      </xdr:nvSpPr>
      <xdr:spPr>
        <a:xfrm>
          <a:off x="174879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8039FC7-E16C-4192-BF20-50101E595460}"/>
            </a:ext>
          </a:extLst>
        </xdr:cNvPr>
        <xdr:cNvSpPr/>
      </xdr:nvSpPr>
      <xdr:spPr>
        <a:xfrm>
          <a:off x="174879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EC257E0B-7E7A-488C-9F5C-1CF40527FB59}"/>
            </a:ext>
          </a:extLst>
        </xdr:cNvPr>
        <xdr:cNvSpPr/>
      </xdr:nvSpPr>
      <xdr:spPr>
        <a:xfrm>
          <a:off x="18516600" y="120142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4D05B90E-AEEC-4E11-8823-284981106038}"/>
            </a:ext>
          </a:extLst>
        </xdr:cNvPr>
        <xdr:cNvSpPr/>
      </xdr:nvSpPr>
      <xdr:spPr>
        <a:xfrm>
          <a:off x="18516600" y="122110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20EBAFB-3047-4E09-96A5-FA84FB1DEA0D}"/>
            </a:ext>
          </a:extLst>
        </xdr:cNvPr>
        <xdr:cNvSpPr/>
      </xdr:nvSpPr>
      <xdr:spPr>
        <a:xfrm>
          <a:off x="16459200" y="1247775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792" name="テキスト ボックス 791">
          <a:extLst>
            <a:ext uri="{FF2B5EF4-FFF2-40B4-BE49-F238E27FC236}">
              <a16:creationId xmlns:a16="http://schemas.microsoft.com/office/drawing/2014/main" id="{C48CC5ED-5868-4D71-BBE5-496315928930}"/>
            </a:ext>
          </a:extLst>
        </xdr:cNvPr>
        <xdr:cNvSpPr txBox="1"/>
      </xdr:nvSpPr>
      <xdr:spPr>
        <a:xfrm>
          <a:off x="16440150" y="122936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26A10FE-4B84-471A-8348-0EAE5F75EA08}"/>
            </a:ext>
          </a:extLst>
        </xdr:cNvPr>
        <xdr:cNvCxnSpPr/>
      </xdr:nvCxnSpPr>
      <xdr:spPr>
        <a:xfrm>
          <a:off x="16459200" y="1468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88</xdr:row>
      <xdr:rowOff>10160</xdr:rowOff>
    </xdr:from>
    <xdr:ext cx="462915" cy="259080"/>
    <xdr:sp macro="" textlink="">
      <xdr:nvSpPr>
        <xdr:cNvPr id="794" name="テキスト ボックス 793">
          <a:extLst>
            <a:ext uri="{FF2B5EF4-FFF2-40B4-BE49-F238E27FC236}">
              <a16:creationId xmlns:a16="http://schemas.microsoft.com/office/drawing/2014/main" id="{C5E3C431-8FE4-4F56-86FC-57DB32F2495D}"/>
            </a:ext>
          </a:extLst>
        </xdr:cNvPr>
        <xdr:cNvSpPr txBox="1"/>
      </xdr:nvSpPr>
      <xdr:spPr>
        <a:xfrm>
          <a:off x="16048990" y="1453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86</xdr:row>
      <xdr:rowOff>168910</xdr:rowOff>
    </xdr:from>
    <xdr:to>
      <xdr:col>120</xdr:col>
      <xdr:colOff>114300</xdr:colOff>
      <xdr:row>86</xdr:row>
      <xdr:rowOff>168910</xdr:rowOff>
    </xdr:to>
    <xdr:cxnSp macro="">
      <xdr:nvCxnSpPr>
        <xdr:cNvPr id="795" name="直線コネクタ 794">
          <a:extLst>
            <a:ext uri="{FF2B5EF4-FFF2-40B4-BE49-F238E27FC236}">
              <a16:creationId xmlns:a16="http://schemas.microsoft.com/office/drawing/2014/main" id="{6B32D66B-93A2-4685-B571-4801AE2C8986}"/>
            </a:ext>
          </a:extLst>
        </xdr:cNvPr>
        <xdr:cNvCxnSpPr/>
      </xdr:nvCxnSpPr>
      <xdr:spPr>
        <a:xfrm>
          <a:off x="16459200" y="143611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2915" cy="259080"/>
    <xdr:sp macro="" textlink="">
      <xdr:nvSpPr>
        <xdr:cNvPr id="796" name="テキスト ボックス 795">
          <a:extLst>
            <a:ext uri="{FF2B5EF4-FFF2-40B4-BE49-F238E27FC236}">
              <a16:creationId xmlns:a16="http://schemas.microsoft.com/office/drawing/2014/main" id="{BB49D840-0411-46AB-B80C-5386F1EF5B2C}"/>
            </a:ext>
          </a:extLst>
        </xdr:cNvPr>
        <xdr:cNvSpPr txBox="1"/>
      </xdr:nvSpPr>
      <xdr:spPr>
        <a:xfrm>
          <a:off x="16048990" y="142252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7" name="直線コネクタ 796">
          <a:extLst>
            <a:ext uri="{FF2B5EF4-FFF2-40B4-BE49-F238E27FC236}">
              <a16:creationId xmlns:a16="http://schemas.microsoft.com/office/drawing/2014/main" id="{0B479701-F6BF-494B-9446-424E4FFC2395}"/>
            </a:ext>
          </a:extLst>
        </xdr:cNvPr>
        <xdr:cNvCxnSpPr/>
      </xdr:nvCxnSpPr>
      <xdr:spPr>
        <a:xfrm>
          <a:off x="16459200" y="140468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2915" cy="254635"/>
    <xdr:sp macro="" textlink="">
      <xdr:nvSpPr>
        <xdr:cNvPr id="798" name="テキスト ボックス 797">
          <a:extLst>
            <a:ext uri="{FF2B5EF4-FFF2-40B4-BE49-F238E27FC236}">
              <a16:creationId xmlns:a16="http://schemas.microsoft.com/office/drawing/2014/main" id="{7BF4C5DE-84D0-42F4-B7B9-6FBFF35B6581}"/>
            </a:ext>
          </a:extLst>
        </xdr:cNvPr>
        <xdr:cNvSpPr txBox="1"/>
      </xdr:nvSpPr>
      <xdr:spPr>
        <a:xfrm>
          <a:off x="16048990" y="139109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99" name="直線コネクタ 798">
          <a:extLst>
            <a:ext uri="{FF2B5EF4-FFF2-40B4-BE49-F238E27FC236}">
              <a16:creationId xmlns:a16="http://schemas.microsoft.com/office/drawing/2014/main" id="{033D7CBA-92EB-416E-9F69-D3E03626E571}"/>
            </a:ext>
          </a:extLst>
        </xdr:cNvPr>
        <xdr:cNvCxnSpPr/>
      </xdr:nvCxnSpPr>
      <xdr:spPr>
        <a:xfrm>
          <a:off x="16459200" y="1373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2915" cy="259080"/>
    <xdr:sp macro="" textlink="">
      <xdr:nvSpPr>
        <xdr:cNvPr id="800" name="テキスト ボックス 799">
          <a:extLst>
            <a:ext uri="{FF2B5EF4-FFF2-40B4-BE49-F238E27FC236}">
              <a16:creationId xmlns:a16="http://schemas.microsoft.com/office/drawing/2014/main" id="{808910A7-AB94-4C3A-A489-414412A7F807}"/>
            </a:ext>
          </a:extLst>
        </xdr:cNvPr>
        <xdr:cNvSpPr txBox="1"/>
      </xdr:nvSpPr>
      <xdr:spPr>
        <a:xfrm>
          <a:off x="16048990" y="135972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801" name="直線コネクタ 800">
          <a:extLst>
            <a:ext uri="{FF2B5EF4-FFF2-40B4-BE49-F238E27FC236}">
              <a16:creationId xmlns:a16="http://schemas.microsoft.com/office/drawing/2014/main" id="{505C207F-C7B3-405D-857C-58128785DE03}"/>
            </a:ext>
          </a:extLst>
        </xdr:cNvPr>
        <xdr:cNvCxnSpPr/>
      </xdr:nvCxnSpPr>
      <xdr:spPr>
        <a:xfrm>
          <a:off x="16459200" y="13419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2915" cy="254635"/>
    <xdr:sp macro="" textlink="">
      <xdr:nvSpPr>
        <xdr:cNvPr id="802" name="テキスト ボックス 801">
          <a:extLst>
            <a:ext uri="{FF2B5EF4-FFF2-40B4-BE49-F238E27FC236}">
              <a16:creationId xmlns:a16="http://schemas.microsoft.com/office/drawing/2014/main" id="{F9C27333-D4A7-4FDA-8EEE-C9F2EA3C13E2}"/>
            </a:ext>
          </a:extLst>
        </xdr:cNvPr>
        <xdr:cNvSpPr txBox="1"/>
      </xdr:nvSpPr>
      <xdr:spPr>
        <a:xfrm>
          <a:off x="16048990" y="132835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803" name="直線コネクタ 802">
          <a:extLst>
            <a:ext uri="{FF2B5EF4-FFF2-40B4-BE49-F238E27FC236}">
              <a16:creationId xmlns:a16="http://schemas.microsoft.com/office/drawing/2014/main" id="{3188A333-E667-4AC2-9CC4-33D700A61CB2}"/>
            </a:ext>
          </a:extLst>
        </xdr:cNvPr>
        <xdr:cNvCxnSpPr/>
      </xdr:nvCxnSpPr>
      <xdr:spPr>
        <a:xfrm>
          <a:off x="16459200" y="1310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2915" cy="259080"/>
    <xdr:sp macro="" textlink="">
      <xdr:nvSpPr>
        <xdr:cNvPr id="804" name="テキスト ボックス 803">
          <a:extLst>
            <a:ext uri="{FF2B5EF4-FFF2-40B4-BE49-F238E27FC236}">
              <a16:creationId xmlns:a16="http://schemas.microsoft.com/office/drawing/2014/main" id="{ADAA6CB2-043A-47A4-B46C-F213CF2C933C}"/>
            </a:ext>
          </a:extLst>
        </xdr:cNvPr>
        <xdr:cNvSpPr txBox="1"/>
      </xdr:nvSpPr>
      <xdr:spPr>
        <a:xfrm>
          <a:off x="16048990" y="129698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805" name="直線コネクタ 804">
          <a:extLst>
            <a:ext uri="{FF2B5EF4-FFF2-40B4-BE49-F238E27FC236}">
              <a16:creationId xmlns:a16="http://schemas.microsoft.com/office/drawing/2014/main" id="{0FD58340-FFE9-41CF-9531-D51567CCADCA}"/>
            </a:ext>
          </a:extLst>
        </xdr:cNvPr>
        <xdr:cNvCxnSpPr/>
      </xdr:nvCxnSpPr>
      <xdr:spPr>
        <a:xfrm>
          <a:off x="16459200" y="127914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2915" cy="259080"/>
    <xdr:sp macro="" textlink="">
      <xdr:nvSpPr>
        <xdr:cNvPr id="806" name="テキスト ボックス 805">
          <a:extLst>
            <a:ext uri="{FF2B5EF4-FFF2-40B4-BE49-F238E27FC236}">
              <a16:creationId xmlns:a16="http://schemas.microsoft.com/office/drawing/2014/main" id="{D1A9A4C9-2AAA-4608-A38E-39729863B133}"/>
            </a:ext>
          </a:extLst>
        </xdr:cNvPr>
        <xdr:cNvSpPr txBox="1"/>
      </xdr:nvSpPr>
      <xdr:spPr>
        <a:xfrm>
          <a:off x="16048990" y="126555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838AB8BB-8CFE-478C-BF3F-F2629C2EDCF9}"/>
            </a:ext>
          </a:extLst>
        </xdr:cNvPr>
        <xdr:cNvCxnSpPr/>
      </xdr:nvCxnSpPr>
      <xdr:spPr>
        <a:xfrm>
          <a:off x="16459200" y="1247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808" name="テキスト ボックス 807">
          <a:extLst>
            <a:ext uri="{FF2B5EF4-FFF2-40B4-BE49-F238E27FC236}">
              <a16:creationId xmlns:a16="http://schemas.microsoft.com/office/drawing/2014/main" id="{D7C56237-753C-4456-9B97-33965FE8869C}"/>
            </a:ext>
          </a:extLst>
        </xdr:cNvPr>
        <xdr:cNvSpPr txBox="1"/>
      </xdr:nvSpPr>
      <xdr:spPr>
        <a:xfrm>
          <a:off x="16048990" y="12341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6D6DB5AB-2C70-4081-9BFA-F37841E04A42}"/>
            </a:ext>
          </a:extLst>
        </xdr:cNvPr>
        <xdr:cNvSpPr/>
      </xdr:nvSpPr>
      <xdr:spPr>
        <a:xfrm>
          <a:off x="16459200" y="1247775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63500</xdr:rowOff>
    </xdr:from>
    <xdr:to>
      <xdr:col>116</xdr:col>
      <xdr:colOff>62865</xdr:colOff>
      <xdr:row>85</xdr:row>
      <xdr:rowOff>127635</xdr:rowOff>
    </xdr:to>
    <xdr:cxnSp macro="">
      <xdr:nvCxnSpPr>
        <xdr:cNvPr id="810" name="直線コネクタ 809">
          <a:extLst>
            <a:ext uri="{FF2B5EF4-FFF2-40B4-BE49-F238E27FC236}">
              <a16:creationId xmlns:a16="http://schemas.microsoft.com/office/drawing/2014/main" id="{376C25DB-6044-4330-A06D-7A47A16A9D83}"/>
            </a:ext>
          </a:extLst>
        </xdr:cNvPr>
        <xdr:cNvCxnSpPr/>
      </xdr:nvCxnSpPr>
      <xdr:spPr>
        <a:xfrm flipV="1">
          <a:off x="19951065" y="12776200"/>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132080</xdr:rowOff>
    </xdr:from>
    <xdr:ext cx="469900" cy="254635"/>
    <xdr:sp macro="" textlink="">
      <xdr:nvSpPr>
        <xdr:cNvPr id="811" name="【消防施設】&#10;一人当たり面積最小値テキスト">
          <a:extLst>
            <a:ext uri="{FF2B5EF4-FFF2-40B4-BE49-F238E27FC236}">
              <a16:creationId xmlns:a16="http://schemas.microsoft.com/office/drawing/2014/main" id="{8BAA36DF-EBEA-4505-880F-B5E1891310C0}"/>
            </a:ext>
          </a:extLst>
        </xdr:cNvPr>
        <xdr:cNvSpPr txBox="1"/>
      </xdr:nvSpPr>
      <xdr:spPr>
        <a:xfrm>
          <a:off x="19989800" y="141655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0.073</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127635</xdr:rowOff>
    </xdr:from>
    <xdr:to>
      <xdr:col>116</xdr:col>
      <xdr:colOff>152400</xdr:colOff>
      <xdr:row>85</xdr:row>
      <xdr:rowOff>127635</xdr:rowOff>
    </xdr:to>
    <xdr:cxnSp macro="">
      <xdr:nvCxnSpPr>
        <xdr:cNvPr id="812" name="直線コネクタ 811">
          <a:extLst>
            <a:ext uri="{FF2B5EF4-FFF2-40B4-BE49-F238E27FC236}">
              <a16:creationId xmlns:a16="http://schemas.microsoft.com/office/drawing/2014/main" id="{095311F7-90B5-4BB8-8023-FA84BCDD8027}"/>
            </a:ext>
          </a:extLst>
        </xdr:cNvPr>
        <xdr:cNvCxnSpPr/>
      </xdr:nvCxnSpPr>
      <xdr:spPr>
        <a:xfrm>
          <a:off x="19881850" y="14161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9525</xdr:rowOff>
    </xdr:from>
    <xdr:ext cx="469900" cy="254635"/>
    <xdr:sp macro="" textlink="">
      <xdr:nvSpPr>
        <xdr:cNvPr id="813" name="【消防施設】&#10;一人当たり面積最大値テキスト">
          <a:extLst>
            <a:ext uri="{FF2B5EF4-FFF2-40B4-BE49-F238E27FC236}">
              <a16:creationId xmlns:a16="http://schemas.microsoft.com/office/drawing/2014/main" id="{7D76DC30-F701-4795-8F02-0EBA395E523F}"/>
            </a:ext>
          </a:extLst>
        </xdr:cNvPr>
        <xdr:cNvSpPr txBox="1"/>
      </xdr:nvSpPr>
      <xdr:spPr>
        <a:xfrm>
          <a:off x="19989800" y="125571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0.161</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63500</xdr:rowOff>
    </xdr:from>
    <xdr:to>
      <xdr:col>116</xdr:col>
      <xdr:colOff>152400</xdr:colOff>
      <xdr:row>77</xdr:row>
      <xdr:rowOff>63500</xdr:rowOff>
    </xdr:to>
    <xdr:cxnSp macro="">
      <xdr:nvCxnSpPr>
        <xdr:cNvPr id="814" name="直線コネクタ 813">
          <a:extLst>
            <a:ext uri="{FF2B5EF4-FFF2-40B4-BE49-F238E27FC236}">
              <a16:creationId xmlns:a16="http://schemas.microsoft.com/office/drawing/2014/main" id="{263DB9AE-AF45-411E-9070-469EA2F6FA45}"/>
            </a:ext>
          </a:extLst>
        </xdr:cNvPr>
        <xdr:cNvCxnSpPr/>
      </xdr:nvCxnSpPr>
      <xdr:spPr>
        <a:xfrm>
          <a:off x="19881850" y="12776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132715</xdr:rowOff>
    </xdr:from>
    <xdr:ext cx="469900" cy="254635"/>
    <xdr:sp macro="" textlink="">
      <xdr:nvSpPr>
        <xdr:cNvPr id="815" name="【消防施設】&#10;一人当たり面積平均値テキスト">
          <a:extLst>
            <a:ext uri="{FF2B5EF4-FFF2-40B4-BE49-F238E27FC236}">
              <a16:creationId xmlns:a16="http://schemas.microsoft.com/office/drawing/2014/main" id="{359B8859-815A-495B-AA46-CBD3E5CD1011}"/>
            </a:ext>
          </a:extLst>
        </xdr:cNvPr>
        <xdr:cNvSpPr txBox="1"/>
      </xdr:nvSpPr>
      <xdr:spPr>
        <a:xfrm>
          <a:off x="19989800" y="1301051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79</xdr:row>
      <xdr:rowOff>109855</xdr:rowOff>
    </xdr:from>
    <xdr:to>
      <xdr:col>116</xdr:col>
      <xdr:colOff>114300</xdr:colOff>
      <xdr:row>80</xdr:row>
      <xdr:rowOff>40640</xdr:rowOff>
    </xdr:to>
    <xdr:sp macro="" textlink="">
      <xdr:nvSpPr>
        <xdr:cNvPr id="816" name="フローチャート: 判断 815">
          <a:extLst>
            <a:ext uri="{FF2B5EF4-FFF2-40B4-BE49-F238E27FC236}">
              <a16:creationId xmlns:a16="http://schemas.microsoft.com/office/drawing/2014/main" id="{C7AC694C-9EC4-4033-AC50-94A51C54BA31}"/>
            </a:ext>
          </a:extLst>
        </xdr:cNvPr>
        <xdr:cNvSpPr/>
      </xdr:nvSpPr>
      <xdr:spPr>
        <a:xfrm>
          <a:off x="19900900" y="131527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150495</xdr:rowOff>
    </xdr:from>
    <xdr:to>
      <xdr:col>112</xdr:col>
      <xdr:colOff>38100</xdr:colOff>
      <xdr:row>81</xdr:row>
      <xdr:rowOff>80645</xdr:rowOff>
    </xdr:to>
    <xdr:sp macro="" textlink="">
      <xdr:nvSpPr>
        <xdr:cNvPr id="817" name="フローチャート: 判断 816">
          <a:extLst>
            <a:ext uri="{FF2B5EF4-FFF2-40B4-BE49-F238E27FC236}">
              <a16:creationId xmlns:a16="http://schemas.microsoft.com/office/drawing/2014/main" id="{D5DD1EC6-45E4-446E-8906-4CA26EEB9471}"/>
            </a:ext>
          </a:extLst>
        </xdr:cNvPr>
        <xdr:cNvSpPr/>
      </xdr:nvSpPr>
      <xdr:spPr>
        <a:xfrm>
          <a:off x="19157950" y="133584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xdr:rowOff>
    </xdr:from>
    <xdr:to>
      <xdr:col>107</xdr:col>
      <xdr:colOff>101600</xdr:colOff>
      <xdr:row>81</xdr:row>
      <xdr:rowOff>113665</xdr:rowOff>
    </xdr:to>
    <xdr:sp macro="" textlink="">
      <xdr:nvSpPr>
        <xdr:cNvPr id="818" name="フローチャート: 判断 817">
          <a:extLst>
            <a:ext uri="{FF2B5EF4-FFF2-40B4-BE49-F238E27FC236}">
              <a16:creationId xmlns:a16="http://schemas.microsoft.com/office/drawing/2014/main" id="{E0AD0BFA-3152-4BA2-936B-3395CD494F9A}"/>
            </a:ext>
          </a:extLst>
        </xdr:cNvPr>
        <xdr:cNvSpPr/>
      </xdr:nvSpPr>
      <xdr:spPr>
        <a:xfrm>
          <a:off x="1834515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52705</xdr:rowOff>
    </xdr:from>
    <xdr:to>
      <xdr:col>102</xdr:col>
      <xdr:colOff>165100</xdr:colOff>
      <xdr:row>82</xdr:row>
      <xdr:rowOff>154940</xdr:rowOff>
    </xdr:to>
    <xdr:sp macro="" textlink="">
      <xdr:nvSpPr>
        <xdr:cNvPr id="819" name="フローチャート: 判断 818">
          <a:extLst>
            <a:ext uri="{FF2B5EF4-FFF2-40B4-BE49-F238E27FC236}">
              <a16:creationId xmlns:a16="http://schemas.microsoft.com/office/drawing/2014/main" id="{969F4633-3404-41B5-A5C6-647A20C5DD6B}"/>
            </a:ext>
          </a:extLst>
        </xdr:cNvPr>
        <xdr:cNvSpPr/>
      </xdr:nvSpPr>
      <xdr:spPr>
        <a:xfrm>
          <a:off x="17551400" y="13590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69215</xdr:rowOff>
    </xdr:from>
    <xdr:to>
      <xdr:col>98</xdr:col>
      <xdr:colOff>38100</xdr:colOff>
      <xdr:row>82</xdr:row>
      <xdr:rowOff>170815</xdr:rowOff>
    </xdr:to>
    <xdr:sp macro="" textlink="">
      <xdr:nvSpPr>
        <xdr:cNvPr id="820" name="フローチャート: 判断 819">
          <a:extLst>
            <a:ext uri="{FF2B5EF4-FFF2-40B4-BE49-F238E27FC236}">
              <a16:creationId xmlns:a16="http://schemas.microsoft.com/office/drawing/2014/main" id="{B668567B-DF60-4774-A8B0-E91CD22106BE}"/>
            </a:ext>
          </a:extLst>
        </xdr:cNvPr>
        <xdr:cNvSpPr/>
      </xdr:nvSpPr>
      <xdr:spPr>
        <a:xfrm>
          <a:off x="16757650" y="13607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21" name="テキスト ボックス 820">
          <a:extLst>
            <a:ext uri="{FF2B5EF4-FFF2-40B4-BE49-F238E27FC236}">
              <a16:creationId xmlns:a16="http://schemas.microsoft.com/office/drawing/2014/main" id="{7A4E0EDE-2B93-4E96-A999-63ABD55FF084}"/>
            </a:ext>
          </a:extLst>
        </xdr:cNvPr>
        <xdr:cNvSpPr txBox="1"/>
      </xdr:nvSpPr>
      <xdr:spPr>
        <a:xfrm>
          <a:off x="197802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2" name="テキスト ボックス 821">
          <a:extLst>
            <a:ext uri="{FF2B5EF4-FFF2-40B4-BE49-F238E27FC236}">
              <a16:creationId xmlns:a16="http://schemas.microsoft.com/office/drawing/2014/main" id="{F44EC480-F20A-42C1-BEDB-08E2458A63B5}"/>
            </a:ext>
          </a:extLst>
        </xdr:cNvPr>
        <xdr:cNvSpPr txBox="1"/>
      </xdr:nvSpPr>
      <xdr:spPr>
        <a:xfrm>
          <a:off x="190309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3" name="テキスト ボックス 822">
          <a:extLst>
            <a:ext uri="{FF2B5EF4-FFF2-40B4-BE49-F238E27FC236}">
              <a16:creationId xmlns:a16="http://schemas.microsoft.com/office/drawing/2014/main" id="{BF7C51F4-C145-4B26-9DFD-FFE0B8560A0C}"/>
            </a:ext>
          </a:extLst>
        </xdr:cNvPr>
        <xdr:cNvSpPr txBox="1"/>
      </xdr:nvSpPr>
      <xdr:spPr>
        <a:xfrm>
          <a:off x="1822450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4" name="テキスト ボックス 823">
          <a:extLst>
            <a:ext uri="{FF2B5EF4-FFF2-40B4-BE49-F238E27FC236}">
              <a16:creationId xmlns:a16="http://schemas.microsoft.com/office/drawing/2014/main" id="{6E9CE6AA-B83C-4EC9-AA4D-7D8152E47D17}"/>
            </a:ext>
          </a:extLst>
        </xdr:cNvPr>
        <xdr:cNvSpPr txBox="1"/>
      </xdr:nvSpPr>
      <xdr:spPr>
        <a:xfrm>
          <a:off x="174307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5" name="テキスト ボックス 824">
          <a:extLst>
            <a:ext uri="{FF2B5EF4-FFF2-40B4-BE49-F238E27FC236}">
              <a16:creationId xmlns:a16="http://schemas.microsoft.com/office/drawing/2014/main" id="{13099C6A-66B4-4DB2-A7F5-A5B37C1986CF}"/>
            </a:ext>
          </a:extLst>
        </xdr:cNvPr>
        <xdr:cNvSpPr txBox="1"/>
      </xdr:nvSpPr>
      <xdr:spPr>
        <a:xfrm>
          <a:off x="16630650" y="146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80</xdr:row>
      <xdr:rowOff>167005</xdr:rowOff>
    </xdr:from>
    <xdr:to>
      <xdr:col>116</xdr:col>
      <xdr:colOff>114300</xdr:colOff>
      <xdr:row>81</xdr:row>
      <xdr:rowOff>97790</xdr:rowOff>
    </xdr:to>
    <xdr:sp macro="" textlink="">
      <xdr:nvSpPr>
        <xdr:cNvPr id="826" name="楕円 825">
          <a:extLst>
            <a:ext uri="{FF2B5EF4-FFF2-40B4-BE49-F238E27FC236}">
              <a16:creationId xmlns:a16="http://schemas.microsoft.com/office/drawing/2014/main" id="{ABB80C3D-55D8-4FEC-96D5-5985CF2578C3}"/>
            </a:ext>
          </a:extLst>
        </xdr:cNvPr>
        <xdr:cNvSpPr/>
      </xdr:nvSpPr>
      <xdr:spPr>
        <a:xfrm>
          <a:off x="19900900" y="133750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145415</xdr:rowOff>
    </xdr:from>
    <xdr:ext cx="469900" cy="254635"/>
    <xdr:sp macro="" textlink="">
      <xdr:nvSpPr>
        <xdr:cNvPr id="827" name="【消防施設】&#10;一人当たり面積該当値テキスト">
          <a:extLst>
            <a:ext uri="{FF2B5EF4-FFF2-40B4-BE49-F238E27FC236}">
              <a16:creationId xmlns:a16="http://schemas.microsoft.com/office/drawing/2014/main" id="{76E9A779-0FA3-459A-AE56-5B7E60C89ECA}"/>
            </a:ext>
          </a:extLst>
        </xdr:cNvPr>
        <xdr:cNvSpPr txBox="1"/>
      </xdr:nvSpPr>
      <xdr:spPr>
        <a:xfrm>
          <a:off x="19989800" y="133534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81</xdr:row>
      <xdr:rowOff>12065</xdr:rowOff>
    </xdr:from>
    <xdr:to>
      <xdr:col>112</xdr:col>
      <xdr:colOff>38100</xdr:colOff>
      <xdr:row>81</xdr:row>
      <xdr:rowOff>113665</xdr:rowOff>
    </xdr:to>
    <xdr:sp macro="" textlink="">
      <xdr:nvSpPr>
        <xdr:cNvPr id="828" name="楕円 827">
          <a:extLst>
            <a:ext uri="{FF2B5EF4-FFF2-40B4-BE49-F238E27FC236}">
              <a16:creationId xmlns:a16="http://schemas.microsoft.com/office/drawing/2014/main" id="{4A3FDD05-0867-4D85-B2BC-45D9C461C032}"/>
            </a:ext>
          </a:extLst>
        </xdr:cNvPr>
        <xdr:cNvSpPr/>
      </xdr:nvSpPr>
      <xdr:spPr>
        <a:xfrm>
          <a:off x="19157950" y="13385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46355</xdr:rowOff>
    </xdr:from>
    <xdr:to>
      <xdr:col>116</xdr:col>
      <xdr:colOff>63500</xdr:colOff>
      <xdr:row>81</xdr:row>
      <xdr:rowOff>63500</xdr:rowOff>
    </xdr:to>
    <xdr:cxnSp macro="">
      <xdr:nvCxnSpPr>
        <xdr:cNvPr id="829" name="直線コネクタ 828">
          <a:extLst>
            <a:ext uri="{FF2B5EF4-FFF2-40B4-BE49-F238E27FC236}">
              <a16:creationId xmlns:a16="http://schemas.microsoft.com/office/drawing/2014/main" id="{DD822E6F-9B58-46F0-89CC-755B140C47AF}"/>
            </a:ext>
          </a:extLst>
        </xdr:cNvPr>
        <xdr:cNvCxnSpPr/>
      </xdr:nvCxnSpPr>
      <xdr:spPr>
        <a:xfrm flipV="1">
          <a:off x="19202400" y="13419455"/>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60960</xdr:rowOff>
    </xdr:from>
    <xdr:to>
      <xdr:col>107</xdr:col>
      <xdr:colOff>101600</xdr:colOff>
      <xdr:row>81</xdr:row>
      <xdr:rowOff>162560</xdr:rowOff>
    </xdr:to>
    <xdr:sp macro="" textlink="">
      <xdr:nvSpPr>
        <xdr:cNvPr id="830" name="楕円 829">
          <a:extLst>
            <a:ext uri="{FF2B5EF4-FFF2-40B4-BE49-F238E27FC236}">
              <a16:creationId xmlns:a16="http://schemas.microsoft.com/office/drawing/2014/main" id="{35F17CC2-5098-42C5-9B0D-37B3E4243473}"/>
            </a:ext>
          </a:extLst>
        </xdr:cNvPr>
        <xdr:cNvSpPr/>
      </xdr:nvSpPr>
      <xdr:spPr>
        <a:xfrm>
          <a:off x="1834515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63500</xdr:rowOff>
    </xdr:from>
    <xdr:to>
      <xdr:col>111</xdr:col>
      <xdr:colOff>177800</xdr:colOff>
      <xdr:row>81</xdr:row>
      <xdr:rowOff>111760</xdr:rowOff>
    </xdr:to>
    <xdr:cxnSp macro="">
      <xdr:nvCxnSpPr>
        <xdr:cNvPr id="831" name="直線コネクタ 830">
          <a:extLst>
            <a:ext uri="{FF2B5EF4-FFF2-40B4-BE49-F238E27FC236}">
              <a16:creationId xmlns:a16="http://schemas.microsoft.com/office/drawing/2014/main" id="{DEA0977E-A3CA-4730-B5F7-97844BAD3FBB}"/>
            </a:ext>
          </a:extLst>
        </xdr:cNvPr>
        <xdr:cNvCxnSpPr/>
      </xdr:nvCxnSpPr>
      <xdr:spPr>
        <a:xfrm flipV="1">
          <a:off x="18395950" y="13436600"/>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93345</xdr:rowOff>
    </xdr:from>
    <xdr:to>
      <xdr:col>102</xdr:col>
      <xdr:colOff>165100</xdr:colOff>
      <xdr:row>82</xdr:row>
      <xdr:rowOff>23495</xdr:rowOff>
    </xdr:to>
    <xdr:sp macro="" textlink="">
      <xdr:nvSpPr>
        <xdr:cNvPr id="832" name="楕円 831">
          <a:extLst>
            <a:ext uri="{FF2B5EF4-FFF2-40B4-BE49-F238E27FC236}">
              <a16:creationId xmlns:a16="http://schemas.microsoft.com/office/drawing/2014/main" id="{CB319646-5EDD-4160-8F02-2A5B7C49327C}"/>
            </a:ext>
          </a:extLst>
        </xdr:cNvPr>
        <xdr:cNvSpPr/>
      </xdr:nvSpPr>
      <xdr:spPr>
        <a:xfrm>
          <a:off x="17551400" y="13466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111760</xdr:rowOff>
    </xdr:from>
    <xdr:to>
      <xdr:col>107</xdr:col>
      <xdr:colOff>50800</xdr:colOff>
      <xdr:row>81</xdr:row>
      <xdr:rowOff>144145</xdr:rowOff>
    </xdr:to>
    <xdr:cxnSp macro="">
      <xdr:nvCxnSpPr>
        <xdr:cNvPr id="833" name="直線コネクタ 832">
          <a:extLst>
            <a:ext uri="{FF2B5EF4-FFF2-40B4-BE49-F238E27FC236}">
              <a16:creationId xmlns:a16="http://schemas.microsoft.com/office/drawing/2014/main" id="{E5F3D279-E3E7-4F7E-B496-CFFDF156863A}"/>
            </a:ext>
          </a:extLst>
        </xdr:cNvPr>
        <xdr:cNvCxnSpPr/>
      </xdr:nvCxnSpPr>
      <xdr:spPr>
        <a:xfrm flipV="1">
          <a:off x="17602200" y="1348486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126365</xdr:rowOff>
    </xdr:from>
    <xdr:to>
      <xdr:col>98</xdr:col>
      <xdr:colOff>38100</xdr:colOff>
      <xdr:row>82</xdr:row>
      <xdr:rowOff>56515</xdr:rowOff>
    </xdr:to>
    <xdr:sp macro="" textlink="">
      <xdr:nvSpPr>
        <xdr:cNvPr id="834" name="楕円 833">
          <a:extLst>
            <a:ext uri="{FF2B5EF4-FFF2-40B4-BE49-F238E27FC236}">
              <a16:creationId xmlns:a16="http://schemas.microsoft.com/office/drawing/2014/main" id="{3A59DB36-29C4-4210-AF08-1C18DCCA39D9}"/>
            </a:ext>
          </a:extLst>
        </xdr:cNvPr>
        <xdr:cNvSpPr/>
      </xdr:nvSpPr>
      <xdr:spPr>
        <a:xfrm>
          <a:off x="16757650" y="13499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144145</xdr:rowOff>
    </xdr:from>
    <xdr:to>
      <xdr:col>102</xdr:col>
      <xdr:colOff>114300</xdr:colOff>
      <xdr:row>82</xdr:row>
      <xdr:rowOff>6350</xdr:rowOff>
    </xdr:to>
    <xdr:cxnSp macro="">
      <xdr:nvCxnSpPr>
        <xdr:cNvPr id="835" name="直線コネクタ 834">
          <a:extLst>
            <a:ext uri="{FF2B5EF4-FFF2-40B4-BE49-F238E27FC236}">
              <a16:creationId xmlns:a16="http://schemas.microsoft.com/office/drawing/2014/main" id="{118B3E6C-3183-481C-905E-7F9911AB4B61}"/>
            </a:ext>
          </a:extLst>
        </xdr:cNvPr>
        <xdr:cNvCxnSpPr/>
      </xdr:nvCxnSpPr>
      <xdr:spPr>
        <a:xfrm flipV="1">
          <a:off x="16802100" y="1351724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79</xdr:row>
      <xdr:rowOff>97790</xdr:rowOff>
    </xdr:from>
    <xdr:ext cx="469900" cy="254635"/>
    <xdr:sp macro="" textlink="">
      <xdr:nvSpPr>
        <xdr:cNvPr id="836" name="n_1aveValue【消防施設】&#10;一人当たり面積">
          <a:extLst>
            <a:ext uri="{FF2B5EF4-FFF2-40B4-BE49-F238E27FC236}">
              <a16:creationId xmlns:a16="http://schemas.microsoft.com/office/drawing/2014/main" id="{975FE09D-917F-4636-A9F0-BDDEDC5C1CAF}"/>
            </a:ext>
          </a:extLst>
        </xdr:cNvPr>
        <xdr:cNvSpPr txBox="1"/>
      </xdr:nvSpPr>
      <xdr:spPr>
        <a:xfrm>
          <a:off x="18980150" y="131406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79</xdr:row>
      <xdr:rowOff>130175</xdr:rowOff>
    </xdr:from>
    <xdr:ext cx="465455" cy="259080"/>
    <xdr:sp macro="" textlink="">
      <xdr:nvSpPr>
        <xdr:cNvPr id="837" name="n_2aveValue【消防施設】&#10;一人当たり面積">
          <a:extLst>
            <a:ext uri="{FF2B5EF4-FFF2-40B4-BE49-F238E27FC236}">
              <a16:creationId xmlns:a16="http://schemas.microsoft.com/office/drawing/2014/main" id="{4A5F1DA8-C272-48C8-8A0B-A176DB1FF6A3}"/>
            </a:ext>
          </a:extLst>
        </xdr:cNvPr>
        <xdr:cNvSpPr txBox="1"/>
      </xdr:nvSpPr>
      <xdr:spPr>
        <a:xfrm>
          <a:off x="18180050" y="131730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145415</xdr:rowOff>
    </xdr:from>
    <xdr:ext cx="465455" cy="254635"/>
    <xdr:sp macro="" textlink="">
      <xdr:nvSpPr>
        <xdr:cNvPr id="838" name="n_3aveValue【消防施設】&#10;一人当たり面積">
          <a:extLst>
            <a:ext uri="{FF2B5EF4-FFF2-40B4-BE49-F238E27FC236}">
              <a16:creationId xmlns:a16="http://schemas.microsoft.com/office/drawing/2014/main" id="{61F72B10-785C-45FD-97FE-4008CDABFB5D}"/>
            </a:ext>
          </a:extLst>
        </xdr:cNvPr>
        <xdr:cNvSpPr txBox="1"/>
      </xdr:nvSpPr>
      <xdr:spPr>
        <a:xfrm>
          <a:off x="17386300" y="136836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161925</xdr:rowOff>
    </xdr:from>
    <xdr:ext cx="465455" cy="259080"/>
    <xdr:sp macro="" textlink="">
      <xdr:nvSpPr>
        <xdr:cNvPr id="839" name="n_4aveValue【消防施設】&#10;一人当たり面積">
          <a:extLst>
            <a:ext uri="{FF2B5EF4-FFF2-40B4-BE49-F238E27FC236}">
              <a16:creationId xmlns:a16="http://schemas.microsoft.com/office/drawing/2014/main" id="{0DDB1802-8C3A-417B-B738-B1AC62EE20DE}"/>
            </a:ext>
          </a:extLst>
        </xdr:cNvPr>
        <xdr:cNvSpPr txBox="1"/>
      </xdr:nvSpPr>
      <xdr:spPr>
        <a:xfrm>
          <a:off x="16592550" y="137001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104775</xdr:rowOff>
    </xdr:from>
    <xdr:ext cx="469900" cy="259080"/>
    <xdr:sp macro="" textlink="">
      <xdr:nvSpPr>
        <xdr:cNvPr id="840" name="n_1mainValue【消防施設】&#10;一人当たり面積">
          <a:extLst>
            <a:ext uri="{FF2B5EF4-FFF2-40B4-BE49-F238E27FC236}">
              <a16:creationId xmlns:a16="http://schemas.microsoft.com/office/drawing/2014/main" id="{872CDFFB-4746-4D5E-8B8E-FFDA3E67FDA4}"/>
            </a:ext>
          </a:extLst>
        </xdr:cNvPr>
        <xdr:cNvSpPr txBox="1"/>
      </xdr:nvSpPr>
      <xdr:spPr>
        <a:xfrm>
          <a:off x="18980150" y="13477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153670</xdr:rowOff>
    </xdr:from>
    <xdr:ext cx="465455" cy="259080"/>
    <xdr:sp macro="" textlink="">
      <xdr:nvSpPr>
        <xdr:cNvPr id="841" name="n_2mainValue【消防施設】&#10;一人当たり面積">
          <a:extLst>
            <a:ext uri="{FF2B5EF4-FFF2-40B4-BE49-F238E27FC236}">
              <a16:creationId xmlns:a16="http://schemas.microsoft.com/office/drawing/2014/main" id="{8EFB6F2C-F7AC-45AB-A3D0-D0A94BF81614}"/>
            </a:ext>
          </a:extLst>
        </xdr:cNvPr>
        <xdr:cNvSpPr txBox="1"/>
      </xdr:nvSpPr>
      <xdr:spPr>
        <a:xfrm>
          <a:off x="18180050" y="135267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40640</xdr:rowOff>
    </xdr:from>
    <xdr:ext cx="465455" cy="254635"/>
    <xdr:sp macro="" textlink="">
      <xdr:nvSpPr>
        <xdr:cNvPr id="842" name="n_3mainValue【消防施設】&#10;一人当たり面積">
          <a:extLst>
            <a:ext uri="{FF2B5EF4-FFF2-40B4-BE49-F238E27FC236}">
              <a16:creationId xmlns:a16="http://schemas.microsoft.com/office/drawing/2014/main" id="{88BFF8A3-EE1A-464D-A74B-4B1E6BEDEB78}"/>
            </a:ext>
          </a:extLst>
        </xdr:cNvPr>
        <xdr:cNvSpPr txBox="1"/>
      </xdr:nvSpPr>
      <xdr:spPr>
        <a:xfrm>
          <a:off x="17386300" y="132486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73025</xdr:rowOff>
    </xdr:from>
    <xdr:ext cx="465455" cy="259080"/>
    <xdr:sp macro="" textlink="">
      <xdr:nvSpPr>
        <xdr:cNvPr id="843" name="n_4mainValue【消防施設】&#10;一人当たり面積">
          <a:extLst>
            <a:ext uri="{FF2B5EF4-FFF2-40B4-BE49-F238E27FC236}">
              <a16:creationId xmlns:a16="http://schemas.microsoft.com/office/drawing/2014/main" id="{2AF28ECF-F5B1-441B-B947-D7A60FB8FBE1}"/>
            </a:ext>
          </a:extLst>
        </xdr:cNvPr>
        <xdr:cNvSpPr txBox="1"/>
      </xdr:nvSpPr>
      <xdr:spPr>
        <a:xfrm>
          <a:off x="16592550" y="132810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A4E65B32-654B-4177-BFCE-00E3B1FC50A4}"/>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A745F52C-FF33-4DA7-A801-047F0B9DE962}"/>
            </a:ext>
          </a:extLst>
        </xdr:cNvPr>
        <xdr:cNvSpPr/>
      </xdr:nvSpPr>
      <xdr:spPr>
        <a:xfrm>
          <a:off x="113157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70A1E040-7043-4498-8718-0F84824E2EE3}"/>
            </a:ext>
          </a:extLst>
        </xdr:cNvPr>
        <xdr:cNvSpPr/>
      </xdr:nvSpPr>
      <xdr:spPr>
        <a:xfrm>
          <a:off x="113157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691D2258-F464-41FE-9592-99C0972632B9}"/>
            </a:ext>
          </a:extLst>
        </xdr:cNvPr>
        <xdr:cNvSpPr/>
      </xdr:nvSpPr>
      <xdr:spPr>
        <a:xfrm>
          <a:off x="1223645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50BFAA49-4AB9-4EEB-A22C-A4970FF5EB0F}"/>
            </a:ext>
          </a:extLst>
        </xdr:cNvPr>
        <xdr:cNvSpPr/>
      </xdr:nvSpPr>
      <xdr:spPr>
        <a:xfrm>
          <a:off x="1223645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6EF476D2-91F2-47FC-A9B0-D1C1EB802B69}"/>
            </a:ext>
          </a:extLst>
        </xdr:cNvPr>
        <xdr:cNvSpPr/>
      </xdr:nvSpPr>
      <xdr:spPr>
        <a:xfrm>
          <a:off x="1326515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97DCED39-66FF-40FE-A32B-73670F787E29}"/>
            </a:ext>
          </a:extLst>
        </xdr:cNvPr>
        <xdr:cNvSpPr/>
      </xdr:nvSpPr>
      <xdr:spPr>
        <a:xfrm>
          <a:off x="1326515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5AFFC5AB-4FFC-4CB0-9656-8FDE7AB60947}"/>
            </a:ext>
          </a:extLst>
        </xdr:cNvPr>
        <xdr:cNvSpPr/>
      </xdr:nvSpPr>
      <xdr:spPr>
        <a:xfrm>
          <a:off x="11207750" y="16148050"/>
          <a:ext cx="424815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852" name="テキスト ボックス 851">
          <a:extLst>
            <a:ext uri="{FF2B5EF4-FFF2-40B4-BE49-F238E27FC236}">
              <a16:creationId xmlns:a16="http://schemas.microsoft.com/office/drawing/2014/main" id="{1A63DAE9-716B-4CC3-8578-A263FC9FE5B1}"/>
            </a:ext>
          </a:extLst>
        </xdr:cNvPr>
        <xdr:cNvSpPr txBox="1"/>
      </xdr:nvSpPr>
      <xdr:spPr>
        <a:xfrm>
          <a:off x="11169650" y="159639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605515A6-A878-445A-AFF9-395B7FC3FAFA}"/>
            </a:ext>
          </a:extLst>
        </xdr:cNvPr>
        <xdr:cNvCxnSpPr/>
      </xdr:nvCxnSpPr>
      <xdr:spPr>
        <a:xfrm>
          <a:off x="11207750" y="18345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854" name="テキスト ボックス 853">
          <a:extLst>
            <a:ext uri="{FF2B5EF4-FFF2-40B4-BE49-F238E27FC236}">
              <a16:creationId xmlns:a16="http://schemas.microsoft.com/office/drawing/2014/main" id="{B6319B3D-5114-4A4A-B9DF-41959DE1DF00}"/>
            </a:ext>
          </a:extLst>
        </xdr:cNvPr>
        <xdr:cNvSpPr txBox="1"/>
      </xdr:nvSpPr>
      <xdr:spPr>
        <a:xfrm>
          <a:off x="10797540" y="18209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5" name="直線コネクタ 854">
          <a:extLst>
            <a:ext uri="{FF2B5EF4-FFF2-40B4-BE49-F238E27FC236}">
              <a16:creationId xmlns:a16="http://schemas.microsoft.com/office/drawing/2014/main" id="{273A9E98-7DCA-42E9-B277-0CBA76468A7E}"/>
            </a:ext>
          </a:extLst>
        </xdr:cNvPr>
        <xdr:cNvCxnSpPr/>
      </xdr:nvCxnSpPr>
      <xdr:spPr>
        <a:xfrm>
          <a:off x="11207750" y="17983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108</xdr:row>
      <xdr:rowOff>10160</xdr:rowOff>
    </xdr:from>
    <xdr:ext cx="403225" cy="259080"/>
    <xdr:sp macro="" textlink="">
      <xdr:nvSpPr>
        <xdr:cNvPr id="856" name="テキスト ボックス 855">
          <a:extLst>
            <a:ext uri="{FF2B5EF4-FFF2-40B4-BE49-F238E27FC236}">
              <a16:creationId xmlns:a16="http://schemas.microsoft.com/office/drawing/2014/main" id="{8855695B-2A76-474E-BB70-A44D3BE4F33F}"/>
            </a:ext>
          </a:extLst>
        </xdr:cNvPr>
        <xdr:cNvSpPr txBox="1"/>
      </xdr:nvSpPr>
      <xdr:spPr>
        <a:xfrm>
          <a:off x="10842625" y="17840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7" name="直線コネクタ 856">
          <a:extLst>
            <a:ext uri="{FF2B5EF4-FFF2-40B4-BE49-F238E27FC236}">
              <a16:creationId xmlns:a16="http://schemas.microsoft.com/office/drawing/2014/main" id="{07AA5A77-DC32-4485-927D-F8A0341F59BD}"/>
            </a:ext>
          </a:extLst>
        </xdr:cNvPr>
        <xdr:cNvCxnSpPr/>
      </xdr:nvCxnSpPr>
      <xdr:spPr>
        <a:xfrm>
          <a:off x="11207750" y="17614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4635"/>
    <xdr:sp macro="" textlink="">
      <xdr:nvSpPr>
        <xdr:cNvPr id="858" name="テキスト ボックス 857">
          <a:extLst>
            <a:ext uri="{FF2B5EF4-FFF2-40B4-BE49-F238E27FC236}">
              <a16:creationId xmlns:a16="http://schemas.microsoft.com/office/drawing/2014/main" id="{32B6897B-E702-443F-9BF5-33584C4C6FF4}"/>
            </a:ext>
          </a:extLst>
        </xdr:cNvPr>
        <xdr:cNvSpPr txBox="1"/>
      </xdr:nvSpPr>
      <xdr:spPr>
        <a:xfrm>
          <a:off x="10842625" y="1747901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9" name="直線コネクタ 858">
          <a:extLst>
            <a:ext uri="{FF2B5EF4-FFF2-40B4-BE49-F238E27FC236}">
              <a16:creationId xmlns:a16="http://schemas.microsoft.com/office/drawing/2014/main" id="{56FB3EAA-5886-404A-A199-9C608FE9456E}"/>
            </a:ext>
          </a:extLst>
        </xdr:cNvPr>
        <xdr:cNvCxnSpPr/>
      </xdr:nvCxnSpPr>
      <xdr:spPr>
        <a:xfrm>
          <a:off x="11207750" y="17246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60" name="テキスト ボックス 859">
          <a:extLst>
            <a:ext uri="{FF2B5EF4-FFF2-40B4-BE49-F238E27FC236}">
              <a16:creationId xmlns:a16="http://schemas.microsoft.com/office/drawing/2014/main" id="{4E5596AC-694C-472F-830B-6209D99BC3DA}"/>
            </a:ext>
          </a:extLst>
        </xdr:cNvPr>
        <xdr:cNvSpPr txBox="1"/>
      </xdr:nvSpPr>
      <xdr:spPr>
        <a:xfrm>
          <a:off x="10842625" y="17110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1" name="直線コネクタ 860">
          <a:extLst>
            <a:ext uri="{FF2B5EF4-FFF2-40B4-BE49-F238E27FC236}">
              <a16:creationId xmlns:a16="http://schemas.microsoft.com/office/drawing/2014/main" id="{53380306-C041-4F41-ABA2-D066CAC08CCC}"/>
            </a:ext>
          </a:extLst>
        </xdr:cNvPr>
        <xdr:cNvCxnSpPr/>
      </xdr:nvCxnSpPr>
      <xdr:spPr>
        <a:xfrm>
          <a:off x="11207750" y="168783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62" name="テキスト ボックス 861">
          <a:extLst>
            <a:ext uri="{FF2B5EF4-FFF2-40B4-BE49-F238E27FC236}">
              <a16:creationId xmlns:a16="http://schemas.microsoft.com/office/drawing/2014/main" id="{E9AC0AE3-972C-42A0-AF6D-C342955A68F6}"/>
            </a:ext>
          </a:extLst>
        </xdr:cNvPr>
        <xdr:cNvSpPr txBox="1"/>
      </xdr:nvSpPr>
      <xdr:spPr>
        <a:xfrm>
          <a:off x="10842625" y="16742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3" name="直線コネクタ 862">
          <a:extLst>
            <a:ext uri="{FF2B5EF4-FFF2-40B4-BE49-F238E27FC236}">
              <a16:creationId xmlns:a16="http://schemas.microsoft.com/office/drawing/2014/main" id="{6E65C949-47C2-4144-87C9-38D155B03643}"/>
            </a:ext>
          </a:extLst>
        </xdr:cNvPr>
        <xdr:cNvCxnSpPr/>
      </xdr:nvCxnSpPr>
      <xdr:spPr>
        <a:xfrm>
          <a:off x="11207750" y="1651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4645" cy="254635"/>
    <xdr:sp macro="" textlink="">
      <xdr:nvSpPr>
        <xdr:cNvPr id="864" name="テキスト ボックス 863">
          <a:extLst>
            <a:ext uri="{FF2B5EF4-FFF2-40B4-BE49-F238E27FC236}">
              <a16:creationId xmlns:a16="http://schemas.microsoft.com/office/drawing/2014/main" id="{140E1319-DE29-4BEA-A94A-CE1C9A6FAC34}"/>
            </a:ext>
          </a:extLst>
        </xdr:cNvPr>
        <xdr:cNvSpPr txBox="1"/>
      </xdr:nvSpPr>
      <xdr:spPr>
        <a:xfrm>
          <a:off x="10906760" y="1637411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6B77B10E-E7AD-4C17-BCEB-AD8011C4E8D6}"/>
            </a:ext>
          </a:extLst>
        </xdr:cNvPr>
        <xdr:cNvCxnSpPr/>
      </xdr:nvCxnSpPr>
      <xdr:spPr>
        <a:xfrm>
          <a:off x="11207750" y="161480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9FD12260-8046-4A00-B975-4356A491021D}"/>
            </a:ext>
          </a:extLst>
        </xdr:cNvPr>
        <xdr:cNvSpPr/>
      </xdr:nvSpPr>
      <xdr:spPr>
        <a:xfrm>
          <a:off x="11207750" y="16148050"/>
          <a:ext cx="424815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101</xdr:row>
      <xdr:rowOff>32385</xdr:rowOff>
    </xdr:from>
    <xdr:to>
      <xdr:col>85</xdr:col>
      <xdr:colOff>126365</xdr:colOff>
      <xdr:row>108</xdr:row>
      <xdr:rowOff>104775</xdr:rowOff>
    </xdr:to>
    <xdr:cxnSp macro="">
      <xdr:nvCxnSpPr>
        <xdr:cNvPr id="867" name="直線コネクタ 866">
          <a:extLst>
            <a:ext uri="{FF2B5EF4-FFF2-40B4-BE49-F238E27FC236}">
              <a16:creationId xmlns:a16="http://schemas.microsoft.com/office/drawing/2014/main" id="{073D6B21-A2E4-4190-9ED0-6C739FAF5A5F}"/>
            </a:ext>
          </a:extLst>
        </xdr:cNvPr>
        <xdr:cNvCxnSpPr/>
      </xdr:nvCxnSpPr>
      <xdr:spPr>
        <a:xfrm flipV="1">
          <a:off x="14699615" y="16707485"/>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109220</xdr:rowOff>
    </xdr:from>
    <xdr:ext cx="405130" cy="254635"/>
    <xdr:sp macro="" textlink="">
      <xdr:nvSpPr>
        <xdr:cNvPr id="868" name="【庁舎】&#10;有形固定資産減価償却率最小値テキスト">
          <a:extLst>
            <a:ext uri="{FF2B5EF4-FFF2-40B4-BE49-F238E27FC236}">
              <a16:creationId xmlns:a16="http://schemas.microsoft.com/office/drawing/2014/main" id="{0BA2969C-2EF2-4B39-84EC-217E3F3277AD}"/>
            </a:ext>
          </a:extLst>
        </xdr:cNvPr>
        <xdr:cNvSpPr txBox="1"/>
      </xdr:nvSpPr>
      <xdr:spPr>
        <a:xfrm>
          <a:off x="14738350" y="179400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104775</xdr:rowOff>
    </xdr:from>
    <xdr:to>
      <xdr:col>86</xdr:col>
      <xdr:colOff>25400</xdr:colOff>
      <xdr:row>108</xdr:row>
      <xdr:rowOff>104775</xdr:rowOff>
    </xdr:to>
    <xdr:cxnSp macro="">
      <xdr:nvCxnSpPr>
        <xdr:cNvPr id="869" name="直線コネクタ 868">
          <a:extLst>
            <a:ext uri="{FF2B5EF4-FFF2-40B4-BE49-F238E27FC236}">
              <a16:creationId xmlns:a16="http://schemas.microsoft.com/office/drawing/2014/main" id="{50F65F31-DCE5-4DEF-A8B9-929FDC89E0A9}"/>
            </a:ext>
          </a:extLst>
        </xdr:cNvPr>
        <xdr:cNvCxnSpPr/>
      </xdr:nvCxnSpPr>
      <xdr:spPr>
        <a:xfrm>
          <a:off x="14611350" y="17935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150495</xdr:rowOff>
    </xdr:from>
    <xdr:ext cx="405130" cy="259080"/>
    <xdr:sp macro="" textlink="">
      <xdr:nvSpPr>
        <xdr:cNvPr id="870" name="【庁舎】&#10;有形固定資産減価償却率最大値テキスト">
          <a:extLst>
            <a:ext uri="{FF2B5EF4-FFF2-40B4-BE49-F238E27FC236}">
              <a16:creationId xmlns:a16="http://schemas.microsoft.com/office/drawing/2014/main" id="{C0852F99-0273-43B3-A8C4-19D70118AFE0}"/>
            </a:ext>
          </a:extLst>
        </xdr:cNvPr>
        <xdr:cNvSpPr txBox="1"/>
      </xdr:nvSpPr>
      <xdr:spPr>
        <a:xfrm>
          <a:off x="14738350" y="16495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85</xdr:col>
      <xdr:colOff>38100</xdr:colOff>
      <xdr:row>101</xdr:row>
      <xdr:rowOff>32385</xdr:rowOff>
    </xdr:from>
    <xdr:to>
      <xdr:col>86</xdr:col>
      <xdr:colOff>25400</xdr:colOff>
      <xdr:row>101</xdr:row>
      <xdr:rowOff>32385</xdr:rowOff>
    </xdr:to>
    <xdr:cxnSp macro="">
      <xdr:nvCxnSpPr>
        <xdr:cNvPr id="871" name="直線コネクタ 870">
          <a:extLst>
            <a:ext uri="{FF2B5EF4-FFF2-40B4-BE49-F238E27FC236}">
              <a16:creationId xmlns:a16="http://schemas.microsoft.com/office/drawing/2014/main" id="{C2342CFC-AA47-45BC-AD17-426801A59E0E}"/>
            </a:ext>
          </a:extLst>
        </xdr:cNvPr>
        <xdr:cNvCxnSpPr/>
      </xdr:nvCxnSpPr>
      <xdr:spPr>
        <a:xfrm>
          <a:off x="14611350" y="16707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53975</xdr:rowOff>
    </xdr:from>
    <xdr:ext cx="405130" cy="254635"/>
    <xdr:sp macro="" textlink="">
      <xdr:nvSpPr>
        <xdr:cNvPr id="872" name="【庁舎】&#10;有形固定資産減価償却率平均値テキスト">
          <a:extLst>
            <a:ext uri="{FF2B5EF4-FFF2-40B4-BE49-F238E27FC236}">
              <a16:creationId xmlns:a16="http://schemas.microsoft.com/office/drawing/2014/main" id="{702C97D3-F49D-4C69-8192-1D886B09917E}"/>
            </a:ext>
          </a:extLst>
        </xdr:cNvPr>
        <xdr:cNvSpPr txBox="1"/>
      </xdr:nvSpPr>
      <xdr:spPr>
        <a:xfrm>
          <a:off x="14738350" y="1705927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31115</xdr:rowOff>
    </xdr:from>
    <xdr:to>
      <xdr:col>85</xdr:col>
      <xdr:colOff>177800</xdr:colOff>
      <xdr:row>104</xdr:row>
      <xdr:rowOff>132715</xdr:rowOff>
    </xdr:to>
    <xdr:sp macro="" textlink="">
      <xdr:nvSpPr>
        <xdr:cNvPr id="873" name="フローチャート: 判断 872">
          <a:extLst>
            <a:ext uri="{FF2B5EF4-FFF2-40B4-BE49-F238E27FC236}">
              <a16:creationId xmlns:a16="http://schemas.microsoft.com/office/drawing/2014/main" id="{B61B5370-C623-44AA-B99E-928D285279AA}"/>
            </a:ext>
          </a:extLst>
        </xdr:cNvPr>
        <xdr:cNvSpPr/>
      </xdr:nvSpPr>
      <xdr:spPr>
        <a:xfrm>
          <a:off x="14649450" y="172015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874" name="フローチャート: 判断 873">
          <a:extLst>
            <a:ext uri="{FF2B5EF4-FFF2-40B4-BE49-F238E27FC236}">
              <a16:creationId xmlns:a16="http://schemas.microsoft.com/office/drawing/2014/main" id="{958DFD1D-83A7-4EDC-9884-A04EEF08FD02}"/>
            </a:ext>
          </a:extLst>
        </xdr:cNvPr>
        <xdr:cNvSpPr/>
      </xdr:nvSpPr>
      <xdr:spPr>
        <a:xfrm>
          <a:off x="13887450" y="1720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875" name="フローチャート: 判断 874">
          <a:extLst>
            <a:ext uri="{FF2B5EF4-FFF2-40B4-BE49-F238E27FC236}">
              <a16:creationId xmlns:a16="http://schemas.microsoft.com/office/drawing/2014/main" id="{09E92656-27E0-4F34-8254-D261B492003F}"/>
            </a:ext>
          </a:extLst>
        </xdr:cNvPr>
        <xdr:cNvSpPr/>
      </xdr:nvSpPr>
      <xdr:spPr>
        <a:xfrm>
          <a:off x="13093700" y="17171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147320</xdr:rowOff>
    </xdr:from>
    <xdr:to>
      <xdr:col>72</xdr:col>
      <xdr:colOff>38100</xdr:colOff>
      <xdr:row>104</xdr:row>
      <xdr:rowOff>77470</xdr:rowOff>
    </xdr:to>
    <xdr:sp macro="" textlink="">
      <xdr:nvSpPr>
        <xdr:cNvPr id="876" name="フローチャート: 判断 875">
          <a:extLst>
            <a:ext uri="{FF2B5EF4-FFF2-40B4-BE49-F238E27FC236}">
              <a16:creationId xmlns:a16="http://schemas.microsoft.com/office/drawing/2014/main" id="{5AAC34E0-3D21-490D-8359-FB117663C981}"/>
            </a:ext>
          </a:extLst>
        </xdr:cNvPr>
        <xdr:cNvSpPr/>
      </xdr:nvSpPr>
      <xdr:spPr>
        <a:xfrm>
          <a:off x="12299950" y="17152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877" name="フローチャート: 判断 876">
          <a:extLst>
            <a:ext uri="{FF2B5EF4-FFF2-40B4-BE49-F238E27FC236}">
              <a16:creationId xmlns:a16="http://schemas.microsoft.com/office/drawing/2014/main" id="{1569685C-4CE1-4330-96BF-F8E7421F48C4}"/>
            </a:ext>
          </a:extLst>
        </xdr:cNvPr>
        <xdr:cNvSpPr/>
      </xdr:nvSpPr>
      <xdr:spPr>
        <a:xfrm>
          <a:off x="11487150" y="17252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A48B9F2B-7043-46D8-B37E-EBA5D4FB0954}"/>
            </a:ext>
          </a:extLst>
        </xdr:cNvPr>
        <xdr:cNvSpPr txBox="1"/>
      </xdr:nvSpPr>
      <xdr:spPr>
        <a:xfrm>
          <a:off x="145288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3AD4BF0E-0F54-4A99-BBA7-3322E9312722}"/>
            </a:ext>
          </a:extLst>
        </xdr:cNvPr>
        <xdr:cNvSpPr txBox="1"/>
      </xdr:nvSpPr>
      <xdr:spPr>
        <a:xfrm>
          <a:off x="137668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0" name="テキスト ボックス 879">
          <a:extLst>
            <a:ext uri="{FF2B5EF4-FFF2-40B4-BE49-F238E27FC236}">
              <a16:creationId xmlns:a16="http://schemas.microsoft.com/office/drawing/2014/main" id="{8224F1AC-1A3C-45CF-B869-49FE75D6173E}"/>
            </a:ext>
          </a:extLst>
        </xdr:cNvPr>
        <xdr:cNvSpPr txBox="1"/>
      </xdr:nvSpPr>
      <xdr:spPr>
        <a:xfrm>
          <a:off x="129730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81" name="テキスト ボックス 880">
          <a:extLst>
            <a:ext uri="{FF2B5EF4-FFF2-40B4-BE49-F238E27FC236}">
              <a16:creationId xmlns:a16="http://schemas.microsoft.com/office/drawing/2014/main" id="{E3ED9779-3B0F-46CE-B0C6-E0D376C89CE2}"/>
            </a:ext>
          </a:extLst>
        </xdr:cNvPr>
        <xdr:cNvSpPr txBox="1"/>
      </xdr:nvSpPr>
      <xdr:spPr>
        <a:xfrm>
          <a:off x="121729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2" name="テキスト ボックス 881">
          <a:extLst>
            <a:ext uri="{FF2B5EF4-FFF2-40B4-BE49-F238E27FC236}">
              <a16:creationId xmlns:a16="http://schemas.microsoft.com/office/drawing/2014/main" id="{A18C62E6-2B2E-4728-BF29-93E27797FDBE}"/>
            </a:ext>
          </a:extLst>
        </xdr:cNvPr>
        <xdr:cNvSpPr txBox="1"/>
      </xdr:nvSpPr>
      <xdr:spPr>
        <a:xfrm>
          <a:off x="113665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883" name="楕円 882">
          <a:extLst>
            <a:ext uri="{FF2B5EF4-FFF2-40B4-BE49-F238E27FC236}">
              <a16:creationId xmlns:a16="http://schemas.microsoft.com/office/drawing/2014/main" id="{D34CD2E8-0AE4-435D-B98F-4B20E11B23EF}"/>
            </a:ext>
          </a:extLst>
        </xdr:cNvPr>
        <xdr:cNvSpPr/>
      </xdr:nvSpPr>
      <xdr:spPr>
        <a:xfrm>
          <a:off x="14649450" y="172053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13335</xdr:rowOff>
    </xdr:from>
    <xdr:ext cx="405130" cy="259080"/>
    <xdr:sp macro="" textlink="">
      <xdr:nvSpPr>
        <xdr:cNvPr id="884" name="【庁舎】&#10;有形固定資産減価償却率該当値テキスト">
          <a:extLst>
            <a:ext uri="{FF2B5EF4-FFF2-40B4-BE49-F238E27FC236}">
              <a16:creationId xmlns:a16="http://schemas.microsoft.com/office/drawing/2014/main" id="{EDB9431C-E225-4ABE-896E-B803B231443B}"/>
            </a:ext>
          </a:extLst>
        </xdr:cNvPr>
        <xdr:cNvSpPr txBox="1"/>
      </xdr:nvSpPr>
      <xdr:spPr>
        <a:xfrm>
          <a:off x="14738350" y="17183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19685</xdr:rowOff>
    </xdr:from>
    <xdr:to>
      <xdr:col>81</xdr:col>
      <xdr:colOff>101600</xdr:colOff>
      <xdr:row>104</xdr:row>
      <xdr:rowOff>121285</xdr:rowOff>
    </xdr:to>
    <xdr:sp macro="" textlink="">
      <xdr:nvSpPr>
        <xdr:cNvPr id="885" name="楕円 884">
          <a:extLst>
            <a:ext uri="{FF2B5EF4-FFF2-40B4-BE49-F238E27FC236}">
              <a16:creationId xmlns:a16="http://schemas.microsoft.com/office/drawing/2014/main" id="{88C9ACC0-FADC-47A7-878A-12FC1067BA12}"/>
            </a:ext>
          </a:extLst>
        </xdr:cNvPr>
        <xdr:cNvSpPr/>
      </xdr:nvSpPr>
      <xdr:spPr>
        <a:xfrm>
          <a:off x="13887450" y="171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70485</xdr:rowOff>
    </xdr:from>
    <xdr:to>
      <xdr:col>85</xdr:col>
      <xdr:colOff>127000</xdr:colOff>
      <xdr:row>104</xdr:row>
      <xdr:rowOff>86360</xdr:rowOff>
    </xdr:to>
    <xdr:cxnSp macro="">
      <xdr:nvCxnSpPr>
        <xdr:cNvPr id="886" name="直線コネクタ 885">
          <a:extLst>
            <a:ext uri="{FF2B5EF4-FFF2-40B4-BE49-F238E27FC236}">
              <a16:creationId xmlns:a16="http://schemas.microsoft.com/office/drawing/2014/main" id="{01AA00CD-A45C-4180-B14C-CCF89658D339}"/>
            </a:ext>
          </a:extLst>
        </xdr:cNvPr>
        <xdr:cNvCxnSpPr/>
      </xdr:nvCxnSpPr>
      <xdr:spPr>
        <a:xfrm>
          <a:off x="13938250" y="1724088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887" name="楕円 886">
          <a:extLst>
            <a:ext uri="{FF2B5EF4-FFF2-40B4-BE49-F238E27FC236}">
              <a16:creationId xmlns:a16="http://schemas.microsoft.com/office/drawing/2014/main" id="{2AB01834-9C42-4CC0-992E-B54F60C39896}"/>
            </a:ext>
          </a:extLst>
        </xdr:cNvPr>
        <xdr:cNvSpPr/>
      </xdr:nvSpPr>
      <xdr:spPr>
        <a:xfrm>
          <a:off x="13093700" y="17154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29210</xdr:rowOff>
    </xdr:from>
    <xdr:to>
      <xdr:col>81</xdr:col>
      <xdr:colOff>50800</xdr:colOff>
      <xdr:row>104</xdr:row>
      <xdr:rowOff>70485</xdr:rowOff>
    </xdr:to>
    <xdr:cxnSp macro="">
      <xdr:nvCxnSpPr>
        <xdr:cNvPr id="888" name="直線コネクタ 887">
          <a:extLst>
            <a:ext uri="{FF2B5EF4-FFF2-40B4-BE49-F238E27FC236}">
              <a16:creationId xmlns:a16="http://schemas.microsoft.com/office/drawing/2014/main" id="{5BF20D9D-1F4A-42B7-8494-62CD0CDED676}"/>
            </a:ext>
          </a:extLst>
        </xdr:cNvPr>
        <xdr:cNvCxnSpPr/>
      </xdr:nvCxnSpPr>
      <xdr:spPr>
        <a:xfrm>
          <a:off x="13144500" y="17199610"/>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111125</xdr:rowOff>
    </xdr:from>
    <xdr:to>
      <xdr:col>72</xdr:col>
      <xdr:colOff>38100</xdr:colOff>
      <xdr:row>104</xdr:row>
      <xdr:rowOff>41275</xdr:rowOff>
    </xdr:to>
    <xdr:sp macro="" textlink="">
      <xdr:nvSpPr>
        <xdr:cNvPr id="889" name="楕円 888">
          <a:extLst>
            <a:ext uri="{FF2B5EF4-FFF2-40B4-BE49-F238E27FC236}">
              <a16:creationId xmlns:a16="http://schemas.microsoft.com/office/drawing/2014/main" id="{06774D13-F270-4687-BBF7-02F29FF8E89E}"/>
            </a:ext>
          </a:extLst>
        </xdr:cNvPr>
        <xdr:cNvSpPr/>
      </xdr:nvSpPr>
      <xdr:spPr>
        <a:xfrm>
          <a:off x="12299950" y="17116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161925</xdr:rowOff>
    </xdr:from>
    <xdr:to>
      <xdr:col>76</xdr:col>
      <xdr:colOff>114300</xdr:colOff>
      <xdr:row>104</xdr:row>
      <xdr:rowOff>29210</xdr:rowOff>
    </xdr:to>
    <xdr:cxnSp macro="">
      <xdr:nvCxnSpPr>
        <xdr:cNvPr id="890" name="直線コネクタ 889">
          <a:extLst>
            <a:ext uri="{FF2B5EF4-FFF2-40B4-BE49-F238E27FC236}">
              <a16:creationId xmlns:a16="http://schemas.microsoft.com/office/drawing/2014/main" id="{9C39EBF8-7E3B-4998-9C3C-927CED1813B9}"/>
            </a:ext>
          </a:extLst>
        </xdr:cNvPr>
        <xdr:cNvCxnSpPr/>
      </xdr:nvCxnSpPr>
      <xdr:spPr>
        <a:xfrm>
          <a:off x="12344400" y="1716722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73025</xdr:rowOff>
    </xdr:from>
    <xdr:to>
      <xdr:col>67</xdr:col>
      <xdr:colOff>101600</xdr:colOff>
      <xdr:row>104</xdr:row>
      <xdr:rowOff>3175</xdr:rowOff>
    </xdr:to>
    <xdr:sp macro="" textlink="">
      <xdr:nvSpPr>
        <xdr:cNvPr id="891" name="楕円 890">
          <a:extLst>
            <a:ext uri="{FF2B5EF4-FFF2-40B4-BE49-F238E27FC236}">
              <a16:creationId xmlns:a16="http://schemas.microsoft.com/office/drawing/2014/main" id="{E0C6A5DB-E43D-42CB-B52D-5B86A0AFB67E}"/>
            </a:ext>
          </a:extLst>
        </xdr:cNvPr>
        <xdr:cNvSpPr/>
      </xdr:nvSpPr>
      <xdr:spPr>
        <a:xfrm>
          <a:off x="11487150" y="17078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123825</xdr:rowOff>
    </xdr:from>
    <xdr:to>
      <xdr:col>71</xdr:col>
      <xdr:colOff>177800</xdr:colOff>
      <xdr:row>103</xdr:row>
      <xdr:rowOff>161925</xdr:rowOff>
    </xdr:to>
    <xdr:cxnSp macro="">
      <xdr:nvCxnSpPr>
        <xdr:cNvPr id="892" name="直線コネクタ 891">
          <a:extLst>
            <a:ext uri="{FF2B5EF4-FFF2-40B4-BE49-F238E27FC236}">
              <a16:creationId xmlns:a16="http://schemas.microsoft.com/office/drawing/2014/main" id="{5B8C824E-D244-4A82-BAAB-B2492DE87FA0}"/>
            </a:ext>
          </a:extLst>
        </xdr:cNvPr>
        <xdr:cNvCxnSpPr/>
      </xdr:nvCxnSpPr>
      <xdr:spPr>
        <a:xfrm>
          <a:off x="11537950" y="17129125"/>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129540</xdr:rowOff>
    </xdr:from>
    <xdr:ext cx="405130" cy="259080"/>
    <xdr:sp macro="" textlink="">
      <xdr:nvSpPr>
        <xdr:cNvPr id="893" name="n_1aveValue【庁舎】&#10;有形固定資産減価償却率">
          <a:extLst>
            <a:ext uri="{FF2B5EF4-FFF2-40B4-BE49-F238E27FC236}">
              <a16:creationId xmlns:a16="http://schemas.microsoft.com/office/drawing/2014/main" id="{549357DB-6EA0-479A-A2E6-ED346191BBFC}"/>
            </a:ext>
          </a:extLst>
        </xdr:cNvPr>
        <xdr:cNvSpPr txBox="1"/>
      </xdr:nvSpPr>
      <xdr:spPr>
        <a:xfrm>
          <a:off x="13742035" y="17299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87630</xdr:rowOff>
    </xdr:from>
    <xdr:ext cx="400685" cy="254635"/>
    <xdr:sp macro="" textlink="">
      <xdr:nvSpPr>
        <xdr:cNvPr id="894" name="n_2aveValue【庁舎】&#10;有形固定資産減価償却率">
          <a:extLst>
            <a:ext uri="{FF2B5EF4-FFF2-40B4-BE49-F238E27FC236}">
              <a16:creationId xmlns:a16="http://schemas.microsoft.com/office/drawing/2014/main" id="{8A65F3EC-7B5B-4E93-B1F8-E3D70F08AFB1}"/>
            </a:ext>
          </a:extLst>
        </xdr:cNvPr>
        <xdr:cNvSpPr txBox="1"/>
      </xdr:nvSpPr>
      <xdr:spPr>
        <a:xfrm>
          <a:off x="12960985" y="172580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68580</xdr:rowOff>
    </xdr:from>
    <xdr:ext cx="400685" cy="259080"/>
    <xdr:sp macro="" textlink="">
      <xdr:nvSpPr>
        <xdr:cNvPr id="895" name="n_3aveValue【庁舎】&#10;有形固定資産減価償却率">
          <a:extLst>
            <a:ext uri="{FF2B5EF4-FFF2-40B4-BE49-F238E27FC236}">
              <a16:creationId xmlns:a16="http://schemas.microsoft.com/office/drawing/2014/main" id="{1E5AF863-0B98-4D78-AED6-7B34C0358C36}"/>
            </a:ext>
          </a:extLst>
        </xdr:cNvPr>
        <xdr:cNvSpPr txBox="1"/>
      </xdr:nvSpPr>
      <xdr:spPr>
        <a:xfrm>
          <a:off x="12167235" y="172389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3810</xdr:rowOff>
    </xdr:from>
    <xdr:ext cx="400685" cy="259080"/>
    <xdr:sp macro="" textlink="">
      <xdr:nvSpPr>
        <xdr:cNvPr id="896" name="n_4aveValue【庁舎】&#10;有形固定資産減価償却率">
          <a:extLst>
            <a:ext uri="{FF2B5EF4-FFF2-40B4-BE49-F238E27FC236}">
              <a16:creationId xmlns:a16="http://schemas.microsoft.com/office/drawing/2014/main" id="{5AE571A6-B0B4-46BD-8F88-1EDD76C02B39}"/>
            </a:ext>
          </a:extLst>
        </xdr:cNvPr>
        <xdr:cNvSpPr txBox="1"/>
      </xdr:nvSpPr>
      <xdr:spPr>
        <a:xfrm>
          <a:off x="11354435" y="173393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137795</xdr:rowOff>
    </xdr:from>
    <xdr:ext cx="405130" cy="259080"/>
    <xdr:sp macro="" textlink="">
      <xdr:nvSpPr>
        <xdr:cNvPr id="897" name="n_1mainValue【庁舎】&#10;有形固定資産減価償却率">
          <a:extLst>
            <a:ext uri="{FF2B5EF4-FFF2-40B4-BE49-F238E27FC236}">
              <a16:creationId xmlns:a16="http://schemas.microsoft.com/office/drawing/2014/main" id="{097083E4-F75C-43C9-9A1F-F5874D4D6C8F}"/>
            </a:ext>
          </a:extLst>
        </xdr:cNvPr>
        <xdr:cNvSpPr txBox="1"/>
      </xdr:nvSpPr>
      <xdr:spPr>
        <a:xfrm>
          <a:off x="13742035" y="16977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95885</xdr:rowOff>
    </xdr:from>
    <xdr:ext cx="400685" cy="259080"/>
    <xdr:sp macro="" textlink="">
      <xdr:nvSpPr>
        <xdr:cNvPr id="898" name="n_2mainValue【庁舎】&#10;有形固定資産減価償却率">
          <a:extLst>
            <a:ext uri="{FF2B5EF4-FFF2-40B4-BE49-F238E27FC236}">
              <a16:creationId xmlns:a16="http://schemas.microsoft.com/office/drawing/2014/main" id="{B8DDB46A-36A2-4633-A55D-BF01704DFC13}"/>
            </a:ext>
          </a:extLst>
        </xdr:cNvPr>
        <xdr:cNvSpPr txBox="1"/>
      </xdr:nvSpPr>
      <xdr:spPr>
        <a:xfrm>
          <a:off x="12960985" y="169360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57785</xdr:rowOff>
    </xdr:from>
    <xdr:ext cx="400685" cy="259080"/>
    <xdr:sp macro="" textlink="">
      <xdr:nvSpPr>
        <xdr:cNvPr id="899" name="n_3mainValue【庁舎】&#10;有形固定資産減価償却率">
          <a:extLst>
            <a:ext uri="{FF2B5EF4-FFF2-40B4-BE49-F238E27FC236}">
              <a16:creationId xmlns:a16="http://schemas.microsoft.com/office/drawing/2014/main" id="{C8945D89-41E2-48EA-9E1D-31B59692553D}"/>
            </a:ext>
          </a:extLst>
        </xdr:cNvPr>
        <xdr:cNvSpPr txBox="1"/>
      </xdr:nvSpPr>
      <xdr:spPr>
        <a:xfrm>
          <a:off x="12167235" y="168979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19685</xdr:rowOff>
    </xdr:from>
    <xdr:ext cx="400685" cy="254635"/>
    <xdr:sp macro="" textlink="">
      <xdr:nvSpPr>
        <xdr:cNvPr id="900" name="n_4mainValue【庁舎】&#10;有形固定資産減価償却率">
          <a:extLst>
            <a:ext uri="{FF2B5EF4-FFF2-40B4-BE49-F238E27FC236}">
              <a16:creationId xmlns:a16="http://schemas.microsoft.com/office/drawing/2014/main" id="{DA4AD2A7-4AF0-4EC8-836B-4E9A3E2BA291}"/>
            </a:ext>
          </a:extLst>
        </xdr:cNvPr>
        <xdr:cNvSpPr txBox="1"/>
      </xdr:nvSpPr>
      <xdr:spPr>
        <a:xfrm>
          <a:off x="11354435" y="168598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DB934BF5-E1E8-4A67-A04D-8C0E23899AD2}"/>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F26597AD-8B1D-4318-BF62-2C7FA1309800}"/>
            </a:ext>
          </a:extLst>
        </xdr:cNvPr>
        <xdr:cNvSpPr/>
      </xdr:nvSpPr>
      <xdr:spPr>
        <a:xfrm>
          <a:off x="165862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670B80DD-BCEF-404F-9657-E1E6B4257982}"/>
            </a:ext>
          </a:extLst>
        </xdr:cNvPr>
        <xdr:cNvSpPr/>
      </xdr:nvSpPr>
      <xdr:spPr>
        <a:xfrm>
          <a:off x="165862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A7B78DC6-B5D0-4730-AC0D-FF09EBAE976E}"/>
            </a:ext>
          </a:extLst>
        </xdr:cNvPr>
        <xdr:cNvSpPr/>
      </xdr:nvSpPr>
      <xdr:spPr>
        <a:xfrm>
          <a:off x="174879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BF77D97F-C306-4303-915F-D504B1FB7327}"/>
            </a:ext>
          </a:extLst>
        </xdr:cNvPr>
        <xdr:cNvSpPr/>
      </xdr:nvSpPr>
      <xdr:spPr>
        <a:xfrm>
          <a:off x="174879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95FCFFA6-E6BE-4295-A6C4-2D689232D8A6}"/>
            </a:ext>
          </a:extLst>
        </xdr:cNvPr>
        <xdr:cNvSpPr/>
      </xdr:nvSpPr>
      <xdr:spPr>
        <a:xfrm>
          <a:off x="18516600" y="156845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770A1ABC-2724-421B-B913-5DC32317A115}"/>
            </a:ext>
          </a:extLst>
        </xdr:cNvPr>
        <xdr:cNvSpPr/>
      </xdr:nvSpPr>
      <xdr:spPr>
        <a:xfrm>
          <a:off x="18516600" y="158750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27800A2D-5A0E-4EF4-947A-7938DC3AC22A}"/>
            </a:ext>
          </a:extLst>
        </xdr:cNvPr>
        <xdr:cNvSpPr/>
      </xdr:nvSpPr>
      <xdr:spPr>
        <a:xfrm>
          <a:off x="16459200" y="16148050"/>
          <a:ext cx="42672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909" name="テキスト ボックス 908">
          <a:extLst>
            <a:ext uri="{FF2B5EF4-FFF2-40B4-BE49-F238E27FC236}">
              <a16:creationId xmlns:a16="http://schemas.microsoft.com/office/drawing/2014/main" id="{1CF032DC-0C00-4116-8B63-41576442F892}"/>
            </a:ext>
          </a:extLst>
        </xdr:cNvPr>
        <xdr:cNvSpPr txBox="1"/>
      </xdr:nvSpPr>
      <xdr:spPr>
        <a:xfrm>
          <a:off x="16440150" y="159639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A5F6730F-1107-4C49-ADCB-1808C9BAF2F0}"/>
            </a:ext>
          </a:extLst>
        </xdr:cNvPr>
        <xdr:cNvCxnSpPr/>
      </xdr:nvCxnSpPr>
      <xdr:spPr>
        <a:xfrm>
          <a:off x="16459200" y="18345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2915" cy="259080"/>
    <xdr:sp macro="" textlink="">
      <xdr:nvSpPr>
        <xdr:cNvPr id="911" name="テキスト ボックス 910">
          <a:extLst>
            <a:ext uri="{FF2B5EF4-FFF2-40B4-BE49-F238E27FC236}">
              <a16:creationId xmlns:a16="http://schemas.microsoft.com/office/drawing/2014/main" id="{D375B110-6326-4A9E-8E6A-A564564DCE78}"/>
            </a:ext>
          </a:extLst>
        </xdr:cNvPr>
        <xdr:cNvSpPr txBox="1"/>
      </xdr:nvSpPr>
      <xdr:spPr>
        <a:xfrm>
          <a:off x="16048990" y="18209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2" name="直線コネクタ 911">
          <a:extLst>
            <a:ext uri="{FF2B5EF4-FFF2-40B4-BE49-F238E27FC236}">
              <a16:creationId xmlns:a16="http://schemas.microsoft.com/office/drawing/2014/main" id="{084CE793-D485-4094-8C68-48AEC519C1C0}"/>
            </a:ext>
          </a:extLst>
        </xdr:cNvPr>
        <xdr:cNvCxnSpPr/>
      </xdr:nvCxnSpPr>
      <xdr:spPr>
        <a:xfrm>
          <a:off x="16459200" y="179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2915" cy="259080"/>
    <xdr:sp macro="" textlink="">
      <xdr:nvSpPr>
        <xdr:cNvPr id="913" name="テキスト ボックス 912">
          <a:extLst>
            <a:ext uri="{FF2B5EF4-FFF2-40B4-BE49-F238E27FC236}">
              <a16:creationId xmlns:a16="http://schemas.microsoft.com/office/drawing/2014/main" id="{26706A9D-4EB1-41A4-9882-2118D30475D9}"/>
            </a:ext>
          </a:extLst>
        </xdr:cNvPr>
        <xdr:cNvSpPr txBox="1"/>
      </xdr:nvSpPr>
      <xdr:spPr>
        <a:xfrm>
          <a:off x="16048990" y="177711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4" name="直線コネクタ 913">
          <a:extLst>
            <a:ext uri="{FF2B5EF4-FFF2-40B4-BE49-F238E27FC236}">
              <a16:creationId xmlns:a16="http://schemas.microsoft.com/office/drawing/2014/main" id="{828CCCBA-8680-4C8F-85EE-8A1CC102A596}"/>
            </a:ext>
          </a:extLst>
        </xdr:cNvPr>
        <xdr:cNvCxnSpPr/>
      </xdr:nvCxnSpPr>
      <xdr:spPr>
        <a:xfrm>
          <a:off x="16459200" y="17468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2915" cy="259080"/>
    <xdr:sp macro="" textlink="">
      <xdr:nvSpPr>
        <xdr:cNvPr id="915" name="テキスト ボックス 914">
          <a:extLst>
            <a:ext uri="{FF2B5EF4-FFF2-40B4-BE49-F238E27FC236}">
              <a16:creationId xmlns:a16="http://schemas.microsoft.com/office/drawing/2014/main" id="{879E21BD-20C8-4F88-85B2-6D52DAC3FFAD}"/>
            </a:ext>
          </a:extLst>
        </xdr:cNvPr>
        <xdr:cNvSpPr txBox="1"/>
      </xdr:nvSpPr>
      <xdr:spPr>
        <a:xfrm>
          <a:off x="16048990" y="17332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6" name="直線コネクタ 915">
          <a:extLst>
            <a:ext uri="{FF2B5EF4-FFF2-40B4-BE49-F238E27FC236}">
              <a16:creationId xmlns:a16="http://schemas.microsoft.com/office/drawing/2014/main" id="{CE898157-D659-4C78-B022-8DF1223F0BE2}"/>
            </a:ext>
          </a:extLst>
        </xdr:cNvPr>
        <xdr:cNvCxnSpPr/>
      </xdr:nvCxnSpPr>
      <xdr:spPr>
        <a:xfrm>
          <a:off x="16459200" y="17024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2915" cy="259080"/>
    <xdr:sp macro="" textlink="">
      <xdr:nvSpPr>
        <xdr:cNvPr id="917" name="テキスト ボックス 916">
          <a:extLst>
            <a:ext uri="{FF2B5EF4-FFF2-40B4-BE49-F238E27FC236}">
              <a16:creationId xmlns:a16="http://schemas.microsoft.com/office/drawing/2014/main" id="{AF6421CE-E2FC-4F61-9167-E93863959572}"/>
            </a:ext>
          </a:extLst>
        </xdr:cNvPr>
        <xdr:cNvSpPr txBox="1"/>
      </xdr:nvSpPr>
      <xdr:spPr>
        <a:xfrm>
          <a:off x="16048990" y="168884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8" name="直線コネクタ 917">
          <a:extLst>
            <a:ext uri="{FF2B5EF4-FFF2-40B4-BE49-F238E27FC236}">
              <a16:creationId xmlns:a16="http://schemas.microsoft.com/office/drawing/2014/main" id="{5D0ACDEF-63D7-4613-BA96-7774892D3441}"/>
            </a:ext>
          </a:extLst>
        </xdr:cNvPr>
        <xdr:cNvCxnSpPr/>
      </xdr:nvCxnSpPr>
      <xdr:spPr>
        <a:xfrm>
          <a:off x="16459200" y="16586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2915" cy="259080"/>
    <xdr:sp macro="" textlink="">
      <xdr:nvSpPr>
        <xdr:cNvPr id="919" name="テキスト ボックス 918">
          <a:extLst>
            <a:ext uri="{FF2B5EF4-FFF2-40B4-BE49-F238E27FC236}">
              <a16:creationId xmlns:a16="http://schemas.microsoft.com/office/drawing/2014/main" id="{AE07C25F-70C2-4D62-B497-732864ADF447}"/>
            </a:ext>
          </a:extLst>
        </xdr:cNvPr>
        <xdr:cNvSpPr txBox="1"/>
      </xdr:nvSpPr>
      <xdr:spPr>
        <a:xfrm>
          <a:off x="16048990" y="164503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3FF132E1-243E-4FB8-B5EA-0FC0E122EF22}"/>
            </a:ext>
          </a:extLst>
        </xdr:cNvPr>
        <xdr:cNvCxnSpPr/>
      </xdr:nvCxnSpPr>
      <xdr:spPr>
        <a:xfrm>
          <a:off x="16459200" y="16148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921" name="テキスト ボックス 920">
          <a:extLst>
            <a:ext uri="{FF2B5EF4-FFF2-40B4-BE49-F238E27FC236}">
              <a16:creationId xmlns:a16="http://schemas.microsoft.com/office/drawing/2014/main" id="{CA870E36-8CCE-4AD0-8351-01FDB2A4C2B1}"/>
            </a:ext>
          </a:extLst>
        </xdr:cNvPr>
        <xdr:cNvSpPr txBox="1"/>
      </xdr:nvSpPr>
      <xdr:spPr>
        <a:xfrm>
          <a:off x="16048990" y="16012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15B69F-F281-4AD2-9C29-214E35A3E22E}"/>
            </a:ext>
          </a:extLst>
        </xdr:cNvPr>
        <xdr:cNvSpPr/>
      </xdr:nvSpPr>
      <xdr:spPr>
        <a:xfrm>
          <a:off x="16459200" y="16148050"/>
          <a:ext cx="42672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119380</xdr:rowOff>
    </xdr:from>
    <xdr:to>
      <xdr:col>116</xdr:col>
      <xdr:colOff>62865</xdr:colOff>
      <xdr:row>108</xdr:row>
      <xdr:rowOff>12065</xdr:rowOff>
    </xdr:to>
    <xdr:cxnSp macro="">
      <xdr:nvCxnSpPr>
        <xdr:cNvPr id="923" name="直線コネクタ 922">
          <a:extLst>
            <a:ext uri="{FF2B5EF4-FFF2-40B4-BE49-F238E27FC236}">
              <a16:creationId xmlns:a16="http://schemas.microsoft.com/office/drawing/2014/main" id="{D3352712-7695-4C9F-8CB5-2441235B0502}"/>
            </a:ext>
          </a:extLst>
        </xdr:cNvPr>
        <xdr:cNvCxnSpPr/>
      </xdr:nvCxnSpPr>
      <xdr:spPr>
        <a:xfrm flipV="1">
          <a:off x="19951065" y="16464280"/>
          <a:ext cx="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15875</xdr:rowOff>
    </xdr:from>
    <xdr:ext cx="469900" cy="259080"/>
    <xdr:sp macro="" textlink="">
      <xdr:nvSpPr>
        <xdr:cNvPr id="924" name="【庁舎】&#10;一人当たり面積最小値テキスト">
          <a:extLst>
            <a:ext uri="{FF2B5EF4-FFF2-40B4-BE49-F238E27FC236}">
              <a16:creationId xmlns:a16="http://schemas.microsoft.com/office/drawing/2014/main" id="{C68B1C28-1FB1-4806-B995-E3EDD567C48E}"/>
            </a:ext>
          </a:extLst>
        </xdr:cNvPr>
        <xdr:cNvSpPr txBox="1"/>
      </xdr:nvSpPr>
      <xdr:spPr>
        <a:xfrm>
          <a:off x="19989800" y="17846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12065</xdr:rowOff>
    </xdr:from>
    <xdr:to>
      <xdr:col>116</xdr:col>
      <xdr:colOff>152400</xdr:colOff>
      <xdr:row>108</xdr:row>
      <xdr:rowOff>12065</xdr:rowOff>
    </xdr:to>
    <xdr:cxnSp macro="">
      <xdr:nvCxnSpPr>
        <xdr:cNvPr id="925" name="直線コネクタ 924">
          <a:extLst>
            <a:ext uri="{FF2B5EF4-FFF2-40B4-BE49-F238E27FC236}">
              <a16:creationId xmlns:a16="http://schemas.microsoft.com/office/drawing/2014/main" id="{8375E2AD-6E33-410A-9653-01640B0E36F9}"/>
            </a:ext>
          </a:extLst>
        </xdr:cNvPr>
        <xdr:cNvCxnSpPr/>
      </xdr:nvCxnSpPr>
      <xdr:spPr>
        <a:xfrm>
          <a:off x="19881850" y="17842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66040</xdr:rowOff>
    </xdr:from>
    <xdr:ext cx="469900" cy="254635"/>
    <xdr:sp macro="" textlink="">
      <xdr:nvSpPr>
        <xdr:cNvPr id="926" name="【庁舎】&#10;一人当たり面積最大値テキスト">
          <a:extLst>
            <a:ext uri="{FF2B5EF4-FFF2-40B4-BE49-F238E27FC236}">
              <a16:creationId xmlns:a16="http://schemas.microsoft.com/office/drawing/2014/main" id="{0F535F3B-F083-4F18-AF07-94B349F39141}"/>
            </a:ext>
          </a:extLst>
        </xdr:cNvPr>
        <xdr:cNvSpPr txBox="1"/>
      </xdr:nvSpPr>
      <xdr:spPr>
        <a:xfrm>
          <a:off x="19989800" y="162458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119380</xdr:rowOff>
    </xdr:from>
    <xdr:to>
      <xdr:col>116</xdr:col>
      <xdr:colOff>152400</xdr:colOff>
      <xdr:row>99</xdr:row>
      <xdr:rowOff>119380</xdr:rowOff>
    </xdr:to>
    <xdr:cxnSp macro="">
      <xdr:nvCxnSpPr>
        <xdr:cNvPr id="927" name="直線コネクタ 926">
          <a:extLst>
            <a:ext uri="{FF2B5EF4-FFF2-40B4-BE49-F238E27FC236}">
              <a16:creationId xmlns:a16="http://schemas.microsoft.com/office/drawing/2014/main" id="{91E844FF-3A2A-44A4-B3B8-CB5011585BE3}"/>
            </a:ext>
          </a:extLst>
        </xdr:cNvPr>
        <xdr:cNvCxnSpPr/>
      </xdr:nvCxnSpPr>
      <xdr:spPr>
        <a:xfrm>
          <a:off x="19881850" y="16464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15240</xdr:rowOff>
    </xdr:from>
    <xdr:ext cx="469900" cy="259080"/>
    <xdr:sp macro="" textlink="">
      <xdr:nvSpPr>
        <xdr:cNvPr id="928" name="【庁舎】&#10;一人当たり面積平均値テキスト">
          <a:extLst>
            <a:ext uri="{FF2B5EF4-FFF2-40B4-BE49-F238E27FC236}">
              <a16:creationId xmlns:a16="http://schemas.microsoft.com/office/drawing/2014/main" id="{DFE858EC-CB8D-4004-9A80-9BBD03D8072C}"/>
            </a:ext>
          </a:extLst>
        </xdr:cNvPr>
        <xdr:cNvSpPr txBox="1"/>
      </xdr:nvSpPr>
      <xdr:spPr>
        <a:xfrm>
          <a:off x="19989800" y="17020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929" name="フローチャート: 判断 928">
          <a:extLst>
            <a:ext uri="{FF2B5EF4-FFF2-40B4-BE49-F238E27FC236}">
              <a16:creationId xmlns:a16="http://schemas.microsoft.com/office/drawing/2014/main" id="{BFAE5AC4-30A4-42B3-A8E5-AD3DDC5C8812}"/>
            </a:ext>
          </a:extLst>
        </xdr:cNvPr>
        <xdr:cNvSpPr/>
      </xdr:nvSpPr>
      <xdr:spPr>
        <a:xfrm>
          <a:off x="19900900" y="1704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32385</xdr:rowOff>
    </xdr:from>
    <xdr:to>
      <xdr:col>112</xdr:col>
      <xdr:colOff>38100</xdr:colOff>
      <xdr:row>103</xdr:row>
      <xdr:rowOff>133985</xdr:rowOff>
    </xdr:to>
    <xdr:sp macro="" textlink="">
      <xdr:nvSpPr>
        <xdr:cNvPr id="930" name="フローチャート: 判断 929">
          <a:extLst>
            <a:ext uri="{FF2B5EF4-FFF2-40B4-BE49-F238E27FC236}">
              <a16:creationId xmlns:a16="http://schemas.microsoft.com/office/drawing/2014/main" id="{4E6CA8B5-9D5C-41E8-BA1B-5A329D366DFB}"/>
            </a:ext>
          </a:extLst>
        </xdr:cNvPr>
        <xdr:cNvSpPr/>
      </xdr:nvSpPr>
      <xdr:spPr>
        <a:xfrm>
          <a:off x="19157950" y="17037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1" name="フローチャート: 判断 930">
          <a:extLst>
            <a:ext uri="{FF2B5EF4-FFF2-40B4-BE49-F238E27FC236}">
              <a16:creationId xmlns:a16="http://schemas.microsoft.com/office/drawing/2014/main" id="{525B1993-D57A-4A62-8C9D-1873657C67C4}"/>
            </a:ext>
          </a:extLst>
        </xdr:cNvPr>
        <xdr:cNvSpPr/>
      </xdr:nvSpPr>
      <xdr:spPr>
        <a:xfrm>
          <a:off x="18345150" y="1701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18415</xdr:rowOff>
    </xdr:from>
    <xdr:to>
      <xdr:col>102</xdr:col>
      <xdr:colOff>165100</xdr:colOff>
      <xdr:row>103</xdr:row>
      <xdr:rowOff>120650</xdr:rowOff>
    </xdr:to>
    <xdr:sp macro="" textlink="">
      <xdr:nvSpPr>
        <xdr:cNvPr id="932" name="フローチャート: 判断 931">
          <a:extLst>
            <a:ext uri="{FF2B5EF4-FFF2-40B4-BE49-F238E27FC236}">
              <a16:creationId xmlns:a16="http://schemas.microsoft.com/office/drawing/2014/main" id="{637A70C5-C36F-4369-8255-2B625B2739BB}"/>
            </a:ext>
          </a:extLst>
        </xdr:cNvPr>
        <xdr:cNvSpPr/>
      </xdr:nvSpPr>
      <xdr:spPr>
        <a:xfrm>
          <a:off x="17551400" y="17023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132715</xdr:rowOff>
    </xdr:from>
    <xdr:to>
      <xdr:col>98</xdr:col>
      <xdr:colOff>38100</xdr:colOff>
      <xdr:row>104</xdr:row>
      <xdr:rowOff>63500</xdr:rowOff>
    </xdr:to>
    <xdr:sp macro="" textlink="">
      <xdr:nvSpPr>
        <xdr:cNvPr id="933" name="フローチャート: 判断 932">
          <a:extLst>
            <a:ext uri="{FF2B5EF4-FFF2-40B4-BE49-F238E27FC236}">
              <a16:creationId xmlns:a16="http://schemas.microsoft.com/office/drawing/2014/main" id="{63701A05-385F-41CF-B799-C1076B79DC41}"/>
            </a:ext>
          </a:extLst>
        </xdr:cNvPr>
        <xdr:cNvSpPr/>
      </xdr:nvSpPr>
      <xdr:spPr>
        <a:xfrm>
          <a:off x="16757650" y="17138015"/>
          <a:ext cx="825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B4CE9034-FDEB-4CDA-B676-324B71FF38A5}"/>
            </a:ext>
          </a:extLst>
        </xdr:cNvPr>
        <xdr:cNvSpPr txBox="1"/>
      </xdr:nvSpPr>
      <xdr:spPr>
        <a:xfrm>
          <a:off x="197802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44196BF1-D9F6-4EB8-A1D6-8AB779C5E2A5}"/>
            </a:ext>
          </a:extLst>
        </xdr:cNvPr>
        <xdr:cNvSpPr txBox="1"/>
      </xdr:nvSpPr>
      <xdr:spPr>
        <a:xfrm>
          <a:off x="190309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5D084A95-B2A9-46F0-8237-8FD6511A1190}"/>
            </a:ext>
          </a:extLst>
        </xdr:cNvPr>
        <xdr:cNvSpPr txBox="1"/>
      </xdr:nvSpPr>
      <xdr:spPr>
        <a:xfrm>
          <a:off x="1822450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8990519A-1BAF-4B19-80A6-CAD2CF552F22}"/>
            </a:ext>
          </a:extLst>
        </xdr:cNvPr>
        <xdr:cNvSpPr txBox="1"/>
      </xdr:nvSpPr>
      <xdr:spPr>
        <a:xfrm>
          <a:off x="174307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179FE1BB-B4C3-4C29-968E-6F40F97C93F1}"/>
            </a:ext>
          </a:extLst>
        </xdr:cNvPr>
        <xdr:cNvSpPr txBox="1"/>
      </xdr:nvSpPr>
      <xdr:spPr>
        <a:xfrm>
          <a:off x="16630650" y="1834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112395</xdr:rowOff>
    </xdr:from>
    <xdr:to>
      <xdr:col>116</xdr:col>
      <xdr:colOff>114300</xdr:colOff>
      <xdr:row>103</xdr:row>
      <xdr:rowOff>42545</xdr:rowOff>
    </xdr:to>
    <xdr:sp macro="" textlink="">
      <xdr:nvSpPr>
        <xdr:cNvPr id="939" name="楕円 938">
          <a:extLst>
            <a:ext uri="{FF2B5EF4-FFF2-40B4-BE49-F238E27FC236}">
              <a16:creationId xmlns:a16="http://schemas.microsoft.com/office/drawing/2014/main" id="{9FE4822A-F7BC-4220-9C4F-A90A034DB651}"/>
            </a:ext>
          </a:extLst>
        </xdr:cNvPr>
        <xdr:cNvSpPr/>
      </xdr:nvSpPr>
      <xdr:spPr>
        <a:xfrm>
          <a:off x="19900900" y="16952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135255</xdr:rowOff>
    </xdr:from>
    <xdr:ext cx="469900" cy="254635"/>
    <xdr:sp macro="" textlink="">
      <xdr:nvSpPr>
        <xdr:cNvPr id="940" name="【庁舎】&#10;一人当たり面積該当値テキスト">
          <a:extLst>
            <a:ext uri="{FF2B5EF4-FFF2-40B4-BE49-F238E27FC236}">
              <a16:creationId xmlns:a16="http://schemas.microsoft.com/office/drawing/2014/main" id="{C82D6112-ABA9-4D9C-B843-2E9672A97111}"/>
            </a:ext>
          </a:extLst>
        </xdr:cNvPr>
        <xdr:cNvSpPr txBox="1"/>
      </xdr:nvSpPr>
      <xdr:spPr>
        <a:xfrm>
          <a:off x="19989800" y="168103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125730</xdr:rowOff>
    </xdr:from>
    <xdr:to>
      <xdr:col>112</xdr:col>
      <xdr:colOff>38100</xdr:colOff>
      <xdr:row>103</xdr:row>
      <xdr:rowOff>55880</xdr:rowOff>
    </xdr:to>
    <xdr:sp macro="" textlink="">
      <xdr:nvSpPr>
        <xdr:cNvPr id="941" name="楕円 940">
          <a:extLst>
            <a:ext uri="{FF2B5EF4-FFF2-40B4-BE49-F238E27FC236}">
              <a16:creationId xmlns:a16="http://schemas.microsoft.com/office/drawing/2014/main" id="{FADAA87A-30F6-4768-9D8F-A1CD5621A99B}"/>
            </a:ext>
          </a:extLst>
        </xdr:cNvPr>
        <xdr:cNvSpPr/>
      </xdr:nvSpPr>
      <xdr:spPr>
        <a:xfrm>
          <a:off x="19157950" y="16965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163195</xdr:rowOff>
    </xdr:from>
    <xdr:to>
      <xdr:col>116</xdr:col>
      <xdr:colOff>63500</xdr:colOff>
      <xdr:row>103</xdr:row>
      <xdr:rowOff>5080</xdr:rowOff>
    </xdr:to>
    <xdr:cxnSp macro="">
      <xdr:nvCxnSpPr>
        <xdr:cNvPr id="942" name="直線コネクタ 941">
          <a:extLst>
            <a:ext uri="{FF2B5EF4-FFF2-40B4-BE49-F238E27FC236}">
              <a16:creationId xmlns:a16="http://schemas.microsoft.com/office/drawing/2014/main" id="{81A195A8-B91D-44E7-AB43-A8C35E10D16D}"/>
            </a:ext>
          </a:extLst>
        </xdr:cNvPr>
        <xdr:cNvCxnSpPr/>
      </xdr:nvCxnSpPr>
      <xdr:spPr>
        <a:xfrm flipV="1">
          <a:off x="19202400" y="17003395"/>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144145</xdr:rowOff>
    </xdr:from>
    <xdr:to>
      <xdr:col>107</xdr:col>
      <xdr:colOff>101600</xdr:colOff>
      <xdr:row>103</xdr:row>
      <xdr:rowOff>74930</xdr:rowOff>
    </xdr:to>
    <xdr:sp macro="" textlink="">
      <xdr:nvSpPr>
        <xdr:cNvPr id="943" name="楕円 942">
          <a:extLst>
            <a:ext uri="{FF2B5EF4-FFF2-40B4-BE49-F238E27FC236}">
              <a16:creationId xmlns:a16="http://schemas.microsoft.com/office/drawing/2014/main" id="{36D2C6FE-3E95-458E-80DA-786E1D7F6C33}"/>
            </a:ext>
          </a:extLst>
        </xdr:cNvPr>
        <xdr:cNvSpPr/>
      </xdr:nvSpPr>
      <xdr:spPr>
        <a:xfrm>
          <a:off x="18345150" y="169843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5080</xdr:rowOff>
    </xdr:from>
    <xdr:to>
      <xdr:col>111</xdr:col>
      <xdr:colOff>177800</xdr:colOff>
      <xdr:row>103</xdr:row>
      <xdr:rowOff>23495</xdr:rowOff>
    </xdr:to>
    <xdr:cxnSp macro="">
      <xdr:nvCxnSpPr>
        <xdr:cNvPr id="944" name="直線コネクタ 943">
          <a:extLst>
            <a:ext uri="{FF2B5EF4-FFF2-40B4-BE49-F238E27FC236}">
              <a16:creationId xmlns:a16="http://schemas.microsoft.com/office/drawing/2014/main" id="{C48D04DB-F559-4A9D-950B-1E6D32DA6CD4}"/>
            </a:ext>
          </a:extLst>
        </xdr:cNvPr>
        <xdr:cNvCxnSpPr/>
      </xdr:nvCxnSpPr>
      <xdr:spPr>
        <a:xfrm flipV="1">
          <a:off x="18395950" y="1701038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162560</xdr:rowOff>
    </xdr:from>
    <xdr:to>
      <xdr:col>102</xdr:col>
      <xdr:colOff>165100</xdr:colOff>
      <xdr:row>103</xdr:row>
      <xdr:rowOff>92710</xdr:rowOff>
    </xdr:to>
    <xdr:sp macro="" textlink="">
      <xdr:nvSpPr>
        <xdr:cNvPr id="945" name="楕円 944">
          <a:extLst>
            <a:ext uri="{FF2B5EF4-FFF2-40B4-BE49-F238E27FC236}">
              <a16:creationId xmlns:a16="http://schemas.microsoft.com/office/drawing/2014/main" id="{CD15F399-1F82-40E3-831A-CBC70ED255C6}"/>
            </a:ext>
          </a:extLst>
        </xdr:cNvPr>
        <xdr:cNvSpPr/>
      </xdr:nvSpPr>
      <xdr:spPr>
        <a:xfrm>
          <a:off x="17551400" y="17002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23495</xdr:rowOff>
    </xdr:from>
    <xdr:to>
      <xdr:col>107</xdr:col>
      <xdr:colOff>50800</xdr:colOff>
      <xdr:row>103</xdr:row>
      <xdr:rowOff>41910</xdr:rowOff>
    </xdr:to>
    <xdr:cxnSp macro="">
      <xdr:nvCxnSpPr>
        <xdr:cNvPr id="946" name="直線コネクタ 945">
          <a:extLst>
            <a:ext uri="{FF2B5EF4-FFF2-40B4-BE49-F238E27FC236}">
              <a16:creationId xmlns:a16="http://schemas.microsoft.com/office/drawing/2014/main" id="{E6BAB2BD-5A57-46DC-B5CF-267F65BA5BEA}"/>
            </a:ext>
          </a:extLst>
        </xdr:cNvPr>
        <xdr:cNvCxnSpPr/>
      </xdr:nvCxnSpPr>
      <xdr:spPr>
        <a:xfrm flipV="1">
          <a:off x="17602200" y="1702879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5080</xdr:rowOff>
    </xdr:from>
    <xdr:to>
      <xdr:col>98</xdr:col>
      <xdr:colOff>38100</xdr:colOff>
      <xdr:row>103</xdr:row>
      <xdr:rowOff>106680</xdr:rowOff>
    </xdr:to>
    <xdr:sp macro="" textlink="">
      <xdr:nvSpPr>
        <xdr:cNvPr id="947" name="楕円 946">
          <a:extLst>
            <a:ext uri="{FF2B5EF4-FFF2-40B4-BE49-F238E27FC236}">
              <a16:creationId xmlns:a16="http://schemas.microsoft.com/office/drawing/2014/main" id="{C478D439-4D9F-43FA-B929-2C18DC2587A1}"/>
            </a:ext>
          </a:extLst>
        </xdr:cNvPr>
        <xdr:cNvSpPr/>
      </xdr:nvSpPr>
      <xdr:spPr>
        <a:xfrm>
          <a:off x="16757650" y="17010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41910</xdr:rowOff>
    </xdr:from>
    <xdr:to>
      <xdr:col>102</xdr:col>
      <xdr:colOff>114300</xdr:colOff>
      <xdr:row>103</xdr:row>
      <xdr:rowOff>55880</xdr:rowOff>
    </xdr:to>
    <xdr:cxnSp macro="">
      <xdr:nvCxnSpPr>
        <xdr:cNvPr id="948" name="直線コネクタ 947">
          <a:extLst>
            <a:ext uri="{FF2B5EF4-FFF2-40B4-BE49-F238E27FC236}">
              <a16:creationId xmlns:a16="http://schemas.microsoft.com/office/drawing/2014/main" id="{76592E16-46C2-4C61-A532-E1729D302DA1}"/>
            </a:ext>
          </a:extLst>
        </xdr:cNvPr>
        <xdr:cNvCxnSpPr/>
      </xdr:nvCxnSpPr>
      <xdr:spPr>
        <a:xfrm flipV="1">
          <a:off x="16802100" y="1704721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125095</xdr:rowOff>
    </xdr:from>
    <xdr:ext cx="469900" cy="258445"/>
    <xdr:sp macro="" textlink="">
      <xdr:nvSpPr>
        <xdr:cNvPr id="949" name="n_1aveValue【庁舎】&#10;一人当たり面積">
          <a:extLst>
            <a:ext uri="{FF2B5EF4-FFF2-40B4-BE49-F238E27FC236}">
              <a16:creationId xmlns:a16="http://schemas.microsoft.com/office/drawing/2014/main" id="{1E4AE6CB-3792-4D14-B05B-443C27552FF0}"/>
            </a:ext>
          </a:extLst>
        </xdr:cNvPr>
        <xdr:cNvSpPr txBox="1"/>
      </xdr:nvSpPr>
      <xdr:spPr>
        <a:xfrm>
          <a:off x="18980150" y="17130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106680</xdr:rowOff>
    </xdr:from>
    <xdr:ext cx="465455" cy="259080"/>
    <xdr:sp macro="" textlink="">
      <xdr:nvSpPr>
        <xdr:cNvPr id="950" name="n_2aveValue【庁舎】&#10;一人当たり面積">
          <a:extLst>
            <a:ext uri="{FF2B5EF4-FFF2-40B4-BE49-F238E27FC236}">
              <a16:creationId xmlns:a16="http://schemas.microsoft.com/office/drawing/2014/main" id="{81EA0542-6F3E-4207-AEC0-B5659B73D5D8}"/>
            </a:ext>
          </a:extLst>
        </xdr:cNvPr>
        <xdr:cNvSpPr txBox="1"/>
      </xdr:nvSpPr>
      <xdr:spPr>
        <a:xfrm>
          <a:off x="18180050" y="171119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111125</xdr:rowOff>
    </xdr:from>
    <xdr:ext cx="465455" cy="254635"/>
    <xdr:sp macro="" textlink="">
      <xdr:nvSpPr>
        <xdr:cNvPr id="951" name="n_3aveValue【庁舎】&#10;一人当たり面積">
          <a:extLst>
            <a:ext uri="{FF2B5EF4-FFF2-40B4-BE49-F238E27FC236}">
              <a16:creationId xmlns:a16="http://schemas.microsoft.com/office/drawing/2014/main" id="{ECC3B62E-6EA4-499B-92FE-4BB595A6721B}"/>
            </a:ext>
          </a:extLst>
        </xdr:cNvPr>
        <xdr:cNvSpPr txBox="1"/>
      </xdr:nvSpPr>
      <xdr:spPr>
        <a:xfrm>
          <a:off x="17386300" y="171164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53975</xdr:rowOff>
    </xdr:from>
    <xdr:ext cx="465455" cy="254635"/>
    <xdr:sp macro="" textlink="">
      <xdr:nvSpPr>
        <xdr:cNvPr id="952" name="n_4aveValue【庁舎】&#10;一人当たり面積">
          <a:extLst>
            <a:ext uri="{FF2B5EF4-FFF2-40B4-BE49-F238E27FC236}">
              <a16:creationId xmlns:a16="http://schemas.microsoft.com/office/drawing/2014/main" id="{7BF1218B-C185-4417-A1E6-9B23EA077BA7}"/>
            </a:ext>
          </a:extLst>
        </xdr:cNvPr>
        <xdr:cNvSpPr txBox="1"/>
      </xdr:nvSpPr>
      <xdr:spPr>
        <a:xfrm>
          <a:off x="16592550" y="172243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72390</xdr:rowOff>
    </xdr:from>
    <xdr:ext cx="469900" cy="259080"/>
    <xdr:sp macro="" textlink="">
      <xdr:nvSpPr>
        <xdr:cNvPr id="953" name="n_1mainValue【庁舎】&#10;一人当たり面積">
          <a:extLst>
            <a:ext uri="{FF2B5EF4-FFF2-40B4-BE49-F238E27FC236}">
              <a16:creationId xmlns:a16="http://schemas.microsoft.com/office/drawing/2014/main" id="{4173A9CF-4FC1-4076-B6D5-DB4AF94639B2}"/>
            </a:ext>
          </a:extLst>
        </xdr:cNvPr>
        <xdr:cNvSpPr txBox="1"/>
      </xdr:nvSpPr>
      <xdr:spPr>
        <a:xfrm>
          <a:off x="18980150" y="1674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90805</xdr:rowOff>
    </xdr:from>
    <xdr:ext cx="465455" cy="258445"/>
    <xdr:sp macro="" textlink="">
      <xdr:nvSpPr>
        <xdr:cNvPr id="954" name="n_2mainValue【庁舎】&#10;一人当たり面積">
          <a:extLst>
            <a:ext uri="{FF2B5EF4-FFF2-40B4-BE49-F238E27FC236}">
              <a16:creationId xmlns:a16="http://schemas.microsoft.com/office/drawing/2014/main" id="{12BD7286-33D2-4641-BD68-BB63F2AA809E}"/>
            </a:ext>
          </a:extLst>
        </xdr:cNvPr>
        <xdr:cNvSpPr txBox="1"/>
      </xdr:nvSpPr>
      <xdr:spPr>
        <a:xfrm>
          <a:off x="18180050" y="167659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109220</xdr:rowOff>
    </xdr:from>
    <xdr:ext cx="465455" cy="254635"/>
    <xdr:sp macro="" textlink="">
      <xdr:nvSpPr>
        <xdr:cNvPr id="955" name="n_3mainValue【庁舎】&#10;一人当たり面積">
          <a:extLst>
            <a:ext uri="{FF2B5EF4-FFF2-40B4-BE49-F238E27FC236}">
              <a16:creationId xmlns:a16="http://schemas.microsoft.com/office/drawing/2014/main" id="{15100344-B92B-4D69-94EA-A516D2B474AD}"/>
            </a:ext>
          </a:extLst>
        </xdr:cNvPr>
        <xdr:cNvSpPr txBox="1"/>
      </xdr:nvSpPr>
      <xdr:spPr>
        <a:xfrm>
          <a:off x="17386300" y="167843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123190</xdr:rowOff>
    </xdr:from>
    <xdr:ext cx="465455" cy="254635"/>
    <xdr:sp macro="" textlink="">
      <xdr:nvSpPr>
        <xdr:cNvPr id="956" name="n_4mainValue【庁舎】&#10;一人当たり面積">
          <a:extLst>
            <a:ext uri="{FF2B5EF4-FFF2-40B4-BE49-F238E27FC236}">
              <a16:creationId xmlns:a16="http://schemas.microsoft.com/office/drawing/2014/main" id="{2F3BA6C3-E99C-4F80-A786-716829165A2A}"/>
            </a:ext>
          </a:extLst>
        </xdr:cNvPr>
        <xdr:cNvSpPr txBox="1"/>
      </xdr:nvSpPr>
      <xdr:spPr>
        <a:xfrm>
          <a:off x="16592550" y="167982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FDBCAC0B-C1C2-4694-A65C-085CA5BB25E3}"/>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92731291-15B2-445B-A848-ECDFF039DD79}"/>
            </a:ext>
          </a:extLst>
        </xdr:cNvPr>
        <xdr:cNvSpPr/>
      </xdr:nvSpPr>
      <xdr:spPr>
        <a:xfrm>
          <a:off x="685800" y="18776950"/>
          <a:ext cx="34671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46DA7397-04C7-4BC4-B75F-731A4A62F6AE}"/>
            </a:ext>
          </a:extLst>
        </xdr:cNvPr>
        <xdr:cNvSpPr txBox="1"/>
      </xdr:nvSpPr>
      <xdr:spPr>
        <a:xfrm>
          <a:off x="762000" y="19018250"/>
          <a:ext cx="19875500" cy="14351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継続的に建替えを行っている消防施設や平成</a:t>
          </a:r>
          <a:r>
            <a:rPr kumimoji="1" lang="en-US" altLang="ja-JP" sz="1300">
              <a:latin typeface="ＭＳ Ｐゴシック"/>
              <a:ea typeface="ＭＳ Ｐゴシック"/>
            </a:rPr>
            <a:t>28</a:t>
          </a:r>
          <a:r>
            <a:rPr kumimoji="1" lang="ja-JP" altLang="en-US" sz="1300">
              <a:latin typeface="ＭＳ Ｐゴシック"/>
              <a:ea typeface="ＭＳ Ｐゴシック"/>
            </a:rPr>
            <a:t>年度完成の市民会館など比較的新しい施設が多く、半数を超える項目で</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有形固定資産減価償却率は類似団体内平均値よりも低くなっている。しかしながら、平成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市町村合併以前に旧市町において整備した施設も存在し老朽化が進行していくことから、今後は使用状況や人口推移等を鑑み施設の在り方を検討し、庁内で連携して施設の集約化・複合化を推進していく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固定資産税、地方消費税交付金の増加により、基準財政収入額が増加した。一方で、臨時財政対策債発行可能額の減少により、基準財政需要額も増加しており、結果として財政力指数は0.01ポイント下が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類似団体と比較すると</a:t>
          </a:r>
          <a:r>
            <a:rPr kumimoji="1" lang="en-US" altLang="ja-JP" sz="1200">
              <a:latin typeface="ＭＳ Ｐゴシック"/>
              <a:ea typeface="ＭＳ Ｐゴシック"/>
            </a:rPr>
            <a:t>0.03</a:t>
          </a:r>
          <a:r>
            <a:rPr kumimoji="1" lang="ja-JP" altLang="en-US" sz="1200">
              <a:latin typeface="ＭＳ Ｐゴシック"/>
              <a:ea typeface="ＭＳ Ｐゴシック"/>
            </a:rPr>
            <a:t>ポイント上回っているが、順位としては下位である。また、今後の人口減少等の影響から既存の収入項目における大幅な増収も見込めない状況であり、財政力指数の悪化も懸念される。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既存事業の見直し等による歳出の抑制とともに、新たな自主財源の確保についても検討する必要がある。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43</xdr:row>
      <xdr:rowOff>115570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166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87630</xdr:rowOff>
    </xdr:from>
    <xdr:ext cx="762000" cy="25336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599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0.35</a:t>
          </a:r>
          <a:endParaRPr kumimoji="1" lang="ja-JP" altLang="en-US" sz="1000" b="1">
            <a:latin typeface="ＭＳ Ｐゴシック"/>
            <a:ea typeface="ＭＳ Ｐゴシック"/>
          </a:endParaRPr>
        </a:p>
      </xdr:txBody>
    </xdr:sp>
    <xdr:clientData/>
  </xdr:oneCellAnchor>
  <xdr:twoCellAnchor>
    <xdr:from>
      <xdr:col>23</xdr:col>
      <xdr:colOff>44450</xdr:colOff>
      <xdr:row>43</xdr:row>
      <xdr:rowOff>115570</xdr:rowOff>
    </xdr:from>
    <xdr:to>
      <xdr:col>24</xdr:col>
      <xdr:colOff>12700</xdr:colOff>
      <xdr:row>43</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8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64135</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8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128905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156845</xdr:rowOff>
    </xdr:from>
    <xdr:to>
      <xdr:col>23</xdr:col>
      <xdr:colOff>184150</xdr:colOff>
      <xdr:row>41</xdr:row>
      <xdr:rowOff>86995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106680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6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67310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46355</xdr:rowOff>
    </xdr:from>
    <xdr:to>
      <xdr:col>15</xdr:col>
      <xdr:colOff>82550</xdr:colOff>
      <xdr:row>40</xdr:row>
      <xdr:rowOff>106680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3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106680</xdr:rowOff>
    </xdr:from>
    <xdr:to>
      <xdr:col>15</xdr:col>
      <xdr:colOff>133350</xdr:colOff>
      <xdr:row>40</xdr:row>
      <xdr:rowOff>36830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9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46990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46355</xdr:rowOff>
    </xdr:from>
    <xdr:to>
      <xdr:col>11</xdr:col>
      <xdr:colOff>31750</xdr:colOff>
      <xdr:row>40</xdr:row>
      <xdr:rowOff>46355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3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46355</xdr:rowOff>
    </xdr:from>
    <xdr:to>
      <xdr:col>11</xdr:col>
      <xdr:colOff>82550</xdr:colOff>
      <xdr:row>39</xdr:row>
      <xdr:rowOff>147955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158115</xdr:rowOff>
    </xdr:from>
    <xdr:ext cx="762000"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01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39</xdr:row>
      <xdr:rowOff>46355</xdr:rowOff>
    </xdr:from>
    <xdr:to>
      <xdr:col>7</xdr:col>
      <xdr:colOff>31750</xdr:colOff>
      <xdr:row>39</xdr:row>
      <xdr:rowOff>147955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158115</xdr:rowOff>
    </xdr:from>
    <xdr:ext cx="762000"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01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96520</xdr:rowOff>
    </xdr:from>
    <xdr:to>
      <xdr:col>23</xdr:col>
      <xdr:colOff>184150</xdr:colOff>
      <xdr:row>41</xdr:row>
      <xdr:rowOff>26670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113030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162560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55880</xdr:rowOff>
    </xdr:from>
    <xdr:to>
      <xdr:col>15</xdr:col>
      <xdr:colOff>133350</xdr:colOff>
      <xdr:row>40</xdr:row>
      <xdr:rowOff>157480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142240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0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167005</xdr:rowOff>
    </xdr:from>
    <xdr:to>
      <xdr:col>11</xdr:col>
      <xdr:colOff>82550</xdr:colOff>
      <xdr:row>40</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81915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167005</xdr:rowOff>
    </xdr:from>
    <xdr:to>
      <xdr:col>7</xdr:col>
      <xdr:colOff>31750</xdr:colOff>
      <xdr:row>40</xdr:row>
      <xdr:rowOff>97790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81915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前年度と比較して、0.2ポイント減少して</a:t>
          </a:r>
          <a:r>
            <a:rPr kumimoji="1" lang="en-US" altLang="ja-JP" sz="1200">
              <a:latin typeface="ＭＳ Ｐゴシック"/>
              <a:ea typeface="ＭＳ Ｐゴシック"/>
            </a:rPr>
            <a:t>92.4</a:t>
          </a:r>
          <a:r>
            <a:rPr kumimoji="1" lang="ja-JP" altLang="en-US" sz="1200">
              <a:latin typeface="ＭＳ Ｐゴシック"/>
              <a:ea typeface="ＭＳ Ｐゴシック"/>
            </a:rPr>
            <a:t>％となり、類似団体平均を3.3ポイント下回った。臨時財政対策債が減少したが、地方税や地方交付税の増加による歳入増が主な要因となっている。</a:t>
          </a:r>
        </a:p>
        <a:p>
          <a:r>
            <a:rPr kumimoji="1" lang="ja-JP" altLang="en-US" sz="1200">
              <a:latin typeface="ＭＳ Ｐゴシック"/>
              <a:ea typeface="ＭＳ Ｐゴシック"/>
            </a:rPr>
            <a:t>　一方、歳出では公債費がピーク（令和４年度）を越え減少しているが、物価高騰により委託料が増加しており経常経費も増加している。</a:t>
          </a:r>
        </a:p>
        <a:p>
          <a:r>
            <a:rPr kumimoji="1" lang="ja-JP" altLang="en-US" sz="1200">
              <a:latin typeface="ＭＳ Ｐゴシック"/>
              <a:ea typeface="ＭＳ Ｐゴシック"/>
            </a:rPr>
            <a:t>　</a:t>
          </a:r>
          <a:r>
            <a:rPr kumimoji="1" lang="ja-JP" altLang="en-US" sz="1300">
              <a:latin typeface="ＭＳ Ｐゴシック"/>
              <a:ea typeface="ＭＳ Ｐゴシック"/>
            </a:rPr>
            <a:t>地方交付税はマクロの金額の増減に左右される面があり楽観視はできず、</a:t>
          </a:r>
          <a:r>
            <a:rPr kumimoji="1" lang="ja-JP" altLang="en-US" sz="1200">
              <a:latin typeface="ＭＳ Ｐゴシック"/>
              <a:ea typeface="ＭＳ Ｐゴシック"/>
            </a:rPr>
            <a:t>公債費については、複数控えている大型建設事業により令和８年度以降再び増加する見込みである。</a:t>
          </a:r>
          <a:endParaRPr kumimoji="1" lang="ja-JP" altLang="en-US" sz="1300">
            <a:latin typeface="ＭＳ Ｐゴシック"/>
            <a:ea typeface="ＭＳ Ｐゴシック"/>
          </a:endParaRPr>
        </a:p>
        <a:p>
          <a:r>
            <a:rPr kumimoji="1" lang="ja-JP" altLang="en-US" sz="1200" baseline="0">
              <a:latin typeface="ＭＳ Ｐゴシック"/>
              <a:ea typeface="ＭＳ Ｐゴシック"/>
            </a:rPr>
            <a:t>　事業の廃止・縮小を進めていき、経常経費削減に努めていく必要がある。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336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81915</xdr:rowOff>
    </xdr:from>
    <xdr:to>
      <xdr:col>23</xdr:col>
      <xdr:colOff>133350</xdr:colOff>
      <xdr:row>67</xdr:row>
      <xdr:rowOff>112395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40365"/>
          <a:ext cx="0" cy="1059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84455</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112395</xdr:rowOff>
    </xdr:from>
    <xdr:to>
      <xdr:col>24</xdr:col>
      <xdr:colOff>12700</xdr:colOff>
      <xdr:row>67</xdr:row>
      <xdr:rowOff>112395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168275</xdr:rowOff>
    </xdr:from>
    <xdr:ext cx="762000" cy="25336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83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44450</xdr:colOff>
      <xdr:row>61</xdr:row>
      <xdr:rowOff>81915</xdr:rowOff>
    </xdr:from>
    <xdr:to>
      <xdr:col>24</xdr:col>
      <xdr:colOff>12700</xdr:colOff>
      <xdr:row>61</xdr:row>
      <xdr:rowOff>81915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4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84455</xdr:rowOff>
    </xdr:from>
    <xdr:to>
      <xdr:col>23</xdr:col>
      <xdr:colOff>133350</xdr:colOff>
      <xdr:row>62</xdr:row>
      <xdr:rowOff>111760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1435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105410</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7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167005</xdr:rowOff>
    </xdr:from>
    <xdr:to>
      <xdr:col>19</xdr:col>
      <xdr:colOff>133350</xdr:colOff>
      <xdr:row>62</xdr:row>
      <xdr:rowOff>111760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11105"/>
          <a:ext cx="8890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84455</xdr:rowOff>
    </xdr:from>
    <xdr:to>
      <xdr:col>19</xdr:col>
      <xdr:colOff>184150</xdr:colOff>
      <xdr:row>62</xdr:row>
      <xdr:rowOff>14605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24765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11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58</xdr:row>
      <xdr:rowOff>167005</xdr:rowOff>
    </xdr:from>
    <xdr:to>
      <xdr:col>15</xdr:col>
      <xdr:colOff>82550</xdr:colOff>
      <xdr:row>60</xdr:row>
      <xdr:rowOff>159385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11105"/>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68580</xdr:rowOff>
    </xdr:from>
    <xdr:to>
      <xdr:col>15</xdr:col>
      <xdr:colOff>133350</xdr:colOff>
      <xdr:row>60</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154940</xdr:rowOff>
    </xdr:from>
    <xdr:ext cx="762000" cy="25336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1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159385</xdr:rowOff>
    </xdr:from>
    <xdr:to>
      <xdr:col>11</xdr:col>
      <xdr:colOff>31750</xdr:colOff>
      <xdr:row>62</xdr:row>
      <xdr:rowOff>151765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6385"/>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6985</xdr:rowOff>
    </xdr:from>
    <xdr:to>
      <xdr:col>11</xdr:col>
      <xdr:colOff>82550</xdr:colOff>
      <xdr:row>62</xdr:row>
      <xdr:rowOff>109220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93345</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23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6985</xdr:rowOff>
    </xdr:from>
    <xdr:to>
      <xdr:col>7</xdr:col>
      <xdr:colOff>31750</xdr:colOff>
      <xdr:row>62</xdr:row>
      <xdr:rowOff>109220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118745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33655</xdr:rowOff>
    </xdr:from>
    <xdr:to>
      <xdr:col>23</xdr:col>
      <xdr:colOff>184150</xdr:colOff>
      <xdr:row>62</xdr:row>
      <xdr:rowOff>135255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50165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60960</xdr:rowOff>
    </xdr:from>
    <xdr:to>
      <xdr:col>19</xdr:col>
      <xdr:colOff>184150</xdr:colOff>
      <xdr:row>62</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147320</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7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116205</xdr:rowOff>
    </xdr:from>
    <xdr:to>
      <xdr:col>15</xdr:col>
      <xdr:colOff>133350</xdr:colOff>
      <xdr:row>59</xdr:row>
      <xdr:rowOff>46355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56515</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109220</xdr:rowOff>
    </xdr:from>
    <xdr:to>
      <xdr:col>11</xdr:col>
      <xdr:colOff>82550</xdr:colOff>
      <xdr:row>61</xdr:row>
      <xdr:rowOff>38735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6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48895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100965</xdr:rowOff>
    </xdr:from>
    <xdr:to>
      <xdr:col>7</xdr:col>
      <xdr:colOff>31750</xdr:colOff>
      <xdr:row>63</xdr:row>
      <xdr:rowOff>31115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15875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1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[167,814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令和４年度と比較して6</a:t>
          </a:r>
          <a:r>
            <a:rPr kumimoji="1" lang="en-US" altLang="ja-JP" sz="1300">
              <a:latin typeface="ＭＳ Ｐゴシック"/>
              <a:ea typeface="ＭＳ Ｐゴシック"/>
            </a:rPr>
            <a:t>,982</a:t>
          </a:r>
          <a:r>
            <a:rPr kumimoji="1" lang="ja-JP" altLang="en-US" sz="1300">
              <a:latin typeface="ＭＳ Ｐゴシック"/>
              <a:ea typeface="ＭＳ Ｐゴシック"/>
            </a:rPr>
            <a:t>円の増額となったが、金額は類似団体平均を下回っている。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退職者数減少に伴う退職金の減等により人件費は減少したが、ふるさと納税増加に伴う委託料の増加が増額の要因として挙げられる。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200">
              <a:latin typeface="ＭＳ Ｐゴシック"/>
              <a:ea typeface="ＭＳ Ｐゴシック"/>
            </a:rPr>
            <a:t>今後も、人件費において会計年度任用職員の昇給等で増額が見込まれるところであり、職員数を適切な規模に維持するとともに、物件費においても、物価高騰等により増額が見込まれるところであり、施設の統廃合で維持管理費を抑える等、歳出の抑制に努める必要があ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971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41275</xdr:rowOff>
    </xdr:from>
    <xdr:to>
      <xdr:col>23</xdr:col>
      <xdr:colOff>133350</xdr:colOff>
      <xdr:row>90</xdr:row>
      <xdr:rowOff>21590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5727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165100</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2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219,136</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21590</xdr:rowOff>
    </xdr:from>
    <xdr:to>
      <xdr:col>24</xdr:col>
      <xdr:colOff>12700</xdr:colOff>
      <xdr:row>90</xdr:row>
      <xdr:rowOff>21590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5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127635</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00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120,799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41275</xdr:rowOff>
    </xdr:from>
    <xdr:to>
      <xdr:col>24</xdr:col>
      <xdr:colOff>12700</xdr:colOff>
      <xdr:row>80</xdr:row>
      <xdr:rowOff>41275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5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45085</xdr:rowOff>
    </xdr:from>
    <xdr:to>
      <xdr:col>23</xdr:col>
      <xdr:colOff>133350</xdr:colOff>
      <xdr:row>84</xdr:row>
      <xdr:rowOff>166370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4688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95250</xdr:rowOff>
    </xdr:from>
    <xdr:ext cx="762000"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66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178,248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85</xdr:row>
      <xdr:rowOff>123190</xdr:rowOff>
    </xdr:from>
    <xdr:to>
      <xdr:col>23</xdr:col>
      <xdr:colOff>184150</xdr:colOff>
      <xdr:row>86</xdr:row>
      <xdr:rowOff>53340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9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45085</xdr:rowOff>
    </xdr:from>
    <xdr:to>
      <xdr:col>19</xdr:col>
      <xdr:colOff>133350</xdr:colOff>
      <xdr:row>85</xdr:row>
      <xdr:rowOff>59690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4688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133350</xdr:rowOff>
    </xdr:from>
    <xdr:to>
      <xdr:col>19</xdr:col>
      <xdr:colOff>184150</xdr:colOff>
      <xdr:row>85</xdr:row>
      <xdr:rowOff>63500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3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48260</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21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168,911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92075</xdr:rowOff>
    </xdr:from>
    <xdr:to>
      <xdr:col>15</xdr:col>
      <xdr:colOff>82550</xdr:colOff>
      <xdr:row>85</xdr:row>
      <xdr:rowOff>59690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0975"/>
          <a:ext cx="889000" cy="481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68580</xdr:rowOff>
    </xdr:from>
    <xdr:to>
      <xdr:col>15</xdr:col>
      <xdr:colOff>133350</xdr:colOff>
      <xdr:row>84</xdr:row>
      <xdr:rowOff>170180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7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8890</xdr:rowOff>
    </xdr:from>
    <xdr:ext cx="762000" cy="25336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9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165,146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165100</xdr:rowOff>
    </xdr:from>
    <xdr:to>
      <xdr:col>11</xdr:col>
      <xdr:colOff>31750</xdr:colOff>
      <xdr:row>82</xdr:row>
      <xdr:rowOff>92075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1100"/>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156210</xdr:rowOff>
    </xdr:from>
    <xdr:to>
      <xdr:col>11</xdr:col>
      <xdr:colOff>82550</xdr:colOff>
      <xdr:row>84</xdr:row>
      <xdr:rowOff>86360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71120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47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160,262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92075</xdr:rowOff>
    </xdr:from>
    <xdr:to>
      <xdr:col>7</xdr:col>
      <xdr:colOff>31750</xdr:colOff>
      <xdr:row>83</xdr:row>
      <xdr:rowOff>22225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6985</xdr:rowOff>
    </xdr:from>
    <xdr:ext cx="762000" cy="25336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73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146,613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114935</xdr:rowOff>
    </xdr:from>
    <xdr:to>
      <xdr:col>23</xdr:col>
      <xdr:colOff>184150</xdr:colOff>
      <xdr:row>85</xdr:row>
      <xdr:rowOff>45085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132080</xdr:rowOff>
    </xdr:from>
    <xdr:ext cx="762000" cy="25336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62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167,814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166370</xdr:rowOff>
    </xdr:from>
    <xdr:to>
      <xdr:col>19</xdr:col>
      <xdr:colOff>184150</xdr:colOff>
      <xdr:row>84</xdr:row>
      <xdr:rowOff>95885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106045</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64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160,832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8890</xdr:rowOff>
    </xdr:from>
    <xdr:to>
      <xdr:col>15</xdr:col>
      <xdr:colOff>133350</xdr:colOff>
      <xdr:row>85</xdr:row>
      <xdr:rowOff>110490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95250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6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171,611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41275</xdr:rowOff>
    </xdr:from>
    <xdr:to>
      <xdr:col>11</xdr:col>
      <xdr:colOff>82550</xdr:colOff>
      <xdr:row>82</xdr:row>
      <xdr:rowOff>143510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153035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6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114300</xdr:rowOff>
    </xdr:from>
    <xdr:to>
      <xdr:col>7</xdr:col>
      <xdr:colOff>31750</xdr:colOff>
      <xdr:row>81</xdr:row>
      <xdr:rowOff>44450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54610</xdr:rowOff>
    </xdr:from>
    <xdr:ext cx="762000" cy="25336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99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ラスパイレス指数は類似団体平均を上回っている。これは、平成27年度に実施された初任給の引き上げによる調整から職員給与が増加したことが影響している。</a:t>
          </a:r>
        </a:p>
        <a:p>
          <a:r>
            <a:rPr kumimoji="1" lang="ja-JP" altLang="en-US" sz="1300">
              <a:latin typeface="ＭＳ Ｐゴシック"/>
              <a:ea typeface="ＭＳ Ｐゴシック"/>
            </a:rPr>
            <a:t>　今後も類似団体や県内他市町の給与水準を比較しながら、適正な給与となるよう努めていく。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116840</xdr:rowOff>
    </xdr:from>
    <xdr:to>
      <xdr:col>81</xdr:col>
      <xdr:colOff>44450</xdr:colOff>
      <xdr:row>88</xdr:row>
      <xdr:rowOff>168910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32840"/>
          <a:ext cx="0" cy="1423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140970</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168910</xdr:rowOff>
    </xdr:from>
    <xdr:to>
      <xdr:col>81</xdr:col>
      <xdr:colOff>133350</xdr:colOff>
      <xdr:row>88</xdr:row>
      <xdr:rowOff>168910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31750</xdr:rowOff>
    </xdr:from>
    <xdr:ext cx="762000" cy="25336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6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116840</xdr:rowOff>
    </xdr:from>
    <xdr:to>
      <xdr:col>81</xdr:col>
      <xdr:colOff>133350</xdr:colOff>
      <xdr:row>80</xdr:row>
      <xdr:rowOff>116840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3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45720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0825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142240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4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45720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082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99060</xdr:rowOff>
    </xdr:from>
    <xdr:to>
      <xdr:col>77</xdr:col>
      <xdr:colOff>95250</xdr:colOff>
      <xdr:row>87</xdr:row>
      <xdr:rowOff>29210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39370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12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96520</xdr:rowOff>
    </xdr:from>
    <xdr:to>
      <xdr:col>72</xdr:col>
      <xdr:colOff>203200</xdr:colOff>
      <xdr:row>88</xdr:row>
      <xdr:rowOff>120650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84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99060</xdr:rowOff>
    </xdr:from>
    <xdr:to>
      <xdr:col>73</xdr:col>
      <xdr:colOff>44450</xdr:colOff>
      <xdr:row>87</xdr:row>
      <xdr:rowOff>29210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39370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96520</xdr:rowOff>
    </xdr:from>
    <xdr:to>
      <xdr:col>68</xdr:col>
      <xdr:colOff>152400</xdr:colOff>
      <xdr:row>88</xdr:row>
      <xdr:rowOff>144780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841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87630</xdr:rowOff>
    </xdr:from>
    <xdr:ext cx="762000"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123190</xdr:rowOff>
    </xdr:from>
    <xdr:to>
      <xdr:col>64</xdr:col>
      <xdr:colOff>152400</xdr:colOff>
      <xdr:row>87</xdr:row>
      <xdr:rowOff>53340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63500</xdr:rowOff>
    </xdr:from>
    <xdr:ext cx="762000" cy="25336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36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137160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5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166370</xdr:rowOff>
    </xdr:from>
    <xdr:to>
      <xdr:col>77</xdr:col>
      <xdr:colOff>95250</xdr:colOff>
      <xdr:row>89</xdr:row>
      <xdr:rowOff>96520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81280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40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156210</xdr:rowOff>
    </xdr:from>
    <xdr:ext cx="762000" cy="2533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43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132080</xdr:rowOff>
    </xdr:from>
    <xdr:ext cx="762000" cy="25336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196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8890</xdr:rowOff>
    </xdr:from>
    <xdr:ext cx="7620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67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令和５年４月１日付けで19人の職員を採用したが、人口千人当たり7.43人となったが、全国平均・類似団体平均・香川県平均を下回っている。</a:t>
          </a:r>
        </a:p>
        <a:p>
          <a:r>
            <a:rPr kumimoji="1" lang="ja-JP" altLang="en-US" sz="1300">
              <a:latin typeface="ＭＳ Ｐゴシック"/>
              <a:ea typeface="ＭＳ Ｐゴシック"/>
            </a:rPr>
            <a:t>　今後も事務事業の見直しや民間委託の推進に取り組み、かつ定年延長制度や正規職員と会計年度任用職員とのバランスを考慮しながら計画的な定員管理を行っていく。</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336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25400</xdr:rowOff>
    </xdr:from>
    <xdr:to>
      <xdr:col>81</xdr:col>
      <xdr:colOff>44450</xdr:colOff>
      <xdr:row>65</xdr:row>
      <xdr:rowOff>157480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6950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129540</xdr:rowOff>
    </xdr:from>
    <xdr:ext cx="762000" cy="259080"/>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7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11.10</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0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111760</xdr:rowOff>
    </xdr:from>
    <xdr:ext cx="762000" cy="25336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12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25400</xdr:rowOff>
    </xdr:from>
    <xdr:to>
      <xdr:col>81</xdr:col>
      <xdr:colOff>133350</xdr:colOff>
      <xdr:row>58</xdr:row>
      <xdr:rowOff>25400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88265</xdr:rowOff>
    </xdr:from>
    <xdr:to>
      <xdr:col>81</xdr:col>
      <xdr:colOff>44450</xdr:colOff>
      <xdr:row>60</xdr:row>
      <xdr:rowOff>128905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7526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91440</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721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119380</xdr:rowOff>
    </xdr:from>
    <xdr:to>
      <xdr:col>81</xdr:col>
      <xdr:colOff>95250</xdr:colOff>
      <xdr:row>63</xdr:row>
      <xdr:rowOff>49530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88265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485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635</xdr:rowOff>
    </xdr:from>
    <xdr:to>
      <xdr:col>77</xdr:col>
      <xdr:colOff>95250</xdr:colOff>
      <xdr:row>62</xdr:row>
      <xdr:rowOff>102235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86995</xdr:rowOff>
    </xdr:from>
    <xdr:ext cx="736600" cy="25336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168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40640</xdr:rowOff>
    </xdr:from>
    <xdr:to>
      <xdr:col>72</xdr:col>
      <xdr:colOff>203200</xdr:colOff>
      <xdr:row>60</xdr:row>
      <xdr:rowOff>61595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276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155575</xdr:rowOff>
    </xdr:from>
    <xdr:to>
      <xdr:col>73</xdr:col>
      <xdr:colOff>44450</xdr:colOff>
      <xdr:row>62</xdr:row>
      <xdr:rowOff>86360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70485</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00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13335</xdr:rowOff>
    </xdr:from>
    <xdr:to>
      <xdr:col>68</xdr:col>
      <xdr:colOff>152400</xdr:colOff>
      <xdr:row>60</xdr:row>
      <xdr:rowOff>40640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003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150495</xdr:rowOff>
    </xdr:from>
    <xdr:to>
      <xdr:col>68</xdr:col>
      <xdr:colOff>203200</xdr:colOff>
      <xdr:row>61</xdr:row>
      <xdr:rowOff>80645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65405</xdr:rowOff>
    </xdr:from>
    <xdr:ext cx="7620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238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140970</xdr:rowOff>
    </xdr:from>
    <xdr:to>
      <xdr:col>64</xdr:col>
      <xdr:colOff>152400</xdr:colOff>
      <xdr:row>61</xdr:row>
      <xdr:rowOff>71120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55880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1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78105</xdr:rowOff>
    </xdr:from>
    <xdr:to>
      <xdr:col>81</xdr:col>
      <xdr:colOff>95250</xdr:colOff>
      <xdr:row>61</xdr:row>
      <xdr:rowOff>8255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94615</xdr:rowOff>
    </xdr:from>
    <xdr:ext cx="762000" cy="25908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1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37465</xdr:rowOff>
    </xdr:from>
    <xdr:to>
      <xdr:col>77</xdr:col>
      <xdr:colOff>95250</xdr:colOff>
      <xdr:row>60</xdr:row>
      <xdr:rowOff>139065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149225</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93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122555</xdr:rowOff>
    </xdr:from>
    <xdr:ext cx="762000" cy="25336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666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160655</xdr:rowOff>
    </xdr:from>
    <xdr:to>
      <xdr:col>68</xdr:col>
      <xdr:colOff>203200</xdr:colOff>
      <xdr:row>60</xdr:row>
      <xdr:rowOff>90805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100965</xdr:rowOff>
    </xdr:from>
    <xdr:ext cx="762000" cy="25336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45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133985</xdr:rowOff>
    </xdr:from>
    <xdr:to>
      <xdr:col>64</xdr:col>
      <xdr:colOff>152400</xdr:colOff>
      <xdr:row>60</xdr:row>
      <xdr:rowOff>64135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74930</xdr:rowOff>
    </xdr:from>
    <xdr:ext cx="762000" cy="25336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190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前年度から0.1ポイント増加して9.9％となり、類似団体平均を上回っている。</a:t>
          </a:r>
        </a:p>
        <a:p>
          <a:r>
            <a:rPr kumimoji="1" lang="ja-JP" altLang="en-US" sz="1300">
              <a:latin typeface="ＭＳ Ｐゴシック"/>
              <a:ea typeface="ＭＳ Ｐゴシック"/>
            </a:rPr>
            <a:t>　市債に係る元利償還金の額が令和２年度と比較して約61百万円減少したものの、三観広域行政組合等の一部事務組合への負担金の増加が主な要因として挙げられる。</a:t>
          </a:r>
        </a:p>
        <a:p>
          <a:r>
            <a:rPr kumimoji="1" lang="ja-JP" altLang="en-US" sz="1300">
              <a:latin typeface="ＭＳ Ｐゴシック"/>
              <a:ea typeface="ＭＳ Ｐゴシック"/>
            </a:rPr>
            <a:t>　今後は、豊浜認定こども園建設事業の元金償還を控えることもあり、実質公債費比率の大幅な改善は見込みづらい。</a:t>
          </a:r>
        </a:p>
        <a:p>
          <a:r>
            <a:rPr kumimoji="1" lang="ja-JP" altLang="en-US" sz="1300">
              <a:latin typeface="ＭＳ Ｐゴシック"/>
              <a:ea typeface="ＭＳ Ｐゴシック"/>
            </a:rPr>
            <a:t>　普通建設事業費の取捨選択を図り、公債費負担の抑制に努めたい。</a:t>
          </a: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336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68580</xdr:rowOff>
    </xdr:from>
    <xdr:to>
      <xdr:col>81</xdr:col>
      <xdr:colOff>44450</xdr:colOff>
      <xdr:row>45</xdr:row>
      <xdr:rowOff>53975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4078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26035</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69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154940</xdr:rowOff>
    </xdr:from>
    <xdr:ext cx="762000" cy="25336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84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68580</xdr:rowOff>
    </xdr:from>
    <xdr:to>
      <xdr:col>81</xdr:col>
      <xdr:colOff>133350</xdr:colOff>
      <xdr:row>36</xdr:row>
      <xdr:rowOff>68580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4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33655</xdr:rowOff>
    </xdr:from>
    <xdr:to>
      <xdr:col>81</xdr:col>
      <xdr:colOff>44450</xdr:colOff>
      <xdr:row>45</xdr:row>
      <xdr:rowOff>53975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7489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60960</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261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165100</xdr:rowOff>
    </xdr:from>
    <xdr:to>
      <xdr:col>77</xdr:col>
      <xdr:colOff>44450</xdr:colOff>
      <xdr:row>45</xdr:row>
      <xdr:rowOff>33655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7089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65405</xdr:rowOff>
    </xdr:from>
    <xdr:to>
      <xdr:col>77</xdr:col>
      <xdr:colOff>95250</xdr:colOff>
      <xdr:row>41</xdr:row>
      <xdr:rowOff>167005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6350</xdr:rowOff>
    </xdr:from>
    <xdr:ext cx="736600" cy="25336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643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165100</xdr:rowOff>
    </xdr:from>
    <xdr:to>
      <xdr:col>72</xdr:col>
      <xdr:colOff>203200</xdr:colOff>
      <xdr:row>44</xdr:row>
      <xdr:rowOff>165100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708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86360</xdr:rowOff>
    </xdr:from>
    <xdr:to>
      <xdr:col>73</xdr:col>
      <xdr:colOff>44450</xdr:colOff>
      <xdr:row>42</xdr:row>
      <xdr:rowOff>15875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26035</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125095</xdr:rowOff>
    </xdr:from>
    <xdr:to>
      <xdr:col>68</xdr:col>
      <xdr:colOff>152400</xdr:colOff>
      <xdr:row>44</xdr:row>
      <xdr:rowOff>165100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688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86360</xdr:rowOff>
    </xdr:from>
    <xdr:to>
      <xdr:col>68</xdr:col>
      <xdr:colOff>203200</xdr:colOff>
      <xdr:row>42</xdr:row>
      <xdr:rowOff>15875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26035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106045</xdr:rowOff>
    </xdr:from>
    <xdr:to>
      <xdr:col>64</xdr:col>
      <xdr:colOff>152400</xdr:colOff>
      <xdr:row>42</xdr:row>
      <xdr:rowOff>36195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46355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45</xdr:row>
      <xdr:rowOff>3175</xdr:rowOff>
    </xdr:from>
    <xdr:to>
      <xdr:col>81</xdr:col>
      <xdr:colOff>95250</xdr:colOff>
      <xdr:row>45</xdr:row>
      <xdr:rowOff>104775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70485</xdr:rowOff>
    </xdr:from>
    <xdr:ext cx="76200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61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154940</xdr:rowOff>
    </xdr:from>
    <xdr:to>
      <xdr:col>77</xdr:col>
      <xdr:colOff>95250</xdr:colOff>
      <xdr:row>45</xdr:row>
      <xdr:rowOff>84455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98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69215</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84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29210</xdr:rowOff>
    </xdr:from>
    <xdr:ext cx="762000" cy="25336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44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29210</xdr:rowOff>
    </xdr:from>
    <xdr:ext cx="7620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44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74930</xdr:rowOff>
    </xdr:from>
    <xdr:to>
      <xdr:col>64</xdr:col>
      <xdr:colOff>152400</xdr:colOff>
      <xdr:row>45</xdr:row>
      <xdr:rowOff>4445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160655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将来負担比率は、前年度より9.1ポイント減少して32.0％となり、類似団体平均を下回っている。</a:t>
          </a:r>
        </a:p>
        <a:p>
          <a:r>
            <a:rPr kumimoji="1" lang="ja-JP" altLang="en-US" sz="1300">
              <a:latin typeface="ＭＳ Ｐゴシック"/>
              <a:ea typeface="ＭＳ Ｐゴシック"/>
            </a:rPr>
            <a:t>　減少の要因としては、合併特例債の現在高が大きく減少したことに伴う地方債現在高の減少やふるさと納税額が増加したことによる充当可能基金の増加が挙げられる。</a:t>
          </a:r>
        </a:p>
        <a:p>
          <a:r>
            <a:rPr kumimoji="1" lang="ja-JP" altLang="en-US" sz="1300">
              <a:latin typeface="ＭＳ Ｐゴシック"/>
              <a:ea typeface="ＭＳ Ｐゴシック"/>
            </a:rPr>
            <a:t>　今後も必要事業の選別化や縮減等を検討し、市債発行の抑制し、財政の健全化に努める。</a:t>
          </a:r>
        </a:p>
      </xdr:txBody>
    </xdr:sp>
    <xdr:clientData/>
  </xdr:twoCellAnchor>
  <xdr:oneCellAnchor>
    <xdr:from>
      <xdr:col>61</xdr:col>
      <xdr:colOff>6350</xdr:colOff>
      <xdr:row>10</xdr:row>
      <xdr:rowOff>63500</xdr:rowOff>
    </xdr:from>
    <xdr:ext cx="298450" cy="21971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34925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27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336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3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137160</xdr:rowOff>
    </xdr:from>
    <xdr:to>
      <xdr:col>81</xdr:col>
      <xdr:colOff>44450</xdr:colOff>
      <xdr:row>20</xdr:row>
      <xdr:rowOff>13970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223260"/>
          <a:ext cx="8382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34290</xdr:rowOff>
    </xdr:from>
    <xdr:ext cx="762000" cy="259080"/>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3463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20</xdr:row>
      <xdr:rowOff>62230</xdr:rowOff>
    </xdr:from>
    <xdr:to>
      <xdr:col>81</xdr:col>
      <xdr:colOff>95250</xdr:colOff>
      <xdr:row>20</xdr:row>
      <xdr:rowOff>163830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34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13970</xdr:rowOff>
    </xdr:from>
    <xdr:to>
      <xdr:col>77</xdr:col>
      <xdr:colOff>44450</xdr:colOff>
      <xdr:row>22</xdr:row>
      <xdr:rowOff>81280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442970"/>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6985</xdr:rowOff>
    </xdr:from>
    <xdr:to>
      <xdr:col>77</xdr:col>
      <xdr:colOff>95250</xdr:colOff>
      <xdr:row>18</xdr:row>
      <xdr:rowOff>109220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309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118745</xdr:rowOff>
    </xdr:from>
    <xdr:ext cx="7366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861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21</xdr:row>
      <xdr:rowOff>166370</xdr:rowOff>
    </xdr:from>
    <xdr:to>
      <xdr:col>72</xdr:col>
      <xdr:colOff>203200</xdr:colOff>
      <xdr:row>22</xdr:row>
      <xdr:rowOff>81280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76682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83820</xdr:rowOff>
    </xdr:from>
    <xdr:to>
      <xdr:col>73</xdr:col>
      <xdr:colOff>44450</xdr:colOff>
      <xdr:row>20</xdr:row>
      <xdr:rowOff>13970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24130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311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166370</xdr:rowOff>
    </xdr:from>
    <xdr:to>
      <xdr:col>68</xdr:col>
      <xdr:colOff>152400</xdr:colOff>
      <xdr:row>22</xdr:row>
      <xdr:rowOff>170180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76682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95885</xdr:rowOff>
    </xdr:from>
    <xdr:to>
      <xdr:col>68</xdr:col>
      <xdr:colOff>203200</xdr:colOff>
      <xdr:row>20</xdr:row>
      <xdr:rowOff>26035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36195</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312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19</xdr:row>
      <xdr:rowOff>117475</xdr:rowOff>
    </xdr:from>
    <xdr:to>
      <xdr:col>64</xdr:col>
      <xdr:colOff>152400</xdr:colOff>
      <xdr:row>20</xdr:row>
      <xdr:rowOff>47625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33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57785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143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102870</xdr:rowOff>
    </xdr:from>
    <xdr:ext cx="762000" cy="259080"/>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01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134620</xdr:rowOff>
    </xdr:from>
    <xdr:to>
      <xdr:col>77</xdr:col>
      <xdr:colOff>95250</xdr:colOff>
      <xdr:row>20</xdr:row>
      <xdr:rowOff>64770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3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49530</xdr:rowOff>
    </xdr:from>
    <xdr:ext cx="7366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478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22</xdr:row>
      <xdr:rowOff>30480</xdr:rowOff>
    </xdr:from>
    <xdr:to>
      <xdr:col>73</xdr:col>
      <xdr:colOff>44450</xdr:colOff>
      <xdr:row>22</xdr:row>
      <xdr:rowOff>132080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8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116840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88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114935</xdr:rowOff>
    </xdr:from>
    <xdr:to>
      <xdr:col>68</xdr:col>
      <xdr:colOff>203200</xdr:colOff>
      <xdr:row>22</xdr:row>
      <xdr:rowOff>45085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7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29845</xdr:rowOff>
    </xdr:from>
    <xdr:ext cx="762000" cy="25336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801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119380</xdr:rowOff>
    </xdr:from>
    <xdr:to>
      <xdr:col>64</xdr:col>
      <xdr:colOff>152400</xdr:colOff>
      <xdr:row>23</xdr:row>
      <xdr:rowOff>49530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8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34290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97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前年度より0.8ポイント減少し、類似団体の平均値を</a:t>
          </a:r>
          <a:r>
            <a:rPr kumimoji="1" lang="ja-JP" altLang="en-US" sz="1300">
              <a:solidFill>
                <a:schemeClr val="tx1"/>
              </a:solidFill>
              <a:latin typeface="ＭＳ Ｐゴシック"/>
              <a:ea typeface="ＭＳ Ｐゴシック"/>
            </a:rPr>
            <a:t>下</a:t>
          </a:r>
          <a:r>
            <a:rPr kumimoji="1" lang="ja-JP" altLang="en-US" sz="1300">
              <a:latin typeface="ＭＳ Ｐゴシック"/>
              <a:ea typeface="ＭＳ Ｐゴシック"/>
            </a:rPr>
            <a:t>回っている。</a:t>
          </a:r>
        </a:p>
        <a:p>
          <a:r>
            <a:rPr kumimoji="1" lang="ja-JP" altLang="en-US" sz="1300">
              <a:latin typeface="ＭＳ Ｐゴシック"/>
              <a:ea typeface="ＭＳ Ｐゴシック"/>
            </a:rPr>
            <a:t>　減少の要因としては、退職職数の減少による退職金の減少が挙げられる。</a:t>
          </a:r>
        </a:p>
        <a:p>
          <a:r>
            <a:rPr kumimoji="1" lang="ja-JP" altLang="en-US" sz="1300">
              <a:latin typeface="ＭＳ Ｐゴシック"/>
              <a:ea typeface="ＭＳ Ｐゴシック"/>
            </a:rPr>
            <a:t>　今後も「観音寺市第４次行政改革大綱」に基づき、適正な職員配置に努めていく。</a:t>
          </a: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170180</xdr:rowOff>
    </xdr:from>
    <xdr:to>
      <xdr:col>24</xdr:col>
      <xdr:colOff>25400</xdr:colOff>
      <xdr:row>41</xdr:row>
      <xdr:rowOff>6350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030"/>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149225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6350</xdr:rowOff>
    </xdr:from>
    <xdr:to>
      <xdr:col>24</xdr:col>
      <xdr:colOff>114300</xdr:colOff>
      <xdr:row>41</xdr:row>
      <xdr:rowOff>6350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85090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170180</xdr:rowOff>
    </xdr:from>
    <xdr:to>
      <xdr:col>24</xdr:col>
      <xdr:colOff>114300</xdr:colOff>
      <xdr:row>33</xdr:row>
      <xdr:rowOff>170180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154940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1058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6985</xdr:rowOff>
    </xdr:from>
    <xdr:ext cx="762000" cy="25336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918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34925</xdr:rowOff>
    </xdr:from>
    <xdr:to>
      <xdr:col>24</xdr:col>
      <xdr:colOff>76200</xdr:colOff>
      <xdr:row>36</xdr:row>
      <xdr:rowOff>136525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154940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191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142240</xdr:rowOff>
    </xdr:from>
    <xdr:to>
      <xdr:col>20</xdr:col>
      <xdr:colOff>38100</xdr:colOff>
      <xdr:row>36</xdr:row>
      <xdr:rowOff>72390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57150</xdr:rowOff>
    </xdr:from>
    <xdr:ext cx="73088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93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161290</xdr:rowOff>
    </xdr:from>
    <xdr:to>
      <xdr:col>15</xdr:col>
      <xdr:colOff>98425</xdr:colOff>
      <xdr:row>34</xdr:row>
      <xdr:rowOff>90170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191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160655</xdr:rowOff>
    </xdr:from>
    <xdr:to>
      <xdr:col>15</xdr:col>
      <xdr:colOff>149225</xdr:colOff>
      <xdr:row>36</xdr:row>
      <xdr:rowOff>90805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75565</xdr:rowOff>
    </xdr:from>
    <xdr:ext cx="762000" cy="25336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47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32</xdr:row>
      <xdr:rowOff>140970</xdr:rowOff>
    </xdr:from>
    <xdr:to>
      <xdr:col>11</xdr:col>
      <xdr:colOff>9525</xdr:colOff>
      <xdr:row>34</xdr:row>
      <xdr:rowOff>90170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2737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106045</xdr:rowOff>
    </xdr:from>
    <xdr:to>
      <xdr:col>11</xdr:col>
      <xdr:colOff>60325</xdr:colOff>
      <xdr:row>36</xdr:row>
      <xdr:rowOff>36195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20955</xdr:rowOff>
    </xdr:from>
    <xdr:ext cx="756285" cy="25336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93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34</xdr:row>
      <xdr:rowOff>67310</xdr:rowOff>
    </xdr:from>
    <xdr:to>
      <xdr:col>6</xdr:col>
      <xdr:colOff>171450</xdr:colOff>
      <xdr:row>34</xdr:row>
      <xdr:rowOff>168910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153670</xdr:rowOff>
    </xdr:from>
    <xdr:ext cx="75628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829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110490</xdr:rowOff>
    </xdr:from>
    <xdr:ext cx="762000" cy="25336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68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103505</xdr:rowOff>
    </xdr:from>
    <xdr:to>
      <xdr:col>20</xdr:col>
      <xdr:colOff>38100</xdr:colOff>
      <xdr:row>35</xdr:row>
      <xdr:rowOff>33655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43815</xdr:rowOff>
    </xdr:from>
    <xdr:ext cx="730885" cy="25336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016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50800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39370</xdr:rowOff>
    </xdr:from>
    <xdr:to>
      <xdr:col>11</xdr:col>
      <xdr:colOff>60325</xdr:colOff>
      <xdr:row>34</xdr:row>
      <xdr:rowOff>140970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151130</xdr:rowOff>
    </xdr:from>
    <xdr:ext cx="75628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375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32</xdr:row>
      <xdr:rowOff>90170</xdr:rowOff>
    </xdr:from>
    <xdr:to>
      <xdr:col>6</xdr:col>
      <xdr:colOff>171450</xdr:colOff>
      <xdr:row>33</xdr:row>
      <xdr:rowOff>20320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30480</xdr:rowOff>
    </xdr:from>
    <xdr:ext cx="756285"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454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前年度と比べ0.9ポイント増加したが、依然として類似団体平均</a:t>
          </a:r>
          <a:r>
            <a:rPr kumimoji="1" lang="ja-JP" altLang="en-US" sz="1200">
              <a:solidFill>
                <a:schemeClr val="tx1"/>
              </a:solidFill>
              <a:latin typeface="ＭＳ Ｐゴシック"/>
              <a:ea typeface="ＭＳ Ｐゴシック"/>
            </a:rPr>
            <a:t>を下回っている。</a:t>
          </a:r>
          <a:endParaRPr kumimoji="1" lang="en-US" altLang="ja-JP" sz="1200">
            <a:latin typeface="ＭＳ Ｐゴシック"/>
            <a:ea typeface="ＭＳ Ｐゴシック"/>
          </a:endParaRPr>
        </a:p>
        <a:p>
          <a:r>
            <a:rPr kumimoji="1" lang="ja-JP" altLang="en-US" sz="1200">
              <a:solidFill>
                <a:schemeClr val="tx1"/>
              </a:solidFill>
              <a:latin typeface="ＭＳ Ｐゴシック"/>
              <a:ea typeface="ＭＳ Ｐゴシック"/>
            </a:rPr>
            <a:t>　増加の要因としては、ふるさと納税の増加に伴う委託料の増加や物価高騰による物件費全体の増加</a:t>
          </a:r>
          <a:r>
            <a:rPr kumimoji="1" lang="ja-JP" altLang="en-US" sz="1200">
              <a:latin typeface="ＭＳ Ｐゴシック"/>
              <a:ea typeface="ＭＳ Ｐゴシック"/>
            </a:rPr>
            <a:t>が挙げられる。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民間委託が有効なものについては委託を行いつつも、全体的な委託料の契約内容の見直しなどを図り、経費の削減に努めていきたい。</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73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28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28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28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9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285" cy="25336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28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15240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158750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8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15240</xdr:rowOff>
    </xdr:from>
    <xdr:to>
      <xdr:col>82</xdr:col>
      <xdr:colOff>196850</xdr:colOff>
      <xdr:row>21</xdr:row>
      <xdr:rowOff>15240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156210</xdr:rowOff>
    </xdr:from>
    <xdr:ext cx="762000" cy="25336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143510</xdr:rowOff>
    </xdr:from>
    <xdr:to>
      <xdr:col>82</xdr:col>
      <xdr:colOff>107950</xdr:colOff>
      <xdr:row>13</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0091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116205</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7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144145</xdr:rowOff>
    </xdr:from>
    <xdr:to>
      <xdr:col>82</xdr:col>
      <xdr:colOff>158750</xdr:colOff>
      <xdr:row>16</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143510</xdr:rowOff>
    </xdr:from>
    <xdr:to>
      <xdr:col>78</xdr:col>
      <xdr:colOff>69850</xdr:colOff>
      <xdr:row>13</xdr:row>
      <xdr:rowOff>48260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009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144145</xdr:rowOff>
    </xdr:from>
    <xdr:to>
      <xdr:col>78</xdr:col>
      <xdr:colOff>120650</xdr:colOff>
      <xdr:row>16</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59055</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4445</xdr:rowOff>
    </xdr:from>
    <xdr:to>
      <xdr:col>73</xdr:col>
      <xdr:colOff>180975</xdr:colOff>
      <xdr:row>13</xdr:row>
      <xdr:rowOff>48260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33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35560</xdr:rowOff>
    </xdr:from>
    <xdr:to>
      <xdr:col>74</xdr:col>
      <xdr:colOff>31750</xdr:colOff>
      <xdr:row>15</xdr:row>
      <xdr:rowOff>137160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0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121920</xdr:rowOff>
    </xdr:from>
    <xdr:ext cx="762000" cy="25336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93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4445</xdr:rowOff>
    </xdr:from>
    <xdr:to>
      <xdr:col>69</xdr:col>
      <xdr:colOff>92075</xdr:colOff>
      <xdr:row>14</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3329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67945</xdr:rowOff>
    </xdr:from>
    <xdr:to>
      <xdr:col>69</xdr:col>
      <xdr:colOff>142875</xdr:colOff>
      <xdr:row>15</xdr:row>
      <xdr:rowOff>169545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154940</xdr:rowOff>
    </xdr:from>
    <xdr:ext cx="756285" cy="25336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66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166370</xdr:rowOff>
    </xdr:from>
    <xdr:to>
      <xdr:col>65</xdr:col>
      <xdr:colOff>53975</xdr:colOff>
      <xdr:row>16</xdr:row>
      <xdr:rowOff>95885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80645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99060</xdr:rowOff>
    </xdr:from>
    <xdr:ext cx="762000" cy="25336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56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12</xdr:row>
      <xdr:rowOff>92710</xdr:rowOff>
    </xdr:from>
    <xdr:to>
      <xdr:col>78</xdr:col>
      <xdr:colOff>120650</xdr:colOff>
      <xdr:row>13</xdr:row>
      <xdr:rowOff>22860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1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33020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18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12</xdr:row>
      <xdr:rowOff>168910</xdr:rowOff>
    </xdr:from>
    <xdr:to>
      <xdr:col>74</xdr:col>
      <xdr:colOff>31750</xdr:colOff>
      <xdr:row>13</xdr:row>
      <xdr:rowOff>99060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2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109220</xdr:rowOff>
    </xdr:from>
    <xdr:ext cx="762000" cy="25336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951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12</xdr:row>
      <xdr:rowOff>125095</xdr:rowOff>
    </xdr:from>
    <xdr:to>
      <xdr:col>69</xdr:col>
      <xdr:colOff>142875</xdr:colOff>
      <xdr:row>13</xdr:row>
      <xdr:rowOff>55245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8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65405</xdr:rowOff>
    </xdr:from>
    <xdr:ext cx="756285" cy="25336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513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111760</xdr:rowOff>
    </xdr:from>
    <xdr:ext cx="762000" cy="25336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9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前年度の</a:t>
          </a:r>
          <a:r>
            <a:rPr kumimoji="1" lang="en-US" altLang="ja-JP" sz="1200">
              <a:latin typeface="ＭＳ Ｐゴシック"/>
              <a:ea typeface="ＭＳ Ｐゴシック"/>
            </a:rPr>
            <a:t>9.4</a:t>
          </a:r>
          <a:r>
            <a:rPr kumimoji="1" lang="ja-JP" altLang="en-US" sz="1200">
              <a:latin typeface="ＭＳ Ｐゴシック"/>
              <a:ea typeface="ＭＳ Ｐゴシック"/>
            </a:rPr>
            <a:t>％と同数値となっており、類似団体平均を下回っている。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前年度と同数値の要因としては、障害者・児の介護等給付費が前年度に比べ増加したものの、特定財源による充当額も増加したことが挙げられる。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今後は、児童福祉費や老人保護措置費などの高齢者福祉関係経費の増加など社会保障経費がますます増加していくことが予想される。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単独事業については見直し、取捨選択を図る必要がある。</a:t>
          </a:r>
        </a:p>
      </xdr:txBody>
    </xdr:sp>
    <xdr:clientData/>
  </xdr:twoCellAnchor>
  <xdr:oneCellAnchor>
    <xdr:from>
      <xdr:col>3</xdr:col>
      <xdr:colOff>123825</xdr:colOff>
      <xdr:row>49</xdr:row>
      <xdr:rowOff>107950</xdr:rowOff>
    </xdr:from>
    <xdr:ext cx="29273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2285" cy="25336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2285" cy="25336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2285" cy="25336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133350</xdr:rowOff>
    </xdr:from>
    <xdr:ext cx="762000" cy="25336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918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1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30480</xdr:rowOff>
    </xdr:from>
    <xdr:ext cx="762000" cy="25336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24130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96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93860"/>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167640</xdr:rowOff>
    </xdr:from>
    <xdr:to>
      <xdr:col>20</xdr:col>
      <xdr:colOff>38100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107950</xdr:rowOff>
    </xdr:from>
    <xdr:ext cx="73088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948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35560</xdr:rowOff>
    </xdr:from>
    <xdr:to>
      <xdr:col>15</xdr:col>
      <xdr:colOff>98425</xdr:colOff>
      <xdr:row>55</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938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162560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46990</xdr:rowOff>
    </xdr:from>
    <xdr:to>
      <xdr:col>11</xdr:col>
      <xdr:colOff>9525</xdr:colOff>
      <xdr:row>61</xdr:row>
      <xdr:rowOff>161290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76740"/>
          <a:ext cx="889000" cy="1143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139700</xdr:rowOff>
    </xdr:from>
    <xdr:ext cx="75628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09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107950</xdr:rowOff>
    </xdr:from>
    <xdr:ext cx="75628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806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116840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59690</xdr:rowOff>
    </xdr:from>
    <xdr:ext cx="73088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323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96520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1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107950</xdr:rowOff>
    </xdr:from>
    <xdr:ext cx="75628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61</xdr:row>
      <xdr:rowOff>110490</xdr:rowOff>
    </xdr:from>
    <xdr:to>
      <xdr:col>6</xdr:col>
      <xdr:colOff>171450</xdr:colOff>
      <xdr:row>62</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25400</xdr:rowOff>
    </xdr:from>
    <xdr:ext cx="75628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6553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前年度より</a:t>
          </a:r>
          <a:r>
            <a:rPr kumimoji="1" lang="en-US" altLang="ja-JP" sz="1200">
              <a:latin typeface="ＭＳ Ｐゴシック"/>
              <a:ea typeface="ＭＳ Ｐゴシック"/>
            </a:rPr>
            <a:t>0.5</a:t>
          </a:r>
          <a:r>
            <a:rPr kumimoji="1" lang="ja-JP" altLang="en-US" sz="1200">
              <a:latin typeface="ＭＳ Ｐゴシック"/>
              <a:ea typeface="ＭＳ Ｐゴシック"/>
            </a:rPr>
            <a:t>ポイント増加し、類似団体平均を</a:t>
          </a:r>
          <a:r>
            <a:rPr kumimoji="1" lang="ja-JP" altLang="en-US" sz="1200">
              <a:solidFill>
                <a:schemeClr val="tx1"/>
              </a:solidFill>
              <a:latin typeface="ＭＳ Ｐゴシック"/>
              <a:ea typeface="ＭＳ Ｐゴシック"/>
            </a:rPr>
            <a:t>上</a:t>
          </a:r>
          <a:r>
            <a:rPr kumimoji="1" lang="ja-JP" altLang="en-US" sz="1200">
              <a:latin typeface="ＭＳ Ｐゴシック"/>
              <a:ea typeface="ＭＳ Ｐゴシック"/>
            </a:rPr>
            <a:t>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増加の主な要因として、後期高齢者医療事業特別会計への繰出金の増加や</a:t>
          </a:r>
          <a:r>
            <a:rPr kumimoji="1" lang="ja-JP" altLang="en-US" sz="1300" baseline="0">
              <a:latin typeface="ＭＳ Ｐゴシック"/>
              <a:ea typeface="ＭＳ Ｐゴシック"/>
            </a:rPr>
            <a:t>後期高齢者医療事業における療養給付費負担金</a:t>
          </a:r>
          <a:r>
            <a:rPr kumimoji="1" lang="ja-JP" altLang="en-US" sz="1200">
              <a:latin typeface="ＭＳ Ｐゴシック"/>
              <a:ea typeface="ＭＳ Ｐゴシック"/>
            </a:rPr>
            <a:t>が増加したことが挙げられる。</a:t>
          </a:r>
          <a:endParaRPr kumimoji="1" lang="ja-JP" altLang="en-US" sz="1300">
            <a:latin typeface="ＭＳ Ｐゴシック"/>
            <a:ea typeface="ＭＳ Ｐゴシック"/>
          </a:endParaRPr>
        </a:p>
        <a:p>
          <a:r>
            <a:rPr kumimoji="1" lang="ja-JP" altLang="en-US" sz="1200">
              <a:latin typeface="ＭＳ Ｐゴシック"/>
              <a:ea typeface="ＭＳ Ｐゴシック"/>
            </a:rPr>
            <a:t>　道路橋りょうや公共施設の老朽化が進む中で、今後も公共施設等の維持管理経費等の見直し、縮減を図り、持続可能な運営を行う必要がある。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73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28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285" cy="25336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28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28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7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285" cy="25336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28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37465</xdr:rowOff>
    </xdr:from>
    <xdr:to>
      <xdr:col>82</xdr:col>
      <xdr:colOff>107950</xdr:colOff>
      <xdr:row>59</xdr:row>
      <xdr:rowOff>135255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24315"/>
          <a:ext cx="0" cy="1126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107315</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22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135255</xdr:rowOff>
    </xdr:from>
    <xdr:to>
      <xdr:col>82</xdr:col>
      <xdr:colOff>196850</xdr:colOff>
      <xdr:row>59</xdr:row>
      <xdr:rowOff>135255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5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123825</xdr:rowOff>
    </xdr:from>
    <xdr:ext cx="762000" cy="25336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7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37465</xdr:rowOff>
    </xdr:from>
    <xdr:to>
      <xdr:col>82</xdr:col>
      <xdr:colOff>196850</xdr:colOff>
      <xdr:row>53</xdr:row>
      <xdr:rowOff>37465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159385</xdr:rowOff>
    </xdr:from>
    <xdr:to>
      <xdr:col>82</xdr:col>
      <xdr:colOff>107950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0348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60325</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32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43815</xdr:rowOff>
    </xdr:from>
    <xdr:to>
      <xdr:col>82</xdr:col>
      <xdr:colOff>158750</xdr:colOff>
      <xdr:row>58</xdr:row>
      <xdr:rowOff>145415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78105</xdr:rowOff>
    </xdr:from>
    <xdr:to>
      <xdr:col>78</xdr:col>
      <xdr:colOff>69850</xdr:colOff>
      <xdr:row>58</xdr:row>
      <xdr:rowOff>159385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2220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141605</xdr:rowOff>
    </xdr:from>
    <xdr:to>
      <xdr:col>78</xdr:col>
      <xdr:colOff>120650</xdr:colOff>
      <xdr:row>57</xdr:row>
      <xdr:rowOff>71755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81915</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11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78105</xdr:rowOff>
    </xdr:from>
    <xdr:to>
      <xdr:col>73</xdr:col>
      <xdr:colOff>180975</xdr:colOff>
      <xdr:row>58</xdr:row>
      <xdr:rowOff>143510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222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109220</xdr:rowOff>
    </xdr:from>
    <xdr:to>
      <xdr:col>74</xdr:col>
      <xdr:colOff>31750</xdr:colOff>
      <xdr:row>57</xdr:row>
      <xdr:rowOff>38735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48895</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7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143510</xdr:rowOff>
    </xdr:from>
    <xdr:to>
      <xdr:col>69</xdr:col>
      <xdr:colOff>92075</xdr:colOff>
      <xdr:row>62</xdr:row>
      <xdr:rowOff>94615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7610"/>
          <a:ext cx="889000" cy="636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52070</xdr:rowOff>
    </xdr:from>
    <xdr:to>
      <xdr:col>69</xdr:col>
      <xdr:colOff>142875</xdr:colOff>
      <xdr:row>57</xdr:row>
      <xdr:rowOff>153035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163195</xdr:rowOff>
    </xdr:from>
    <xdr:ext cx="75628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29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60</xdr:row>
      <xdr:rowOff>10795</xdr:rowOff>
    </xdr:from>
    <xdr:to>
      <xdr:col>65</xdr:col>
      <xdr:colOff>53975</xdr:colOff>
      <xdr:row>60</xdr:row>
      <xdr:rowOff>112395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122555</xdr:rowOff>
    </xdr:from>
    <xdr:ext cx="762000" cy="25336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666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99060</xdr:rowOff>
    </xdr:from>
    <xdr:ext cx="762000" cy="25336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109220</xdr:rowOff>
    </xdr:from>
    <xdr:to>
      <xdr:col>78</xdr:col>
      <xdr:colOff>120650</xdr:colOff>
      <xdr:row>59</xdr:row>
      <xdr:rowOff>38735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23495</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9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27305</xdr:rowOff>
    </xdr:from>
    <xdr:to>
      <xdr:col>74</xdr:col>
      <xdr:colOff>31750</xdr:colOff>
      <xdr:row>58</xdr:row>
      <xdr:rowOff>128905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113665</xdr:rowOff>
    </xdr:from>
    <xdr:ext cx="762000" cy="2584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92710</xdr:rowOff>
    </xdr:from>
    <xdr:to>
      <xdr:col>69</xdr:col>
      <xdr:colOff>142875</xdr:colOff>
      <xdr:row>59</xdr:row>
      <xdr:rowOff>22860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7620</xdr:rowOff>
    </xdr:from>
    <xdr:ext cx="756285" cy="25336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231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62</xdr:row>
      <xdr:rowOff>43815</xdr:rowOff>
    </xdr:from>
    <xdr:to>
      <xdr:col>65</xdr:col>
      <xdr:colOff>53975</xdr:colOff>
      <xdr:row>62</xdr:row>
      <xdr:rowOff>145415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67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130175</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76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前年度と比べて0.3ポイント増加し、類似団体平均を上回っている。</a:t>
          </a:r>
        </a:p>
        <a:p>
          <a:r>
            <a:rPr kumimoji="1" lang="ja-JP" altLang="en-US" sz="1200">
              <a:latin typeface="ＭＳ Ｐゴシック"/>
              <a:ea typeface="ＭＳ Ｐゴシック"/>
            </a:rPr>
            <a:t>　増加の要因としては、一部事務組合への負担金の増加、補助費等に充当する特定財源が減少し、経常一般財源が増加したことが挙げられる。</a:t>
          </a:r>
        </a:p>
        <a:p>
          <a:r>
            <a:rPr kumimoji="1" lang="ja-JP" altLang="en-US" sz="1200">
              <a:latin typeface="ＭＳ Ｐゴシック"/>
              <a:ea typeface="ＭＳ Ｐゴシック"/>
            </a:rPr>
            <a:t>　経常的な市単独の補助金については、重要性や必要性を担当課において精査し、廃止・休止・縮減の実施も検討していく必要がある。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73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228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228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228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8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2285" cy="25336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2285"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94615</xdr:rowOff>
    </xdr:from>
    <xdr:to>
      <xdr:col>82</xdr:col>
      <xdr:colOff>107950</xdr:colOff>
      <xdr:row>41</xdr:row>
      <xdr:rowOff>167640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81015"/>
          <a:ext cx="0" cy="1616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139700</xdr:rowOff>
    </xdr:from>
    <xdr:ext cx="762000" cy="259080"/>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6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167640</xdr:rowOff>
    </xdr:from>
    <xdr:to>
      <xdr:col>82</xdr:col>
      <xdr:colOff>196850</xdr:colOff>
      <xdr:row>41</xdr:row>
      <xdr:rowOff>167640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9525</xdr:rowOff>
    </xdr:from>
    <xdr:ext cx="762000" cy="25336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24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94615</xdr:rowOff>
    </xdr:from>
    <xdr:to>
      <xdr:col>82</xdr:col>
      <xdr:colOff>196850</xdr:colOff>
      <xdr:row>32</xdr:row>
      <xdr:rowOff>94615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8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110490</xdr:rowOff>
    </xdr:from>
    <xdr:to>
      <xdr:col>82</xdr:col>
      <xdr:colOff>107950</xdr:colOff>
      <xdr:row>38</xdr:row>
      <xdr:rowOff>159385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6255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125095</xdr:rowOff>
    </xdr:from>
    <xdr:ext cx="762000" cy="2584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258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109220</xdr:rowOff>
    </xdr:from>
    <xdr:to>
      <xdr:col>82</xdr:col>
      <xdr:colOff>158750</xdr:colOff>
      <xdr:row>37</xdr:row>
      <xdr:rowOff>38735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29210</xdr:rowOff>
    </xdr:from>
    <xdr:to>
      <xdr:col>78</xdr:col>
      <xdr:colOff>69850</xdr:colOff>
      <xdr:row>38</xdr:row>
      <xdr:rowOff>110490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5443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125095</xdr:rowOff>
    </xdr:from>
    <xdr:to>
      <xdr:col>78</xdr:col>
      <xdr:colOff>120650</xdr:colOff>
      <xdr:row>37</xdr:row>
      <xdr:rowOff>55245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65405</xdr:rowOff>
    </xdr:from>
    <xdr:ext cx="736600" cy="25336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661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29210</xdr:rowOff>
    </xdr:from>
    <xdr:to>
      <xdr:col>73</xdr:col>
      <xdr:colOff>180975</xdr:colOff>
      <xdr:row>38</xdr:row>
      <xdr:rowOff>45085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5443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158115</xdr:rowOff>
    </xdr:from>
    <xdr:to>
      <xdr:col>74</xdr:col>
      <xdr:colOff>31750</xdr:colOff>
      <xdr:row>37</xdr:row>
      <xdr:rowOff>88265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98425</xdr:rowOff>
    </xdr:from>
    <xdr:ext cx="762000" cy="25336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99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86360</xdr:rowOff>
    </xdr:from>
    <xdr:to>
      <xdr:col>69</xdr:col>
      <xdr:colOff>92075</xdr:colOff>
      <xdr:row>38</xdr:row>
      <xdr:rowOff>45085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87110"/>
          <a:ext cx="88900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141605</xdr:rowOff>
    </xdr:from>
    <xdr:to>
      <xdr:col>69</xdr:col>
      <xdr:colOff>142875</xdr:colOff>
      <xdr:row>39</xdr:row>
      <xdr:rowOff>71755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56515</xdr:rowOff>
    </xdr:from>
    <xdr:ext cx="756285" cy="2584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74306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92710</xdr:rowOff>
    </xdr:from>
    <xdr:to>
      <xdr:col>65</xdr:col>
      <xdr:colOff>53975</xdr:colOff>
      <xdr:row>37</xdr:row>
      <xdr:rowOff>22860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7620</xdr:rowOff>
    </xdr:from>
    <xdr:ext cx="762000" cy="25336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51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109220</xdr:rowOff>
    </xdr:from>
    <xdr:to>
      <xdr:col>82</xdr:col>
      <xdr:colOff>158750</xdr:colOff>
      <xdr:row>39</xdr:row>
      <xdr:rowOff>38735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80645</xdr:rowOff>
    </xdr:from>
    <xdr:ext cx="762000" cy="25908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59690</xdr:rowOff>
    </xdr:from>
    <xdr:to>
      <xdr:col>78</xdr:col>
      <xdr:colOff>120650</xdr:colOff>
      <xdr:row>38</xdr:row>
      <xdr:rowOff>161290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146050</xdr:rowOff>
    </xdr:from>
    <xdr:ext cx="736600" cy="25336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6611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149860</xdr:rowOff>
    </xdr:from>
    <xdr:to>
      <xdr:col>74</xdr:col>
      <xdr:colOff>31750</xdr:colOff>
      <xdr:row>38</xdr:row>
      <xdr:rowOff>80010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64770</xdr:rowOff>
    </xdr:from>
    <xdr:ext cx="762000" cy="25336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7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166370</xdr:rowOff>
    </xdr:from>
    <xdr:to>
      <xdr:col>69</xdr:col>
      <xdr:colOff>142875</xdr:colOff>
      <xdr:row>38</xdr:row>
      <xdr:rowOff>95885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106045</xdr:rowOff>
    </xdr:from>
    <xdr:ext cx="756285"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2782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35560</xdr:rowOff>
    </xdr:from>
    <xdr:to>
      <xdr:col>65</xdr:col>
      <xdr:colOff>53975</xdr:colOff>
      <xdr:row>35</xdr:row>
      <xdr:rowOff>137160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147320</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前年度から1.1ポイント減少し、20.1％となったが、依然として類似団体内で最下位である。</a:t>
          </a:r>
        </a:p>
        <a:p>
          <a:r>
            <a:rPr kumimoji="1" lang="ja-JP" altLang="en-US" sz="1300">
              <a:latin typeface="ＭＳ Ｐゴシック"/>
              <a:ea typeface="ＭＳ Ｐゴシック"/>
            </a:rPr>
            <a:t>　公債費は令和４年度にピークを迎え、令和５年度から減少に転じるが、複数控えている大型の建設事業により令和８年度以降再び増加する見込みである。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廃止、延期を含めた普通建設事業の見直しを行い、公債費を抑制していく必要がある。</a:t>
          </a:r>
        </a:p>
      </xdr:txBody>
    </xdr:sp>
    <xdr:clientData/>
  </xdr:twoCellAnchor>
  <xdr:oneCellAnchor>
    <xdr:from>
      <xdr:col>3</xdr:col>
      <xdr:colOff>123825</xdr:colOff>
      <xdr:row>69</xdr:row>
      <xdr:rowOff>107950</xdr:rowOff>
    </xdr:from>
    <xdr:ext cx="292735"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228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2285" cy="25336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2285" cy="2584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228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6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2285" cy="25336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2285"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285" cy="25336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61595</xdr:rowOff>
    </xdr:from>
    <xdr:to>
      <xdr:col>24</xdr:col>
      <xdr:colOff>25400</xdr:colOff>
      <xdr:row>80</xdr:row>
      <xdr:rowOff>61595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059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33655</xdr:rowOff>
    </xdr:from>
    <xdr:ext cx="762000" cy="2584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749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61595</xdr:rowOff>
    </xdr:from>
    <xdr:to>
      <xdr:col>24</xdr:col>
      <xdr:colOff>114300</xdr:colOff>
      <xdr:row>80</xdr:row>
      <xdr:rowOff>61595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77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147955</xdr:rowOff>
    </xdr:from>
    <xdr:ext cx="762000" cy="2584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49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61595</xdr:rowOff>
    </xdr:from>
    <xdr:to>
      <xdr:col>24</xdr:col>
      <xdr:colOff>114300</xdr:colOff>
      <xdr:row>72</xdr:row>
      <xdr:rowOff>61595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05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61595</xdr:rowOff>
    </xdr:from>
    <xdr:to>
      <xdr:col>24</xdr:col>
      <xdr:colOff>25400</xdr:colOff>
      <xdr:row>81</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777595"/>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109220</xdr:rowOff>
    </xdr:from>
    <xdr:ext cx="762000" cy="25336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3108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92710</xdr:rowOff>
    </xdr:from>
    <xdr:to>
      <xdr:col>24</xdr:col>
      <xdr:colOff>76200</xdr:colOff>
      <xdr:row>79</xdr:row>
      <xdr:rowOff>22860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167640</xdr:rowOff>
    </xdr:from>
    <xdr:to>
      <xdr:col>19</xdr:col>
      <xdr:colOff>187325</xdr:colOff>
      <xdr:row>81</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712190"/>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2540</xdr:rowOff>
    </xdr:from>
    <xdr:to>
      <xdr:col>20</xdr:col>
      <xdr:colOff>38100</xdr:colOff>
      <xdr:row>77</xdr:row>
      <xdr:rowOff>104140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114300</xdr:rowOff>
    </xdr:from>
    <xdr:ext cx="73088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730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167640</xdr:rowOff>
    </xdr:from>
    <xdr:to>
      <xdr:col>15</xdr:col>
      <xdr:colOff>98425</xdr:colOff>
      <xdr:row>80</xdr:row>
      <xdr:rowOff>143510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7121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109220</xdr:rowOff>
    </xdr:from>
    <xdr:to>
      <xdr:col>15</xdr:col>
      <xdr:colOff>149225</xdr:colOff>
      <xdr:row>77</xdr:row>
      <xdr:rowOff>38735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39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48895</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0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143510</xdr:rowOff>
    </xdr:from>
    <xdr:to>
      <xdr:col>11</xdr:col>
      <xdr:colOff>9525</xdr:colOff>
      <xdr:row>81</xdr:row>
      <xdr:rowOff>4445</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859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116840</xdr:rowOff>
    </xdr:from>
    <xdr:to>
      <xdr:col>11</xdr:col>
      <xdr:colOff>60325</xdr:colOff>
      <xdr:row>76</xdr:row>
      <xdr:rowOff>46990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57150</xdr:rowOff>
    </xdr:from>
    <xdr:ext cx="75628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444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100965</xdr:rowOff>
    </xdr:from>
    <xdr:to>
      <xdr:col>6</xdr:col>
      <xdr:colOff>171450</xdr:colOff>
      <xdr:row>76</xdr:row>
      <xdr:rowOff>31115</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41275</xdr:rowOff>
    </xdr:from>
    <xdr:ext cx="756285" cy="25336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85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80</xdr:row>
      <xdr:rowOff>10795</xdr:rowOff>
    </xdr:from>
    <xdr:to>
      <xdr:col>24</xdr:col>
      <xdr:colOff>76200</xdr:colOff>
      <xdr:row>80</xdr:row>
      <xdr:rowOff>112395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90805</xdr:rowOff>
    </xdr:from>
    <xdr:ext cx="762000" cy="2584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35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105410</xdr:rowOff>
    </xdr:from>
    <xdr:ext cx="73088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9928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116840</xdr:rowOff>
    </xdr:from>
    <xdr:to>
      <xdr:col>15</xdr:col>
      <xdr:colOff>149225</xdr:colOff>
      <xdr:row>80</xdr:row>
      <xdr:rowOff>46990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31750</xdr:rowOff>
    </xdr:from>
    <xdr:ext cx="762000" cy="25336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47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92710</xdr:rowOff>
    </xdr:from>
    <xdr:to>
      <xdr:col>11</xdr:col>
      <xdr:colOff>60325</xdr:colOff>
      <xdr:row>81</xdr:row>
      <xdr:rowOff>22860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8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7620</xdr:rowOff>
    </xdr:from>
    <xdr:ext cx="756285" cy="25336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8950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125095</xdr:rowOff>
    </xdr:from>
    <xdr:to>
      <xdr:col>6</xdr:col>
      <xdr:colOff>171450</xdr:colOff>
      <xdr:row>81</xdr:row>
      <xdr:rowOff>55245</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84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40640</xdr:rowOff>
    </xdr:from>
    <xdr:ext cx="756285" cy="25336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9280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前年度と比べて0.9ポイント増加して72</a:t>
          </a:r>
          <a:r>
            <a:rPr kumimoji="1" lang="en-US" altLang="ja-JP" sz="1200">
              <a:latin typeface="ＭＳ Ｐゴシック"/>
              <a:ea typeface="ＭＳ Ｐゴシック"/>
            </a:rPr>
            <a:t>.3</a:t>
          </a:r>
          <a:r>
            <a:rPr kumimoji="1" lang="ja-JP" altLang="en-US" sz="1200">
              <a:latin typeface="ＭＳ Ｐゴシック"/>
              <a:ea typeface="ＭＳ Ｐゴシック"/>
            </a:rPr>
            <a:t>％となり、類似団体平均を下回っている。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増加の要因としては、障害者・児の介護等給付費やふるさと納税業務委託料の増加が挙げられる。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は、大型建設事業が複数予定されていることもあり、公債費の高止まりが予想される。公債費以外の項目において、義務的経費であっても削減可能な経費は削減を図り、公債費による財政圧迫に対応する必要がある。</a:t>
          </a:r>
          <a:endParaRPr kumimoji="1" lang="ja-JP" altLang="en-US" sz="1100">
            <a:latin typeface="ＭＳ Ｐゴシック"/>
            <a:ea typeface="ＭＳ Ｐゴシック"/>
          </a:endParaRPr>
        </a:p>
      </xdr:txBody>
    </xdr:sp>
    <xdr:clientData/>
  </xdr:twoCellAnchor>
  <xdr:oneCellAnchor>
    <xdr:from>
      <xdr:col>62</xdr:col>
      <xdr:colOff>6350</xdr:colOff>
      <xdr:row>69</xdr:row>
      <xdr:rowOff>107950</xdr:rowOff>
    </xdr:from>
    <xdr:ext cx="292735" cy="22542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228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2285" cy="25336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2285" cy="2584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2285"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6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2285" cy="25336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2285"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73025</xdr:rowOff>
    </xdr:from>
    <xdr:to>
      <xdr:col>82</xdr:col>
      <xdr:colOff>107950</xdr:colOff>
      <xdr:row>81</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931775"/>
          <a:ext cx="0" cy="979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167640</xdr:rowOff>
    </xdr:from>
    <xdr:ext cx="762000" cy="25336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8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159385</xdr:rowOff>
    </xdr:from>
    <xdr:ext cx="762000" cy="2584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675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73025</xdr:rowOff>
    </xdr:from>
    <xdr:to>
      <xdr:col>82</xdr:col>
      <xdr:colOff>196850</xdr:colOff>
      <xdr:row>75</xdr:row>
      <xdr:rowOff>73025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93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xdr:rowOff>
    </xdr:from>
    <xdr:to>
      <xdr:col>82</xdr:col>
      <xdr:colOff>107950</xdr:colOff>
      <xdr:row>75</xdr:row>
      <xdr:rowOff>73025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87335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143510</xdr:rowOff>
    </xdr:from>
    <xdr:ext cx="762000" cy="25336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737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170815</xdr:rowOff>
    </xdr:from>
    <xdr:to>
      <xdr:col>82</xdr:col>
      <xdr:colOff>158750</xdr:colOff>
      <xdr:row>77</xdr:row>
      <xdr:rowOff>100965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147955</xdr:rowOff>
    </xdr:from>
    <xdr:to>
      <xdr:col>78</xdr:col>
      <xdr:colOff>69850</xdr:colOff>
      <xdr:row>75</xdr:row>
      <xdr:rowOff>14605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663805"/>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1270</xdr:rowOff>
    </xdr:from>
    <xdr:to>
      <xdr:col>78</xdr:col>
      <xdr:colOff>120650</xdr:colOff>
      <xdr:row>76</xdr:row>
      <xdr:rowOff>102870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87630</xdr:rowOff>
    </xdr:from>
    <xdr:ext cx="736600" cy="25336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178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147955</xdr:rowOff>
    </xdr:from>
    <xdr:to>
      <xdr:col>73</xdr:col>
      <xdr:colOff>180975</xdr:colOff>
      <xdr:row>74</xdr:row>
      <xdr:rowOff>81280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26638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22225</xdr:rowOff>
    </xdr:from>
    <xdr:ext cx="762000" cy="2584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81280</xdr:rowOff>
    </xdr:from>
    <xdr:to>
      <xdr:col>69</xdr:col>
      <xdr:colOff>92075</xdr:colOff>
      <xdr:row>75</xdr:row>
      <xdr:rowOff>60325</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76858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138430</xdr:rowOff>
    </xdr:from>
    <xdr:to>
      <xdr:col>69</xdr:col>
      <xdr:colOff>142875</xdr:colOff>
      <xdr:row>77</xdr:row>
      <xdr:rowOff>68580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6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53340</xdr:rowOff>
    </xdr:from>
    <xdr:ext cx="756285" cy="25336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549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59690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22225</xdr:rowOff>
    </xdr:from>
    <xdr:to>
      <xdr:col>82</xdr:col>
      <xdr:colOff>158750</xdr:colOff>
      <xdr:row>75</xdr:row>
      <xdr:rowOff>123825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102235</xdr:rowOff>
    </xdr:from>
    <xdr:ext cx="762000" cy="2584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789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135255</xdr:rowOff>
    </xdr:from>
    <xdr:to>
      <xdr:col>78</xdr:col>
      <xdr:colOff>120650</xdr:colOff>
      <xdr:row>75</xdr:row>
      <xdr:rowOff>65405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75565</xdr:rowOff>
    </xdr:from>
    <xdr:ext cx="736600" cy="25336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5914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97790</xdr:rowOff>
    </xdr:from>
    <xdr:to>
      <xdr:col>74</xdr:col>
      <xdr:colOff>31750</xdr:colOff>
      <xdr:row>74</xdr:row>
      <xdr:rowOff>27305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613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37465</xdr:rowOff>
    </xdr:from>
    <xdr:ext cx="762000" cy="259080"/>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38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142240</xdr:rowOff>
    </xdr:from>
    <xdr:ext cx="756285" cy="259080"/>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4866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9525</xdr:rowOff>
    </xdr:from>
    <xdr:to>
      <xdr:col>65</xdr:col>
      <xdr:colOff>53975</xdr:colOff>
      <xdr:row>75</xdr:row>
      <xdr:rowOff>111125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121285</xdr:rowOff>
    </xdr:from>
    <xdr:ext cx="762000" cy="25336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6371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香川県観音寺市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336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143510</xdr:rowOff>
    </xdr:from>
    <xdr:to>
      <xdr:col>29</xdr:col>
      <xdr:colOff>127000</xdr:colOff>
      <xdr:row>19</xdr:row>
      <xdr:rowOff>133350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077085"/>
          <a:ext cx="0" cy="13614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105410</xdr:rowOff>
    </xdr:from>
    <xdr:ext cx="75628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05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65,270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133350</xdr:rowOff>
    </xdr:from>
    <xdr:to>
      <xdr:col>30</xdr:col>
      <xdr:colOff>25400</xdr:colOff>
      <xdr:row>19</xdr:row>
      <xdr:rowOff>133350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3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58420</xdr:rowOff>
    </xdr:from>
    <xdr:ext cx="756285"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05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106,957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143510</xdr:rowOff>
    </xdr:from>
    <xdr:to>
      <xdr:col>30</xdr:col>
      <xdr:colOff>25400</xdr:colOff>
      <xdr:row>11</xdr:row>
      <xdr:rowOff>143510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077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76835</xdr:rowOff>
    </xdr:from>
    <xdr:to>
      <xdr:col>29</xdr:col>
      <xdr:colOff>127000</xdr:colOff>
      <xdr:row>14</xdr:row>
      <xdr:rowOff>31115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353310"/>
          <a:ext cx="647700" cy="1257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61595</xdr:rowOff>
    </xdr:from>
    <xdr:ext cx="75628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33807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97,668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13</xdr:row>
      <xdr:rowOff>53340</xdr:rowOff>
    </xdr:from>
    <xdr:to>
      <xdr:col>29</xdr:col>
      <xdr:colOff>177800</xdr:colOff>
      <xdr:row>13</xdr:row>
      <xdr:rowOff>154940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329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31115</xdr:rowOff>
    </xdr:from>
    <xdr:to>
      <xdr:col>26</xdr:col>
      <xdr:colOff>50800</xdr:colOff>
      <xdr:row>14</xdr:row>
      <xdr:rowOff>140970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479040"/>
          <a:ext cx="6985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120650</xdr:rowOff>
    </xdr:from>
    <xdr:to>
      <xdr:col>26</xdr:col>
      <xdr:colOff>101600</xdr:colOff>
      <xdr:row>15</xdr:row>
      <xdr:rowOff>50165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568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34925</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5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90,361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140970</xdr:rowOff>
    </xdr:from>
    <xdr:to>
      <xdr:col>22</xdr:col>
      <xdr:colOff>114300</xdr:colOff>
      <xdr:row>15</xdr:row>
      <xdr:rowOff>96520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2588895"/>
          <a:ext cx="698500" cy="1270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149860</xdr:rowOff>
    </xdr:from>
    <xdr:to>
      <xdr:col>22</xdr:col>
      <xdr:colOff>165100</xdr:colOff>
      <xdr:row>15</xdr:row>
      <xdr:rowOff>80010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597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64770</xdr:rowOff>
    </xdr:from>
    <xdr:ext cx="762000" cy="25336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4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89,459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96520</xdr:rowOff>
    </xdr:from>
    <xdr:to>
      <xdr:col>18</xdr:col>
      <xdr:colOff>177800</xdr:colOff>
      <xdr:row>17</xdr:row>
      <xdr:rowOff>41910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2715895"/>
          <a:ext cx="698500" cy="288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61595</xdr:rowOff>
    </xdr:from>
    <xdr:to>
      <xdr:col>19</xdr:col>
      <xdr:colOff>38100</xdr:colOff>
      <xdr:row>15</xdr:row>
      <xdr:rowOff>163195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680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147955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67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36195</xdr:rowOff>
    </xdr:from>
    <xdr:to>
      <xdr:col>15</xdr:col>
      <xdr:colOff>101600</xdr:colOff>
      <xdr:row>16</xdr:row>
      <xdr:rowOff>137795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82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147955</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9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13</xdr:row>
      <xdr:rowOff>26035</xdr:rowOff>
    </xdr:from>
    <xdr:to>
      <xdr:col>29</xdr:col>
      <xdr:colOff>177800</xdr:colOff>
      <xdr:row>13</xdr:row>
      <xdr:rowOff>127635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302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42545</xdr:rowOff>
    </xdr:from>
    <xdr:ext cx="756285" cy="25336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475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98,488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151765</xdr:rowOff>
    </xdr:from>
    <xdr:to>
      <xdr:col>26</xdr:col>
      <xdr:colOff>101600</xdr:colOff>
      <xdr:row>14</xdr:row>
      <xdr:rowOff>81915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42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92075</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97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90170</xdr:rowOff>
    </xdr:from>
    <xdr:to>
      <xdr:col>22</xdr:col>
      <xdr:colOff>165100</xdr:colOff>
      <xdr:row>15</xdr:row>
      <xdr:rowOff>20320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53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30480</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06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91,290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45720</xdr:rowOff>
    </xdr:from>
    <xdr:to>
      <xdr:col>19</xdr:col>
      <xdr:colOff>38100</xdr:colOff>
      <xdr:row>15</xdr:row>
      <xdr:rowOff>147320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66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157480</xdr:rowOff>
    </xdr:from>
    <xdr:ext cx="762000"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33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162560</xdr:rowOff>
    </xdr:from>
    <xdr:to>
      <xdr:col>15</xdr:col>
      <xdr:colOff>101600</xdr:colOff>
      <xdr:row>17</xdr:row>
      <xdr:rowOff>92710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95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77470</xdr:rowOff>
    </xdr:from>
    <xdr:ext cx="762000" cy="25336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39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78,555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336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244475</xdr:rowOff>
    </xdr:from>
    <xdr:to>
      <xdr:col>29</xdr:col>
      <xdr:colOff>127000</xdr:colOff>
      <xdr:row>37</xdr:row>
      <xdr:rowOff>128905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169025"/>
          <a:ext cx="0" cy="1084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102235</xdr:rowOff>
    </xdr:from>
    <xdr:ext cx="756285" cy="2584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2693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4,944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128905</xdr:rowOff>
    </xdr:from>
    <xdr:to>
      <xdr:col>30</xdr:col>
      <xdr:colOff>25400</xdr:colOff>
      <xdr:row>37</xdr:row>
      <xdr:rowOff>128905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2536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160020</xdr:rowOff>
    </xdr:from>
    <xdr:ext cx="756285" cy="259080"/>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131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28,672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244475</xdr:rowOff>
    </xdr:from>
    <xdr:to>
      <xdr:col>30</xdr:col>
      <xdr:colOff>25400</xdr:colOff>
      <xdr:row>33</xdr:row>
      <xdr:rowOff>244475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169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92710</xdr:rowOff>
    </xdr:from>
    <xdr:to>
      <xdr:col>29</xdr:col>
      <xdr:colOff>127000</xdr:colOff>
      <xdr:row>34</xdr:row>
      <xdr:rowOff>114300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03800" y="6360160"/>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99695</xdr:rowOff>
    </xdr:from>
    <xdr:ext cx="756285" cy="25527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367145"/>
          <a:ext cx="75628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34</xdr:row>
      <xdr:rowOff>126365</xdr:rowOff>
    </xdr:from>
    <xdr:to>
      <xdr:col>29</xdr:col>
      <xdr:colOff>177800</xdr:colOff>
      <xdr:row>34</xdr:row>
      <xdr:rowOff>227330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393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92710</xdr:rowOff>
    </xdr:from>
    <xdr:to>
      <xdr:col>26</xdr:col>
      <xdr:colOff>50800</xdr:colOff>
      <xdr:row>34</xdr:row>
      <xdr:rowOff>194945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360160"/>
          <a:ext cx="6985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297180</xdr:rowOff>
    </xdr:from>
    <xdr:to>
      <xdr:col>26</xdr:col>
      <xdr:colOff>101600</xdr:colOff>
      <xdr:row>35</xdr:row>
      <xdr:rowOff>55245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5646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40640</xdr:rowOff>
    </xdr:from>
    <xdr:ext cx="736600" cy="25654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09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18,937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194945</xdr:rowOff>
    </xdr:from>
    <xdr:to>
      <xdr:col>22</xdr:col>
      <xdr:colOff>114300</xdr:colOff>
      <xdr:row>34</xdr:row>
      <xdr:rowOff>196215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46239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72390</xdr:rowOff>
    </xdr:from>
    <xdr:to>
      <xdr:col>22</xdr:col>
      <xdr:colOff>165100</xdr:colOff>
      <xdr:row>35</xdr:row>
      <xdr:rowOff>174625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6827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160020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196215</xdr:rowOff>
    </xdr:from>
    <xdr:to>
      <xdr:col>18</xdr:col>
      <xdr:colOff>177800</xdr:colOff>
      <xdr:row>34</xdr:row>
      <xdr:rowOff>228600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46366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134620</xdr:rowOff>
    </xdr:from>
    <xdr:to>
      <xdr:col>19</xdr:col>
      <xdr:colOff>38100</xdr:colOff>
      <xdr:row>35</xdr:row>
      <xdr:rowOff>236855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7449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220345</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56515</xdr:rowOff>
    </xdr:from>
    <xdr:to>
      <xdr:col>15</xdr:col>
      <xdr:colOff>101600</xdr:colOff>
      <xdr:row>35</xdr:row>
      <xdr:rowOff>157480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142240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16,694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34</xdr:row>
      <xdr:rowOff>63500</xdr:rowOff>
    </xdr:from>
    <xdr:to>
      <xdr:col>29</xdr:col>
      <xdr:colOff>177800</xdr:colOff>
      <xdr:row>34</xdr:row>
      <xdr:rowOff>165100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33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251460</xdr:rowOff>
    </xdr:from>
    <xdr:ext cx="756285" cy="25971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7601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24,023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43180</xdr:rowOff>
    </xdr:from>
    <xdr:to>
      <xdr:col>26</xdr:col>
      <xdr:colOff>101600</xdr:colOff>
      <xdr:row>34</xdr:row>
      <xdr:rowOff>144145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310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154940</xdr:rowOff>
    </xdr:from>
    <xdr:ext cx="736600" cy="25654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0794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144145</xdr:rowOff>
    </xdr:from>
    <xdr:to>
      <xdr:col>22</xdr:col>
      <xdr:colOff>165100</xdr:colOff>
      <xdr:row>34</xdr:row>
      <xdr:rowOff>244475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4115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255270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798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22,272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146685</xdr:rowOff>
    </xdr:from>
    <xdr:to>
      <xdr:col>19</xdr:col>
      <xdr:colOff>38100</xdr:colOff>
      <xdr:row>34</xdr:row>
      <xdr:rowOff>247650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414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258445</xdr:rowOff>
    </xdr:from>
    <xdr:ext cx="762000" cy="25654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829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177800</xdr:rowOff>
    </xdr:from>
    <xdr:to>
      <xdr:col>15</xdr:col>
      <xdr:colOff>101600</xdr:colOff>
      <xdr:row>34</xdr:row>
      <xdr:rowOff>279400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44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288925</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134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336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12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336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991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915"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36195</xdr:rowOff>
    </xdr:from>
    <xdr:to>
      <xdr:col>24</xdr:col>
      <xdr:colOff>62865</xdr:colOff>
      <xdr:row>39</xdr:row>
      <xdr:rowOff>56515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259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60325</xdr:rowOff>
    </xdr:from>
    <xdr:ext cx="534670" cy="25908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56,146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56515</xdr:rowOff>
    </xdr:from>
    <xdr:to>
      <xdr:col>24</xdr:col>
      <xdr:colOff>152400</xdr:colOff>
      <xdr:row>39</xdr:row>
      <xdr:rowOff>56515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154940</xdr:rowOff>
    </xdr:from>
    <xdr:ext cx="598805" cy="25336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984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109,517</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36195</xdr:rowOff>
    </xdr:from>
    <xdr:to>
      <xdr:col>24</xdr:col>
      <xdr:colOff>152400</xdr:colOff>
      <xdr:row>32</xdr:row>
      <xdr:rowOff>36195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37465</xdr:rowOff>
    </xdr:from>
    <xdr:to>
      <xdr:col>24</xdr:col>
      <xdr:colOff>63500</xdr:colOff>
      <xdr:row>36</xdr:row>
      <xdr:rowOff>39370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096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112395</xdr:rowOff>
    </xdr:from>
    <xdr:ext cx="534670" cy="25336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702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89,973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89535</xdr:rowOff>
    </xdr:from>
    <xdr:to>
      <xdr:col>24</xdr:col>
      <xdr:colOff>114300</xdr:colOff>
      <xdr:row>35</xdr:row>
      <xdr:rowOff>19685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1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39370</xdr:rowOff>
    </xdr:from>
    <xdr:to>
      <xdr:col>19</xdr:col>
      <xdr:colOff>177800</xdr:colOff>
      <xdr:row>36</xdr:row>
      <xdr:rowOff>93345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15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57150</xdr:rowOff>
    </xdr:from>
    <xdr:to>
      <xdr:col>20</xdr:col>
      <xdr:colOff>38100</xdr:colOff>
      <xdr:row>35</xdr:row>
      <xdr:rowOff>158750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3810</xdr:rowOff>
    </xdr:from>
    <xdr:ext cx="528955" cy="25908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9965" y="58331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93345</xdr:rowOff>
    </xdr:from>
    <xdr:to>
      <xdr:col>15</xdr:col>
      <xdr:colOff>50800</xdr:colOff>
      <xdr:row>36</xdr:row>
      <xdr:rowOff>160655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6554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50165</xdr:rowOff>
    </xdr:from>
    <xdr:to>
      <xdr:col>15</xdr:col>
      <xdr:colOff>101600</xdr:colOff>
      <xdr:row>35</xdr:row>
      <xdr:rowOff>151765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168275</xdr:rowOff>
    </xdr:from>
    <xdr:ext cx="528955" cy="25336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0965" y="58261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160655</xdr:rowOff>
    </xdr:from>
    <xdr:to>
      <xdr:col>10</xdr:col>
      <xdr:colOff>114300</xdr:colOff>
      <xdr:row>38</xdr:row>
      <xdr:rowOff>170815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32855"/>
          <a:ext cx="889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86995</xdr:rowOff>
    </xdr:from>
    <xdr:to>
      <xdr:col>10</xdr:col>
      <xdr:colOff>165100</xdr:colOff>
      <xdr:row>37</xdr:row>
      <xdr:rowOff>17780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33655</xdr:rowOff>
    </xdr:from>
    <xdr:ext cx="528955" cy="2584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1965" y="60344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111125</xdr:rowOff>
    </xdr:from>
    <xdr:to>
      <xdr:col>6</xdr:col>
      <xdr:colOff>38100</xdr:colOff>
      <xdr:row>38</xdr:row>
      <xdr:rowOff>41275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57785</xdr:rowOff>
    </xdr:from>
    <xdr:ext cx="52895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2965" y="62299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158115</xdr:rowOff>
    </xdr:from>
    <xdr:to>
      <xdr:col>24</xdr:col>
      <xdr:colOff>114300</xdr:colOff>
      <xdr:row>36</xdr:row>
      <xdr:rowOff>88265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136525</xdr:rowOff>
    </xdr:from>
    <xdr:ext cx="534670" cy="2584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37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160020</xdr:rowOff>
    </xdr:from>
    <xdr:to>
      <xdr:col>20</xdr:col>
      <xdr:colOff>38100</xdr:colOff>
      <xdr:row>36</xdr:row>
      <xdr:rowOff>90170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81280</xdr:rowOff>
    </xdr:from>
    <xdr:ext cx="52895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9965" y="6253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42545</xdr:rowOff>
    </xdr:from>
    <xdr:to>
      <xdr:col>15</xdr:col>
      <xdr:colOff>101600</xdr:colOff>
      <xdr:row>36</xdr:row>
      <xdr:rowOff>144145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135255</xdr:rowOff>
    </xdr:from>
    <xdr:ext cx="528955" cy="25336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0965" y="63074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109855</xdr:rowOff>
    </xdr:from>
    <xdr:to>
      <xdr:col>10</xdr:col>
      <xdr:colOff>165100</xdr:colOff>
      <xdr:row>37</xdr:row>
      <xdr:rowOff>40640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31115</xdr:rowOff>
    </xdr:from>
    <xdr:ext cx="52895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1965" y="6374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120650</xdr:rowOff>
    </xdr:from>
    <xdr:to>
      <xdr:col>6</xdr:col>
      <xdr:colOff>38100</xdr:colOff>
      <xdr:row>39</xdr:row>
      <xdr:rowOff>50165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41275</xdr:rowOff>
    </xdr:from>
    <xdr:ext cx="528955"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2965" y="67278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336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505" y="10398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75565</xdr:rowOff>
    </xdr:from>
    <xdr:to>
      <xdr:col>24</xdr:col>
      <xdr:colOff>62865</xdr:colOff>
      <xdr:row>57</xdr:row>
      <xdr:rowOff>167640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19515"/>
          <a:ext cx="127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0</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51,534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167640</xdr:rowOff>
    </xdr:from>
    <xdr:to>
      <xdr:col>24</xdr:col>
      <xdr:colOff>152400</xdr:colOff>
      <xdr:row>57</xdr:row>
      <xdr:rowOff>167640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4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22225</xdr:rowOff>
    </xdr:from>
    <xdr:ext cx="598805" cy="2584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94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110,369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75565</xdr:rowOff>
    </xdr:from>
    <xdr:to>
      <xdr:col>24</xdr:col>
      <xdr:colOff>152400</xdr:colOff>
      <xdr:row>51</xdr:row>
      <xdr:rowOff>75565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1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83185</xdr:rowOff>
    </xdr:from>
    <xdr:to>
      <xdr:col>24</xdr:col>
      <xdr:colOff>63500</xdr:colOff>
      <xdr:row>54</xdr:row>
      <xdr:rowOff>146685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4148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147955</xdr:rowOff>
    </xdr:from>
    <xdr:ext cx="534670" cy="2584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0633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53</xdr:row>
      <xdr:rowOff>125095</xdr:rowOff>
    </xdr:from>
    <xdr:to>
      <xdr:col>24</xdr:col>
      <xdr:colOff>114300</xdr:colOff>
      <xdr:row>54</xdr:row>
      <xdr:rowOff>55245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2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56515</xdr:rowOff>
    </xdr:from>
    <xdr:to>
      <xdr:col>19</xdr:col>
      <xdr:colOff>177800</xdr:colOff>
      <xdr:row>54</xdr:row>
      <xdr:rowOff>146685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14336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27940</xdr:rowOff>
    </xdr:from>
    <xdr:to>
      <xdr:col>20</xdr:col>
      <xdr:colOff>38100</xdr:colOff>
      <xdr:row>54</xdr:row>
      <xdr:rowOff>129540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28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52</xdr:row>
      <xdr:rowOff>146050</xdr:rowOff>
    </xdr:from>
    <xdr:ext cx="528955" cy="25336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0614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56515</xdr:rowOff>
    </xdr:from>
    <xdr:to>
      <xdr:col>15</xdr:col>
      <xdr:colOff>50800</xdr:colOff>
      <xdr:row>56</xdr:row>
      <xdr:rowOff>10160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43365"/>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67310</xdr:rowOff>
    </xdr:from>
    <xdr:to>
      <xdr:col>15</xdr:col>
      <xdr:colOff>101600</xdr:colOff>
      <xdr:row>54</xdr:row>
      <xdr:rowOff>168910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2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160020</xdr:rowOff>
    </xdr:from>
    <xdr:ext cx="52895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418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115570</xdr:rowOff>
    </xdr:from>
    <xdr:to>
      <xdr:col>10</xdr:col>
      <xdr:colOff>114300</xdr:colOff>
      <xdr:row>56</xdr:row>
      <xdr:rowOff>10160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453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10160</xdr:rowOff>
    </xdr:from>
    <xdr:to>
      <xdr:col>10</xdr:col>
      <xdr:colOff>165100</xdr:colOff>
      <xdr:row>54</xdr:row>
      <xdr:rowOff>111760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128270</xdr:rowOff>
    </xdr:from>
    <xdr:ext cx="52895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043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116205</xdr:rowOff>
    </xdr:from>
    <xdr:to>
      <xdr:col>6</xdr:col>
      <xdr:colOff>38100</xdr:colOff>
      <xdr:row>55</xdr:row>
      <xdr:rowOff>46355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3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53</xdr:row>
      <xdr:rowOff>63500</xdr:rowOff>
    </xdr:from>
    <xdr:ext cx="52895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150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32385</xdr:rowOff>
    </xdr:from>
    <xdr:to>
      <xdr:col>24</xdr:col>
      <xdr:colOff>114300</xdr:colOff>
      <xdr:row>54</xdr:row>
      <xdr:rowOff>133985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10795</xdr:rowOff>
    </xdr:from>
    <xdr:ext cx="534670" cy="2584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69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95885</xdr:rowOff>
    </xdr:from>
    <xdr:to>
      <xdr:col>20</xdr:col>
      <xdr:colOff>38100</xdr:colOff>
      <xdr:row>55</xdr:row>
      <xdr:rowOff>26035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17780</xdr:rowOff>
    </xdr:from>
    <xdr:ext cx="528955" cy="25336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9447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6350</xdr:rowOff>
    </xdr:from>
    <xdr:to>
      <xdr:col>15</xdr:col>
      <xdr:colOff>101600</xdr:colOff>
      <xdr:row>53</xdr:row>
      <xdr:rowOff>107315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93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51</xdr:row>
      <xdr:rowOff>123825</xdr:rowOff>
    </xdr:from>
    <xdr:ext cx="528955"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88677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130810</xdr:rowOff>
    </xdr:from>
    <xdr:to>
      <xdr:col>10</xdr:col>
      <xdr:colOff>165100</xdr:colOff>
      <xdr:row>56</xdr:row>
      <xdr:rowOff>60960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52070</xdr:rowOff>
    </xdr:from>
    <xdr:ext cx="528955" cy="25336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96532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64770</xdr:rowOff>
    </xdr:from>
    <xdr:to>
      <xdr:col>6</xdr:col>
      <xdr:colOff>38100</xdr:colOff>
      <xdr:row>55</xdr:row>
      <xdr:rowOff>166370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157480</xdr:rowOff>
    </xdr:from>
    <xdr:ext cx="528955"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9587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3205" cy="25336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78</xdr:row>
      <xdr:rowOff>73660</xdr:rowOff>
    </xdr:from>
    <xdr:ext cx="461645"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640" y="1344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164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640" y="1306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168910</xdr:rowOff>
    </xdr:from>
    <xdr:ext cx="461645" cy="25336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640" y="1268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113030</xdr:rowOff>
    </xdr:from>
    <xdr:to>
      <xdr:col>24</xdr:col>
      <xdr:colOff>62865</xdr:colOff>
      <xdr:row>79</xdr:row>
      <xdr:rowOff>107315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1453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111125</xdr:rowOff>
    </xdr:from>
    <xdr:ext cx="469900" cy="25336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55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107315</xdr:rowOff>
    </xdr:from>
    <xdr:to>
      <xdr:col>24</xdr:col>
      <xdr:colOff>152400</xdr:colOff>
      <xdr:row>79</xdr:row>
      <xdr:rowOff>107315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5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59690</xdr:rowOff>
    </xdr:from>
    <xdr:ext cx="534670" cy="25908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89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113030</xdr:rowOff>
    </xdr:from>
    <xdr:to>
      <xdr:col>24</xdr:col>
      <xdr:colOff>152400</xdr:colOff>
      <xdr:row>70</xdr:row>
      <xdr:rowOff>113030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1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57785</xdr:rowOff>
    </xdr:from>
    <xdr:to>
      <xdr:col>24</xdr:col>
      <xdr:colOff>63500</xdr:colOff>
      <xdr:row>78</xdr:row>
      <xdr:rowOff>60325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08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90805</xdr:rowOff>
    </xdr:from>
    <xdr:ext cx="469900" cy="2584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1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67945</xdr:rowOff>
    </xdr:from>
    <xdr:to>
      <xdr:col>24</xdr:col>
      <xdr:colOff>114300</xdr:colOff>
      <xdr:row>77</xdr:row>
      <xdr:rowOff>169545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60325</xdr:rowOff>
    </xdr:from>
    <xdr:to>
      <xdr:col>19</xdr:col>
      <xdr:colOff>177800</xdr:colOff>
      <xdr:row>78</xdr:row>
      <xdr:rowOff>115570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334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166370</xdr:rowOff>
    </xdr:from>
    <xdr:to>
      <xdr:col>20</xdr:col>
      <xdr:colOff>38100</xdr:colOff>
      <xdr:row>77</xdr:row>
      <xdr:rowOff>95885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6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112395</xdr:rowOff>
    </xdr:from>
    <xdr:ext cx="464185"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350" y="129711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115570</xdr:rowOff>
    </xdr:from>
    <xdr:to>
      <xdr:col>15</xdr:col>
      <xdr:colOff>50800</xdr:colOff>
      <xdr:row>78</xdr:row>
      <xdr:rowOff>135255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86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110490</xdr:rowOff>
    </xdr:from>
    <xdr:to>
      <xdr:col>15</xdr:col>
      <xdr:colOff>101600</xdr:colOff>
      <xdr:row>78</xdr:row>
      <xdr:rowOff>40640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57150</xdr:rowOff>
    </xdr:from>
    <xdr:ext cx="46418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350" y="130873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130810</xdr:rowOff>
    </xdr:from>
    <xdr:to>
      <xdr:col>10</xdr:col>
      <xdr:colOff>114300</xdr:colOff>
      <xdr:row>78</xdr:row>
      <xdr:rowOff>135255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3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92075</xdr:rowOff>
    </xdr:from>
    <xdr:to>
      <xdr:col>10</xdr:col>
      <xdr:colOff>165100</xdr:colOff>
      <xdr:row>78</xdr:row>
      <xdr:rowOff>22225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38735</xdr:rowOff>
    </xdr:from>
    <xdr:ext cx="46418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350" y="130689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16510</xdr:rowOff>
    </xdr:from>
    <xdr:to>
      <xdr:col>6</xdr:col>
      <xdr:colOff>38100</xdr:colOff>
      <xdr:row>77</xdr:row>
      <xdr:rowOff>118110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134620</xdr:rowOff>
    </xdr:from>
    <xdr:ext cx="464185"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29933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6985</xdr:rowOff>
    </xdr:from>
    <xdr:to>
      <xdr:col>24</xdr:col>
      <xdr:colOff>114300</xdr:colOff>
      <xdr:row>78</xdr:row>
      <xdr:rowOff>109220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156845</xdr:rowOff>
    </xdr:from>
    <xdr:ext cx="469900" cy="25336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8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9525</xdr:rowOff>
    </xdr:from>
    <xdr:to>
      <xdr:col>20</xdr:col>
      <xdr:colOff>38100</xdr:colOff>
      <xdr:row>78</xdr:row>
      <xdr:rowOff>111125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102235</xdr:rowOff>
    </xdr:from>
    <xdr:ext cx="464185"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350" y="1347533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64770</xdr:rowOff>
    </xdr:from>
    <xdr:to>
      <xdr:col>15</xdr:col>
      <xdr:colOff>101600</xdr:colOff>
      <xdr:row>78</xdr:row>
      <xdr:rowOff>166370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157480</xdr:rowOff>
    </xdr:from>
    <xdr:ext cx="464185" cy="25336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350" y="135305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84455</xdr:rowOff>
    </xdr:from>
    <xdr:to>
      <xdr:col>10</xdr:col>
      <xdr:colOff>165100</xdr:colOff>
      <xdr:row>79</xdr:row>
      <xdr:rowOff>14605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6350</xdr:rowOff>
    </xdr:from>
    <xdr:ext cx="464185" cy="25336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350" y="135509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80010</xdr:rowOff>
    </xdr:from>
    <xdr:to>
      <xdr:col>6</xdr:col>
      <xdr:colOff>38100</xdr:colOff>
      <xdr:row>79</xdr:row>
      <xdr:rowOff>10160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1270</xdr:rowOff>
    </xdr:from>
    <xdr:ext cx="46418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350" y="135458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336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725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336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9915" cy="25336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915" cy="25336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45720</xdr:rowOff>
    </xdr:from>
    <xdr:to>
      <xdr:col>24</xdr:col>
      <xdr:colOff>62865</xdr:colOff>
      <xdr:row>97</xdr:row>
      <xdr:rowOff>13335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622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17780</xdr:rowOff>
    </xdr:from>
    <xdr:ext cx="534670" cy="25336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648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73,026</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13335</xdr:rowOff>
    </xdr:from>
    <xdr:to>
      <xdr:col>24</xdr:col>
      <xdr:colOff>152400</xdr:colOff>
      <xdr:row>97</xdr:row>
      <xdr:rowOff>13335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643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163830</xdr:rowOff>
    </xdr:from>
    <xdr:ext cx="598805" cy="25908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5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45720</xdr:rowOff>
    </xdr:from>
    <xdr:to>
      <xdr:col>24</xdr:col>
      <xdr:colOff>152400</xdr:colOff>
      <xdr:row>90</xdr:row>
      <xdr:rowOff>45720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21590</xdr:rowOff>
    </xdr:from>
    <xdr:to>
      <xdr:col>24</xdr:col>
      <xdr:colOff>63500</xdr:colOff>
      <xdr:row>95</xdr:row>
      <xdr:rowOff>10160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3789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76200</xdr:rowOff>
    </xdr:from>
    <xdr:ext cx="598805" cy="25336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67815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106,552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92</xdr:row>
      <xdr:rowOff>53340</xdr:rowOff>
    </xdr:from>
    <xdr:to>
      <xdr:col>24</xdr:col>
      <xdr:colOff>114300</xdr:colOff>
      <xdr:row>92</xdr:row>
      <xdr:rowOff>154940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582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60325</xdr:rowOff>
    </xdr:from>
    <xdr:to>
      <xdr:col>19</xdr:col>
      <xdr:colOff>177800</xdr:colOff>
      <xdr:row>95</xdr:row>
      <xdr:rowOff>10160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0517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135255</xdr:rowOff>
    </xdr:from>
    <xdr:to>
      <xdr:col>20</xdr:col>
      <xdr:colOff>38100</xdr:colOff>
      <xdr:row>94</xdr:row>
      <xdr:rowOff>65405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08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81915</xdr:rowOff>
    </xdr:from>
    <xdr:ext cx="528955"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58553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60325</xdr:rowOff>
    </xdr:from>
    <xdr:to>
      <xdr:col>15</xdr:col>
      <xdr:colOff>50800</xdr:colOff>
      <xdr:row>96</xdr:row>
      <xdr:rowOff>79375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05175"/>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160655</xdr:rowOff>
    </xdr:from>
    <xdr:to>
      <xdr:col>15</xdr:col>
      <xdr:colOff>101600</xdr:colOff>
      <xdr:row>92</xdr:row>
      <xdr:rowOff>90805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576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90</xdr:row>
      <xdr:rowOff>107315</xdr:rowOff>
    </xdr:from>
    <xdr:ext cx="59309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580" y="155378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154940</xdr:rowOff>
    </xdr:from>
    <xdr:to>
      <xdr:col>10</xdr:col>
      <xdr:colOff>114300</xdr:colOff>
      <xdr:row>96</xdr:row>
      <xdr:rowOff>79375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426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2540</xdr:rowOff>
    </xdr:from>
    <xdr:to>
      <xdr:col>10</xdr:col>
      <xdr:colOff>165100</xdr:colOff>
      <xdr:row>95</xdr:row>
      <xdr:rowOff>104140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120650</xdr:rowOff>
    </xdr:from>
    <xdr:ext cx="528955" cy="25336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065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60960</xdr:rowOff>
    </xdr:from>
    <xdr:to>
      <xdr:col>6</xdr:col>
      <xdr:colOff>38100</xdr:colOff>
      <xdr:row>95</xdr:row>
      <xdr:rowOff>162560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3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7620</xdr:rowOff>
    </xdr:from>
    <xdr:ext cx="528955" cy="25336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1239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142240</xdr:rowOff>
    </xdr:from>
    <xdr:to>
      <xdr:col>24</xdr:col>
      <xdr:colOff>114300</xdr:colOff>
      <xdr:row>94</xdr:row>
      <xdr:rowOff>72390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120650</xdr:rowOff>
    </xdr:from>
    <xdr:ext cx="534670" cy="25336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65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130810</xdr:rowOff>
    </xdr:from>
    <xdr:to>
      <xdr:col>20</xdr:col>
      <xdr:colOff>38100</xdr:colOff>
      <xdr:row>95</xdr:row>
      <xdr:rowOff>60960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52070</xdr:rowOff>
    </xdr:from>
    <xdr:ext cx="528955" cy="25336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29965" y="16339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9525</xdr:rowOff>
    </xdr:from>
    <xdr:to>
      <xdr:col>15</xdr:col>
      <xdr:colOff>101600</xdr:colOff>
      <xdr:row>93</xdr:row>
      <xdr:rowOff>111125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102235</xdr:rowOff>
    </xdr:from>
    <xdr:ext cx="593090" cy="2584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580" y="1604708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29210</xdr:rowOff>
    </xdr:from>
    <xdr:to>
      <xdr:col>10</xdr:col>
      <xdr:colOff>165100</xdr:colOff>
      <xdr:row>96</xdr:row>
      <xdr:rowOff>130175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121285</xdr:rowOff>
    </xdr:from>
    <xdr:ext cx="528955" cy="25336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1965" y="165804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103505</xdr:rowOff>
    </xdr:from>
    <xdr:to>
      <xdr:col>6</xdr:col>
      <xdr:colOff>38100</xdr:colOff>
      <xdr:row>96</xdr:row>
      <xdr:rowOff>33655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24765</xdr:rowOff>
    </xdr:from>
    <xdr:ext cx="52895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2965" y="164839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3205" cy="25336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336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9915" cy="25336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915"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915"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166370</xdr:rowOff>
    </xdr:from>
    <xdr:to>
      <xdr:col>54</xdr:col>
      <xdr:colOff>189865</xdr:colOff>
      <xdr:row>38</xdr:row>
      <xdr:rowOff>19685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167120"/>
          <a:ext cx="1270" cy="367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23495</xdr:rowOff>
    </xdr:from>
    <xdr:ext cx="534670" cy="259080"/>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8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53,017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19685</xdr:rowOff>
    </xdr:from>
    <xdr:to>
      <xdr:col>55</xdr:col>
      <xdr:colOff>88900</xdr:colOff>
      <xdr:row>38</xdr:row>
      <xdr:rowOff>19685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113030</xdr:rowOff>
    </xdr:from>
    <xdr:ext cx="534670" cy="259080"/>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94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86,830</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166370</xdr:rowOff>
    </xdr:from>
    <xdr:to>
      <xdr:col>55</xdr:col>
      <xdr:colOff>88900</xdr:colOff>
      <xdr:row>35</xdr:row>
      <xdr:rowOff>166370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16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170180</xdr:rowOff>
    </xdr:from>
    <xdr:to>
      <xdr:col>55</xdr:col>
      <xdr:colOff>0</xdr:colOff>
      <xdr:row>37</xdr:row>
      <xdr:rowOff>37465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4238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161925</xdr:rowOff>
    </xdr:from>
    <xdr:ext cx="534670" cy="259080"/>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139065</xdr:rowOff>
    </xdr:from>
    <xdr:to>
      <xdr:col>55</xdr:col>
      <xdr:colOff>50800</xdr:colOff>
      <xdr:row>37</xdr:row>
      <xdr:rowOff>69215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170180</xdr:rowOff>
    </xdr:from>
    <xdr:to>
      <xdr:col>50</xdr:col>
      <xdr:colOff>114300</xdr:colOff>
      <xdr:row>37</xdr:row>
      <xdr:rowOff>65405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423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109855</xdr:rowOff>
    </xdr:from>
    <xdr:to>
      <xdr:col>50</xdr:col>
      <xdr:colOff>165100</xdr:colOff>
      <xdr:row>37</xdr:row>
      <xdr:rowOff>40640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56515</xdr:rowOff>
    </xdr:from>
    <xdr:ext cx="528955" cy="2584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1965" y="60572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161925</xdr:rowOff>
    </xdr:from>
    <xdr:to>
      <xdr:col>45</xdr:col>
      <xdr:colOff>177800</xdr:colOff>
      <xdr:row>37</xdr:row>
      <xdr:rowOff>65405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05425"/>
          <a:ext cx="889000" cy="1103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144145</xdr:rowOff>
    </xdr:from>
    <xdr:to>
      <xdr:col>46</xdr:col>
      <xdr:colOff>38100</xdr:colOff>
      <xdr:row>37</xdr:row>
      <xdr:rowOff>74930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90805</xdr:rowOff>
    </xdr:from>
    <xdr:ext cx="528955" cy="2584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2965" y="609155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161925</xdr:rowOff>
    </xdr:from>
    <xdr:to>
      <xdr:col>41</xdr:col>
      <xdr:colOff>50800</xdr:colOff>
      <xdr:row>38</xdr:row>
      <xdr:rowOff>91440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05425"/>
          <a:ext cx="889000" cy="130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139065</xdr:rowOff>
    </xdr:from>
    <xdr:to>
      <xdr:col>41</xdr:col>
      <xdr:colOff>101600</xdr:colOff>
      <xdr:row>30</xdr:row>
      <xdr:rowOff>69215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11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86360</xdr:rowOff>
    </xdr:from>
    <xdr:ext cx="593090" cy="25336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580" y="48869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179,143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127000</xdr:rowOff>
    </xdr:from>
    <xdr:to>
      <xdr:col>36</xdr:col>
      <xdr:colOff>165100</xdr:colOff>
      <xdr:row>38</xdr:row>
      <xdr:rowOff>57150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73660</xdr:rowOff>
    </xdr:from>
    <xdr:ext cx="52895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4965" y="6245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158115</xdr:rowOff>
    </xdr:from>
    <xdr:to>
      <xdr:col>55</xdr:col>
      <xdr:colOff>50800</xdr:colOff>
      <xdr:row>37</xdr:row>
      <xdr:rowOff>88265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136525</xdr:rowOff>
    </xdr:from>
    <xdr:ext cx="534670" cy="2584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8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119380</xdr:rowOff>
    </xdr:from>
    <xdr:to>
      <xdr:col>50</xdr:col>
      <xdr:colOff>165100</xdr:colOff>
      <xdr:row>37</xdr:row>
      <xdr:rowOff>49530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41275</xdr:rowOff>
    </xdr:from>
    <xdr:ext cx="528955" cy="25336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1965" y="63849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14605</xdr:rowOff>
    </xdr:from>
    <xdr:to>
      <xdr:col>46</xdr:col>
      <xdr:colOff>38100</xdr:colOff>
      <xdr:row>37</xdr:row>
      <xdr:rowOff>116205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107315</xdr:rowOff>
    </xdr:from>
    <xdr:ext cx="52895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2965" y="64509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111125</xdr:rowOff>
    </xdr:from>
    <xdr:to>
      <xdr:col>41</xdr:col>
      <xdr:colOff>101600</xdr:colOff>
      <xdr:row>31</xdr:row>
      <xdr:rowOff>41275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32385</xdr:rowOff>
    </xdr:from>
    <xdr:ext cx="593090" cy="25336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580" y="53473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40640</xdr:rowOff>
    </xdr:from>
    <xdr:to>
      <xdr:col>36</xdr:col>
      <xdr:colOff>165100</xdr:colOff>
      <xdr:row>38</xdr:row>
      <xdr:rowOff>142240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133350</xdr:rowOff>
    </xdr:from>
    <xdr:ext cx="528955" cy="25336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4965" y="66484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336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91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153035</xdr:rowOff>
    </xdr:from>
    <xdr:to>
      <xdr:col>54</xdr:col>
      <xdr:colOff>189865</xdr:colOff>
      <xdr:row>57</xdr:row>
      <xdr:rowOff>107950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540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111760</xdr:rowOff>
    </xdr:from>
    <xdr:ext cx="534670" cy="25336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844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22,005</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107950</xdr:rowOff>
    </xdr:from>
    <xdr:to>
      <xdr:col>55</xdr:col>
      <xdr:colOff>88900</xdr:colOff>
      <xdr:row>57</xdr:row>
      <xdr:rowOff>107950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99695</xdr:rowOff>
    </xdr:from>
    <xdr:ext cx="598805" cy="25336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292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126,460</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153035</xdr:rowOff>
    </xdr:from>
    <xdr:to>
      <xdr:col>55</xdr:col>
      <xdr:colOff>88900</xdr:colOff>
      <xdr:row>49</xdr:row>
      <xdr:rowOff>153035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5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64770</xdr:rowOff>
    </xdr:from>
    <xdr:to>
      <xdr:col>55</xdr:col>
      <xdr:colOff>0</xdr:colOff>
      <xdr:row>54</xdr:row>
      <xdr:rowOff>159385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980170"/>
          <a:ext cx="838200" cy="437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55880</xdr:rowOff>
    </xdr:from>
    <xdr:ext cx="534670" cy="2590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85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47,407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77470</xdr:rowOff>
    </xdr:from>
    <xdr:to>
      <xdr:col>55</xdr:col>
      <xdr:colOff>50800</xdr:colOff>
      <xdr:row>56</xdr:row>
      <xdr:rowOff>7620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30480</xdr:rowOff>
    </xdr:from>
    <xdr:to>
      <xdr:col>50</xdr:col>
      <xdr:colOff>114300</xdr:colOff>
      <xdr:row>54</xdr:row>
      <xdr:rowOff>159385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8878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33655</xdr:rowOff>
    </xdr:from>
    <xdr:to>
      <xdr:col>50</xdr:col>
      <xdr:colOff>165100</xdr:colOff>
      <xdr:row>56</xdr:row>
      <xdr:rowOff>135255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126365</xdr:rowOff>
    </xdr:from>
    <xdr:ext cx="528955"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1965" y="97275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30480</xdr:rowOff>
    </xdr:from>
    <xdr:to>
      <xdr:col>45</xdr:col>
      <xdr:colOff>177800</xdr:colOff>
      <xdr:row>55</xdr:row>
      <xdr:rowOff>63500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8878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161290</xdr:rowOff>
    </xdr:from>
    <xdr:to>
      <xdr:col>46</xdr:col>
      <xdr:colOff>38100</xdr:colOff>
      <xdr:row>56</xdr:row>
      <xdr:rowOff>91440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82550</xdr:rowOff>
    </xdr:from>
    <xdr:ext cx="528955"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2965" y="9683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63500</xdr:rowOff>
    </xdr:from>
    <xdr:to>
      <xdr:col>41</xdr:col>
      <xdr:colOff>50800</xdr:colOff>
      <xdr:row>55</xdr:row>
      <xdr:rowOff>166370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932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171450</xdr:rowOff>
    </xdr:from>
    <xdr:to>
      <xdr:col>41</xdr:col>
      <xdr:colOff>101600</xdr:colOff>
      <xdr:row>54</xdr:row>
      <xdr:rowOff>101600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118110</xdr:rowOff>
    </xdr:from>
    <xdr:ext cx="52895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3965" y="9033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53</xdr:row>
      <xdr:rowOff>113030</xdr:rowOff>
    </xdr:from>
    <xdr:to>
      <xdr:col>36</xdr:col>
      <xdr:colOff>165100</xdr:colOff>
      <xdr:row>54</xdr:row>
      <xdr:rowOff>43180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19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59690</xdr:rowOff>
    </xdr:from>
    <xdr:ext cx="52895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4965" y="89750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13970</xdr:rowOff>
    </xdr:from>
    <xdr:to>
      <xdr:col>55</xdr:col>
      <xdr:colOff>50800</xdr:colOff>
      <xdr:row>52</xdr:row>
      <xdr:rowOff>115570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9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36830</xdr:rowOff>
    </xdr:from>
    <xdr:ext cx="534670" cy="259080"/>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78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109220</xdr:rowOff>
    </xdr:from>
    <xdr:to>
      <xdr:col>50</xdr:col>
      <xdr:colOff>165100</xdr:colOff>
      <xdr:row>55</xdr:row>
      <xdr:rowOff>38735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55245</xdr:rowOff>
    </xdr:from>
    <xdr:ext cx="528955" cy="25336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1965" y="9142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151130</xdr:rowOff>
    </xdr:from>
    <xdr:to>
      <xdr:col>46</xdr:col>
      <xdr:colOff>38100</xdr:colOff>
      <xdr:row>54</xdr:row>
      <xdr:rowOff>81280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2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97790</xdr:rowOff>
    </xdr:from>
    <xdr:ext cx="528955" cy="25336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2965" y="9013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12065</xdr:rowOff>
    </xdr:from>
    <xdr:to>
      <xdr:col>41</xdr:col>
      <xdr:colOff>101600</xdr:colOff>
      <xdr:row>55</xdr:row>
      <xdr:rowOff>113665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104775</xdr:rowOff>
    </xdr:from>
    <xdr:ext cx="528955"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3965" y="95345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114935</xdr:rowOff>
    </xdr:from>
    <xdr:to>
      <xdr:col>36</xdr:col>
      <xdr:colOff>165100</xdr:colOff>
      <xdr:row>56</xdr:row>
      <xdr:rowOff>45085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36195</xdr:rowOff>
    </xdr:from>
    <xdr:ext cx="528955"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4965" y="96373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205" cy="25336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336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336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336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336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125095</xdr:rowOff>
    </xdr:from>
    <xdr:to>
      <xdr:col>54</xdr:col>
      <xdr:colOff>189865</xdr:colOff>
      <xdr:row>78</xdr:row>
      <xdr:rowOff>116840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659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120650</xdr:rowOff>
    </xdr:from>
    <xdr:ext cx="378460" cy="25336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937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116840</xdr:rowOff>
    </xdr:from>
    <xdr:to>
      <xdr:col>55</xdr:col>
      <xdr:colOff>88900</xdr:colOff>
      <xdr:row>78</xdr:row>
      <xdr:rowOff>116840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8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71755</xdr:rowOff>
    </xdr:from>
    <xdr:ext cx="534670" cy="259080"/>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0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30,315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125095</xdr:rowOff>
    </xdr:from>
    <xdr:to>
      <xdr:col>55</xdr:col>
      <xdr:colOff>88900</xdr:colOff>
      <xdr:row>70</xdr:row>
      <xdr:rowOff>125095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125095</xdr:rowOff>
    </xdr:from>
    <xdr:to>
      <xdr:col>55</xdr:col>
      <xdr:colOff>0</xdr:colOff>
      <xdr:row>77</xdr:row>
      <xdr:rowOff>83185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126595"/>
          <a:ext cx="838200" cy="1158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100330</xdr:rowOff>
    </xdr:from>
    <xdr:ext cx="534670" cy="25336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7876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74</xdr:row>
      <xdr:rowOff>121920</xdr:rowOff>
    </xdr:from>
    <xdr:to>
      <xdr:col>55</xdr:col>
      <xdr:colOff>50800</xdr:colOff>
      <xdr:row>75</xdr:row>
      <xdr:rowOff>52070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83185</xdr:rowOff>
    </xdr:from>
    <xdr:to>
      <xdr:col>50</xdr:col>
      <xdr:colOff>114300</xdr:colOff>
      <xdr:row>78</xdr:row>
      <xdr:rowOff>52070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8483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142240</xdr:rowOff>
    </xdr:from>
    <xdr:to>
      <xdr:col>50</xdr:col>
      <xdr:colOff>165100</xdr:colOff>
      <xdr:row>77</xdr:row>
      <xdr:rowOff>72390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7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88900</xdr:rowOff>
    </xdr:from>
    <xdr:ext cx="464185" cy="25336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350" y="129476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52070</xdr:rowOff>
    </xdr:from>
    <xdr:to>
      <xdr:col>45</xdr:col>
      <xdr:colOff>177800</xdr:colOff>
      <xdr:row>78</xdr:row>
      <xdr:rowOff>109220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251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129540</xdr:rowOff>
    </xdr:from>
    <xdr:to>
      <xdr:col>46</xdr:col>
      <xdr:colOff>38100</xdr:colOff>
      <xdr:row>77</xdr:row>
      <xdr:rowOff>59690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76200</xdr:rowOff>
    </xdr:from>
    <xdr:ext cx="464185" cy="25336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350" y="129349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109220</xdr:rowOff>
    </xdr:from>
    <xdr:to>
      <xdr:col>41</xdr:col>
      <xdr:colOff>50800</xdr:colOff>
      <xdr:row>78</xdr:row>
      <xdr:rowOff>134620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823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118745</xdr:rowOff>
    </xdr:from>
    <xdr:to>
      <xdr:col>41</xdr:col>
      <xdr:colOff>101600</xdr:colOff>
      <xdr:row>73</xdr:row>
      <xdr:rowOff>48895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4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65405</xdr:rowOff>
    </xdr:from>
    <xdr:ext cx="528955"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22383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72</xdr:row>
      <xdr:rowOff>125095</xdr:rowOff>
    </xdr:from>
    <xdr:to>
      <xdr:col>36</xdr:col>
      <xdr:colOff>165100</xdr:colOff>
      <xdr:row>73</xdr:row>
      <xdr:rowOff>55245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46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71</xdr:row>
      <xdr:rowOff>71755</xdr:rowOff>
    </xdr:from>
    <xdr:ext cx="52895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22447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70</xdr:row>
      <xdr:rowOff>74930</xdr:rowOff>
    </xdr:from>
    <xdr:to>
      <xdr:col>55</xdr:col>
      <xdr:colOff>50800</xdr:colOff>
      <xdr:row>71</xdr:row>
      <xdr:rowOff>4445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076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27305</xdr:rowOff>
    </xdr:from>
    <xdr:ext cx="534670" cy="2590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028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32385</xdr:rowOff>
    </xdr:from>
    <xdr:to>
      <xdr:col>50</xdr:col>
      <xdr:colOff>165100</xdr:colOff>
      <xdr:row>77</xdr:row>
      <xdr:rowOff>133985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125095</xdr:rowOff>
    </xdr:from>
    <xdr:ext cx="464185" cy="2584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350" y="133267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635</xdr:rowOff>
    </xdr:from>
    <xdr:to>
      <xdr:col>46</xdr:col>
      <xdr:colOff>38100</xdr:colOff>
      <xdr:row>78</xdr:row>
      <xdr:rowOff>102235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93345</xdr:rowOff>
    </xdr:from>
    <xdr:ext cx="46418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350" y="134664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57785</xdr:rowOff>
    </xdr:from>
    <xdr:to>
      <xdr:col>41</xdr:col>
      <xdr:colOff>101600</xdr:colOff>
      <xdr:row>78</xdr:row>
      <xdr:rowOff>159385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78</xdr:row>
      <xdr:rowOff>150495</xdr:rowOff>
    </xdr:from>
    <xdr:ext cx="37846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70" y="13523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83820</xdr:rowOff>
    </xdr:from>
    <xdr:to>
      <xdr:col>36</xdr:col>
      <xdr:colOff>165100</xdr:colOff>
      <xdr:row>79</xdr:row>
      <xdr:rowOff>13970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5080</xdr:rowOff>
    </xdr:from>
    <xdr:ext cx="37846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70" y="13549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205" cy="25336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336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336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336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336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5427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12700</xdr:rowOff>
    </xdr:from>
    <xdr:to>
      <xdr:col>54</xdr:col>
      <xdr:colOff>189865</xdr:colOff>
      <xdr:row>99</xdr:row>
      <xdr:rowOff>54610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8610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58420</xdr:rowOff>
    </xdr:from>
    <xdr:ext cx="53467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3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54610</xdr:rowOff>
    </xdr:from>
    <xdr:to>
      <xdr:col>55</xdr:col>
      <xdr:colOff>88900</xdr:colOff>
      <xdr:row>99</xdr:row>
      <xdr:rowOff>54610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2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130810</xdr:rowOff>
    </xdr:from>
    <xdr:ext cx="534670"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61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70,548</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12700</xdr:rowOff>
    </xdr:from>
    <xdr:to>
      <xdr:col>55</xdr:col>
      <xdr:colOff>88900</xdr:colOff>
      <xdr:row>92</xdr:row>
      <xdr:rowOff>12700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8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157480</xdr:rowOff>
    </xdr:from>
    <xdr:to>
      <xdr:col>55</xdr:col>
      <xdr:colOff>0</xdr:colOff>
      <xdr:row>96</xdr:row>
      <xdr:rowOff>60960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4523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127635</xdr:rowOff>
    </xdr:from>
    <xdr:ext cx="53467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58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149225</xdr:rowOff>
    </xdr:from>
    <xdr:to>
      <xdr:col>55</xdr:col>
      <xdr:colOff>50800</xdr:colOff>
      <xdr:row>98</xdr:row>
      <xdr:rowOff>79375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128905</xdr:rowOff>
    </xdr:from>
    <xdr:to>
      <xdr:col>50</xdr:col>
      <xdr:colOff>114300</xdr:colOff>
      <xdr:row>96</xdr:row>
      <xdr:rowOff>60960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73755"/>
          <a:ext cx="889000" cy="446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30480</xdr:rowOff>
    </xdr:from>
    <xdr:to>
      <xdr:col>50</xdr:col>
      <xdr:colOff>165100</xdr:colOff>
      <xdr:row>98</xdr:row>
      <xdr:rowOff>132080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123190</xdr:rowOff>
    </xdr:from>
    <xdr:ext cx="528955" cy="25336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1965" y="16925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128905</xdr:rowOff>
    </xdr:from>
    <xdr:to>
      <xdr:col>45</xdr:col>
      <xdr:colOff>177800</xdr:colOff>
      <xdr:row>96</xdr:row>
      <xdr:rowOff>11430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7375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83185</xdr:rowOff>
    </xdr:from>
    <xdr:to>
      <xdr:col>46</xdr:col>
      <xdr:colOff>38100</xdr:colOff>
      <xdr:row>98</xdr:row>
      <xdr:rowOff>13335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4445</xdr:rowOff>
    </xdr:from>
    <xdr:ext cx="52895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2965" y="16806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11430</xdr:rowOff>
    </xdr:from>
    <xdr:to>
      <xdr:col>41</xdr:col>
      <xdr:colOff>50800</xdr:colOff>
      <xdr:row>97</xdr:row>
      <xdr:rowOff>128270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7063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85090</xdr:rowOff>
    </xdr:from>
    <xdr:to>
      <xdr:col>41</xdr:col>
      <xdr:colOff>101600</xdr:colOff>
      <xdr:row>97</xdr:row>
      <xdr:rowOff>15240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6350</xdr:rowOff>
    </xdr:from>
    <xdr:ext cx="528955" cy="25336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3965" y="16637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153035</xdr:rowOff>
    </xdr:from>
    <xdr:to>
      <xdr:col>36</xdr:col>
      <xdr:colOff>165100</xdr:colOff>
      <xdr:row>96</xdr:row>
      <xdr:rowOff>83185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99695</xdr:rowOff>
    </xdr:from>
    <xdr:ext cx="528955" cy="25336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4965" y="162159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106680</xdr:rowOff>
    </xdr:from>
    <xdr:to>
      <xdr:col>55</xdr:col>
      <xdr:colOff>50800</xdr:colOff>
      <xdr:row>96</xdr:row>
      <xdr:rowOff>36830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129540</xdr:rowOff>
    </xdr:from>
    <xdr:ext cx="534670"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45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10160</xdr:rowOff>
    </xdr:from>
    <xdr:to>
      <xdr:col>50</xdr:col>
      <xdr:colOff>165100</xdr:colOff>
      <xdr:row>96</xdr:row>
      <xdr:rowOff>111760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128270</xdr:rowOff>
    </xdr:from>
    <xdr:ext cx="52895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1965" y="162445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78105</xdr:rowOff>
    </xdr:from>
    <xdr:to>
      <xdr:col>46</xdr:col>
      <xdr:colOff>38100</xdr:colOff>
      <xdr:row>94</xdr:row>
      <xdr:rowOff>8255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0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24765</xdr:rowOff>
    </xdr:from>
    <xdr:ext cx="52895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2965" y="157981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132080</xdr:rowOff>
    </xdr:from>
    <xdr:to>
      <xdr:col>41</xdr:col>
      <xdr:colOff>101600</xdr:colOff>
      <xdr:row>96</xdr:row>
      <xdr:rowOff>62230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78740</xdr:rowOff>
    </xdr:from>
    <xdr:ext cx="52895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3965" y="16195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77470</xdr:rowOff>
    </xdr:from>
    <xdr:to>
      <xdr:col>36</xdr:col>
      <xdr:colOff>165100</xdr:colOff>
      <xdr:row>98</xdr:row>
      <xdr:rowOff>7620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170180</xdr:rowOff>
    </xdr:from>
    <xdr:ext cx="52895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4965" y="16800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20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1645"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168910</xdr:rowOff>
    </xdr:from>
    <xdr:ext cx="461645" cy="2533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6164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92710</xdr:rowOff>
    </xdr:from>
    <xdr:ext cx="46164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83820</xdr:rowOff>
    </xdr:from>
    <xdr:to>
      <xdr:col>85</xdr:col>
      <xdr:colOff>126365</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732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30480</xdr:rowOff>
    </xdr:from>
    <xdr:ext cx="469900" cy="25336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02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7,894</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83820</xdr:rowOff>
    </xdr:from>
    <xdr:to>
      <xdr:col>86</xdr:col>
      <xdr:colOff>25400</xdr:colOff>
      <xdr:row>30</xdr:row>
      <xdr:rowOff>83820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37465</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40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6350</xdr:rowOff>
    </xdr:from>
    <xdr:ext cx="469900" cy="25336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0071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154940</xdr:rowOff>
    </xdr:from>
    <xdr:to>
      <xdr:col>85</xdr:col>
      <xdr:colOff>177800</xdr:colOff>
      <xdr:row>36</xdr:row>
      <xdr:rowOff>84455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33655</xdr:rowOff>
    </xdr:from>
    <xdr:to>
      <xdr:col>81</xdr:col>
      <xdr:colOff>101600</xdr:colOff>
      <xdr:row>36</xdr:row>
      <xdr:rowOff>135255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34</xdr:row>
      <xdr:rowOff>151765</xdr:rowOff>
    </xdr:from>
    <xdr:ext cx="464185"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350" y="59810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9525</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60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16510</xdr:rowOff>
    </xdr:from>
    <xdr:ext cx="464185"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350" y="61887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154940</xdr:rowOff>
    </xdr:from>
    <xdr:to>
      <xdr:col>71</xdr:col>
      <xdr:colOff>177800</xdr:colOff>
      <xdr:row>39</xdr:row>
      <xdr:rowOff>9525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700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154940</xdr:rowOff>
    </xdr:from>
    <xdr:to>
      <xdr:col>72</xdr:col>
      <xdr:colOff>38100</xdr:colOff>
      <xdr:row>32</xdr:row>
      <xdr:rowOff>85090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54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30</xdr:row>
      <xdr:rowOff>101600</xdr:rowOff>
    </xdr:from>
    <xdr:ext cx="46418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350" y="5245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34</xdr:row>
      <xdr:rowOff>165100</xdr:rowOff>
    </xdr:from>
    <xdr:to>
      <xdr:col>67</xdr:col>
      <xdr:colOff>101600</xdr:colOff>
      <xdr:row>35</xdr:row>
      <xdr:rowOff>95250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33</xdr:row>
      <xdr:rowOff>111760</xdr:rowOff>
    </xdr:from>
    <xdr:ext cx="464185" cy="25336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350" y="5769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158115</xdr:rowOff>
    </xdr:from>
    <xdr:to>
      <xdr:col>85</xdr:col>
      <xdr:colOff>177800</xdr:colOff>
      <xdr:row>39</xdr:row>
      <xdr:rowOff>88265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73025</xdr:rowOff>
    </xdr:from>
    <xdr:ext cx="313690" cy="259080"/>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881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3840"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3840" cy="25336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130175</xdr:rowOff>
    </xdr:from>
    <xdr:to>
      <xdr:col>72</xdr:col>
      <xdr:colOff>38100</xdr:colOff>
      <xdr:row>39</xdr:row>
      <xdr:rowOff>60325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52070</xdr:rowOff>
    </xdr:from>
    <xdr:ext cx="378460" cy="25336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70" y="67386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103505</xdr:rowOff>
    </xdr:from>
    <xdr:to>
      <xdr:col>67</xdr:col>
      <xdr:colOff>101600</xdr:colOff>
      <xdr:row>39</xdr:row>
      <xdr:rowOff>33655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24765</xdr:rowOff>
    </xdr:from>
    <xdr:ext cx="37846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70" y="6711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205" cy="25336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80</xdr:row>
      <xdr:rowOff>111760</xdr:rowOff>
    </xdr:from>
    <xdr:ext cx="531495" cy="25336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336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336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62230</xdr:rowOff>
    </xdr:from>
    <xdr:to>
      <xdr:col>85</xdr:col>
      <xdr:colOff>126365</xdr:colOff>
      <xdr:row>78</xdr:row>
      <xdr:rowOff>128905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23518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132715</xdr:rowOff>
    </xdr:from>
    <xdr:ext cx="534670" cy="25336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58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128905</xdr:rowOff>
    </xdr:from>
    <xdr:to>
      <xdr:col>86</xdr:col>
      <xdr:colOff>25400</xdr:colOff>
      <xdr:row>78</xdr:row>
      <xdr:rowOff>128905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8890</xdr:rowOff>
    </xdr:from>
    <xdr:ext cx="534670" cy="25336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10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62230</xdr:rowOff>
    </xdr:from>
    <xdr:to>
      <xdr:col>86</xdr:col>
      <xdr:colOff>25400</xdr:colOff>
      <xdr:row>71</xdr:row>
      <xdr:rowOff>62230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87630</xdr:rowOff>
    </xdr:from>
    <xdr:to>
      <xdr:col>85</xdr:col>
      <xdr:colOff>127000</xdr:colOff>
      <xdr:row>72</xdr:row>
      <xdr:rowOff>50165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26058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45085</xdr:rowOff>
    </xdr:from>
    <xdr:ext cx="534670" cy="2584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3894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72</xdr:row>
      <xdr:rowOff>66675</xdr:rowOff>
    </xdr:from>
    <xdr:to>
      <xdr:col>85</xdr:col>
      <xdr:colOff>177800</xdr:colOff>
      <xdr:row>72</xdr:row>
      <xdr:rowOff>168275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41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50165</xdr:rowOff>
    </xdr:from>
    <xdr:to>
      <xdr:col>81</xdr:col>
      <xdr:colOff>50800</xdr:colOff>
      <xdr:row>72</xdr:row>
      <xdr:rowOff>95885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394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1270</xdr:rowOff>
    </xdr:from>
    <xdr:to>
      <xdr:col>81</xdr:col>
      <xdr:colOff>101600</xdr:colOff>
      <xdr:row>74</xdr:row>
      <xdr:rowOff>102870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68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93980</xdr:rowOff>
    </xdr:from>
    <xdr:ext cx="528955"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3965" y="12781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95885</xdr:rowOff>
    </xdr:from>
    <xdr:to>
      <xdr:col>76</xdr:col>
      <xdr:colOff>114300</xdr:colOff>
      <xdr:row>73</xdr:row>
      <xdr:rowOff>3810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44028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49530</xdr:rowOff>
    </xdr:from>
    <xdr:to>
      <xdr:col>76</xdr:col>
      <xdr:colOff>165100</xdr:colOff>
      <xdr:row>74</xdr:row>
      <xdr:rowOff>151130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142240</xdr:rowOff>
    </xdr:from>
    <xdr:ext cx="528955"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4965" y="12829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3810</xdr:rowOff>
    </xdr:from>
    <xdr:to>
      <xdr:col>71</xdr:col>
      <xdr:colOff>177800</xdr:colOff>
      <xdr:row>73</xdr:row>
      <xdr:rowOff>88900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5196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155575</xdr:rowOff>
    </xdr:from>
    <xdr:to>
      <xdr:col>72</xdr:col>
      <xdr:colOff>38100</xdr:colOff>
      <xdr:row>76</xdr:row>
      <xdr:rowOff>86360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76835</xdr:rowOff>
    </xdr:from>
    <xdr:ext cx="528955" cy="25336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5965" y="13107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23495</xdr:rowOff>
    </xdr:from>
    <xdr:to>
      <xdr:col>67</xdr:col>
      <xdr:colOff>101600</xdr:colOff>
      <xdr:row>76</xdr:row>
      <xdr:rowOff>125095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5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116205</xdr:rowOff>
    </xdr:from>
    <xdr:ext cx="52895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6965" y="13146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71</xdr:row>
      <xdr:rowOff>36830</xdr:rowOff>
    </xdr:from>
    <xdr:to>
      <xdr:col>85</xdr:col>
      <xdr:colOff>177800</xdr:colOff>
      <xdr:row>71</xdr:row>
      <xdr:rowOff>138430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2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135890</xdr:rowOff>
    </xdr:from>
    <xdr:ext cx="534670" cy="259080"/>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137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170815</xdr:rowOff>
    </xdr:from>
    <xdr:to>
      <xdr:col>81</xdr:col>
      <xdr:colOff>101600</xdr:colOff>
      <xdr:row>72</xdr:row>
      <xdr:rowOff>100965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3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117475</xdr:rowOff>
    </xdr:from>
    <xdr:ext cx="52895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3965" y="12118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45085</xdr:rowOff>
    </xdr:from>
    <xdr:to>
      <xdr:col>76</xdr:col>
      <xdr:colOff>165100</xdr:colOff>
      <xdr:row>72</xdr:row>
      <xdr:rowOff>146685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3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163195</xdr:rowOff>
    </xdr:from>
    <xdr:ext cx="52895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4965" y="121646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124460</xdr:rowOff>
    </xdr:from>
    <xdr:to>
      <xdr:col>72</xdr:col>
      <xdr:colOff>38100</xdr:colOff>
      <xdr:row>73</xdr:row>
      <xdr:rowOff>54610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71120</xdr:rowOff>
    </xdr:from>
    <xdr:ext cx="528955"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5965" y="12244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38100</xdr:rowOff>
    </xdr:from>
    <xdr:to>
      <xdr:col>67</xdr:col>
      <xdr:colOff>101600</xdr:colOff>
      <xdr:row>73</xdr:row>
      <xdr:rowOff>139700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156210</xdr:rowOff>
    </xdr:from>
    <xdr:ext cx="528955" cy="25336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6965" y="12329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336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140970</xdr:rowOff>
    </xdr:from>
    <xdr:to>
      <xdr:col>85</xdr:col>
      <xdr:colOff>126365</xdr:colOff>
      <xdr:row>97</xdr:row>
      <xdr:rowOff>133350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292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137160</xdr:rowOff>
    </xdr:from>
    <xdr:ext cx="534670" cy="259080"/>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133350</xdr:rowOff>
    </xdr:from>
    <xdr:to>
      <xdr:col>86</xdr:col>
      <xdr:colOff>25400</xdr:colOff>
      <xdr:row>97</xdr:row>
      <xdr:rowOff>133350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76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87630</xdr:rowOff>
    </xdr:from>
    <xdr:ext cx="534670" cy="25336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181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66,939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140970</xdr:rowOff>
    </xdr:from>
    <xdr:to>
      <xdr:col>86</xdr:col>
      <xdr:colOff>25400</xdr:colOff>
      <xdr:row>91</xdr:row>
      <xdr:rowOff>140970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152400</xdr:rowOff>
    </xdr:from>
    <xdr:to>
      <xdr:col>85</xdr:col>
      <xdr:colOff>127000</xdr:colOff>
      <xdr:row>96</xdr:row>
      <xdr:rowOff>29210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268700"/>
          <a:ext cx="8382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53340</xdr:rowOff>
    </xdr:from>
    <xdr:ext cx="534670" cy="25336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125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74930</xdr:rowOff>
    </xdr:from>
    <xdr:to>
      <xdr:col>85</xdr:col>
      <xdr:colOff>177800</xdr:colOff>
      <xdr:row>97</xdr:row>
      <xdr:rowOff>5080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29210</xdr:rowOff>
    </xdr:from>
    <xdr:to>
      <xdr:col>81</xdr:col>
      <xdr:colOff>50800</xdr:colOff>
      <xdr:row>96</xdr:row>
      <xdr:rowOff>37465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884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123190</xdr:rowOff>
    </xdr:from>
    <xdr:to>
      <xdr:col>81</xdr:col>
      <xdr:colOff>101600</xdr:colOff>
      <xdr:row>97</xdr:row>
      <xdr:rowOff>53340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44450</xdr:rowOff>
    </xdr:from>
    <xdr:ext cx="52895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3965" y="16675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37465</xdr:rowOff>
    </xdr:from>
    <xdr:to>
      <xdr:col>76</xdr:col>
      <xdr:colOff>114300</xdr:colOff>
      <xdr:row>97</xdr:row>
      <xdr:rowOff>22860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49666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123190</xdr:rowOff>
    </xdr:from>
    <xdr:to>
      <xdr:col>76</xdr:col>
      <xdr:colOff>165100</xdr:colOff>
      <xdr:row>97</xdr:row>
      <xdr:rowOff>53340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44450</xdr:rowOff>
    </xdr:from>
    <xdr:ext cx="52895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4965" y="16675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22860</xdr:rowOff>
    </xdr:from>
    <xdr:to>
      <xdr:col>71</xdr:col>
      <xdr:colOff>177800</xdr:colOff>
      <xdr:row>97</xdr:row>
      <xdr:rowOff>170180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5351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5080</xdr:rowOff>
    </xdr:from>
    <xdr:to>
      <xdr:col>72</xdr:col>
      <xdr:colOff>38100</xdr:colOff>
      <xdr:row>97</xdr:row>
      <xdr:rowOff>106680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97790</xdr:rowOff>
    </xdr:from>
    <xdr:ext cx="528955" cy="25336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5965" y="167284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150495</xdr:rowOff>
    </xdr:from>
    <xdr:to>
      <xdr:col>67</xdr:col>
      <xdr:colOff>101600</xdr:colOff>
      <xdr:row>98</xdr:row>
      <xdr:rowOff>80645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71755</xdr:rowOff>
    </xdr:from>
    <xdr:ext cx="46418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350" y="168738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101600</xdr:rowOff>
    </xdr:from>
    <xdr:to>
      <xdr:col>85</xdr:col>
      <xdr:colOff>177800</xdr:colOff>
      <xdr:row>95</xdr:row>
      <xdr:rowOff>31750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2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124460</xdr:rowOff>
    </xdr:from>
    <xdr:ext cx="534670" cy="259080"/>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06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149225</xdr:rowOff>
    </xdr:from>
    <xdr:to>
      <xdr:col>81</xdr:col>
      <xdr:colOff>101600</xdr:colOff>
      <xdr:row>96</xdr:row>
      <xdr:rowOff>79375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95885</xdr:rowOff>
    </xdr:from>
    <xdr:ext cx="52895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3965" y="162121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158115</xdr:rowOff>
    </xdr:from>
    <xdr:to>
      <xdr:col>76</xdr:col>
      <xdr:colOff>165100</xdr:colOff>
      <xdr:row>96</xdr:row>
      <xdr:rowOff>88265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104775</xdr:rowOff>
    </xdr:from>
    <xdr:ext cx="52895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4965" y="162210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143510</xdr:rowOff>
    </xdr:from>
    <xdr:to>
      <xdr:col>72</xdr:col>
      <xdr:colOff>38100</xdr:colOff>
      <xdr:row>97</xdr:row>
      <xdr:rowOff>73660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90170</xdr:rowOff>
    </xdr:from>
    <xdr:ext cx="52895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5965" y="16377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119380</xdr:rowOff>
    </xdr:from>
    <xdr:to>
      <xdr:col>67</xdr:col>
      <xdr:colOff>101600</xdr:colOff>
      <xdr:row>98</xdr:row>
      <xdr:rowOff>49530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66040</xdr:rowOff>
    </xdr:from>
    <xdr:ext cx="528955" cy="25336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6965" y="165252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205"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1645" cy="25336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1645"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1645" cy="25336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20320</xdr:rowOff>
    </xdr:from>
    <xdr:to>
      <xdr:col>116</xdr:col>
      <xdr:colOff>62865</xdr:colOff>
      <xdr:row>39</xdr:row>
      <xdr:rowOff>99060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527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138430</xdr:rowOff>
    </xdr:from>
    <xdr:ext cx="534670" cy="259080"/>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1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20320</xdr:rowOff>
    </xdr:from>
    <xdr:to>
      <xdr:col>116</xdr:col>
      <xdr:colOff>152400</xdr:colOff>
      <xdr:row>31</xdr:row>
      <xdr:rowOff>20320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144145</xdr:rowOff>
    </xdr:from>
    <xdr:to>
      <xdr:col>116</xdr:col>
      <xdr:colOff>63500</xdr:colOff>
      <xdr:row>39</xdr:row>
      <xdr:rowOff>1270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924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7620</xdr:rowOff>
    </xdr:from>
    <xdr:ext cx="469900" cy="25336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798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156210</xdr:rowOff>
    </xdr:from>
    <xdr:to>
      <xdr:col>116</xdr:col>
      <xdr:colOff>114300</xdr:colOff>
      <xdr:row>37</xdr:row>
      <xdr:rowOff>86360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118110</xdr:rowOff>
    </xdr:from>
    <xdr:to>
      <xdr:col>111</xdr:col>
      <xdr:colOff>177800</xdr:colOff>
      <xdr:row>38</xdr:row>
      <xdr:rowOff>144145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332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119380</xdr:rowOff>
    </xdr:from>
    <xdr:to>
      <xdr:col>112</xdr:col>
      <xdr:colOff>38100</xdr:colOff>
      <xdr:row>38</xdr:row>
      <xdr:rowOff>49530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66040</xdr:rowOff>
    </xdr:from>
    <xdr:ext cx="464185" cy="25336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350" y="62382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118110</xdr:rowOff>
    </xdr:from>
    <xdr:to>
      <xdr:col>107</xdr:col>
      <xdr:colOff>50800</xdr:colOff>
      <xdr:row>38</xdr:row>
      <xdr:rowOff>125730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33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114935</xdr:rowOff>
    </xdr:from>
    <xdr:to>
      <xdr:col>107</xdr:col>
      <xdr:colOff>101600</xdr:colOff>
      <xdr:row>38</xdr:row>
      <xdr:rowOff>45085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61595</xdr:rowOff>
    </xdr:from>
    <xdr:ext cx="46418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350" y="62337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125730</xdr:rowOff>
    </xdr:from>
    <xdr:to>
      <xdr:col>102</xdr:col>
      <xdr:colOff>114300</xdr:colOff>
      <xdr:row>39</xdr:row>
      <xdr:rowOff>99060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4083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93345</xdr:rowOff>
    </xdr:from>
    <xdr:to>
      <xdr:col>102</xdr:col>
      <xdr:colOff>165100</xdr:colOff>
      <xdr:row>38</xdr:row>
      <xdr:rowOff>23495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40640</xdr:rowOff>
    </xdr:from>
    <xdr:ext cx="464185"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350" y="62128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90805</xdr:rowOff>
    </xdr:from>
    <xdr:to>
      <xdr:col>98</xdr:col>
      <xdr:colOff>38100</xdr:colOff>
      <xdr:row>39</xdr:row>
      <xdr:rowOff>20955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37465</xdr:rowOff>
    </xdr:from>
    <xdr:ext cx="46418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350" y="63811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121920</xdr:rowOff>
    </xdr:from>
    <xdr:to>
      <xdr:col>116</xdr:col>
      <xdr:colOff>114300</xdr:colOff>
      <xdr:row>39</xdr:row>
      <xdr:rowOff>52070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36830</xdr:rowOff>
    </xdr:from>
    <xdr:ext cx="378460" cy="25908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51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93345</xdr:rowOff>
    </xdr:from>
    <xdr:to>
      <xdr:col>112</xdr:col>
      <xdr:colOff>38100</xdr:colOff>
      <xdr:row>39</xdr:row>
      <xdr:rowOff>23495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14605</xdr:rowOff>
    </xdr:from>
    <xdr:ext cx="464185"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350" y="67011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67310</xdr:rowOff>
    </xdr:from>
    <xdr:to>
      <xdr:col>107</xdr:col>
      <xdr:colOff>101600</xdr:colOff>
      <xdr:row>38</xdr:row>
      <xdr:rowOff>168910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160020</xdr:rowOff>
    </xdr:from>
    <xdr:ext cx="464185"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350" y="6675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74930</xdr:rowOff>
    </xdr:from>
    <xdr:to>
      <xdr:col>102</xdr:col>
      <xdr:colOff>165100</xdr:colOff>
      <xdr:row>39</xdr:row>
      <xdr:rowOff>5080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167640</xdr:rowOff>
    </xdr:from>
    <xdr:ext cx="464185" cy="25336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350" y="66827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384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205" cy="25336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336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336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336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59055</xdr:rowOff>
    </xdr:from>
    <xdr:to>
      <xdr:col>116</xdr:col>
      <xdr:colOff>62865</xdr:colOff>
      <xdr:row>58</xdr:row>
      <xdr:rowOff>130175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0300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133985</xdr:rowOff>
    </xdr:from>
    <xdr:ext cx="378460" cy="25336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780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130175</xdr:rowOff>
    </xdr:from>
    <xdr:to>
      <xdr:col>116</xdr:col>
      <xdr:colOff>152400</xdr:colOff>
      <xdr:row>58</xdr:row>
      <xdr:rowOff>130175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6350</xdr:rowOff>
    </xdr:from>
    <xdr:ext cx="534670" cy="25336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78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28,008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59055</xdr:rowOff>
    </xdr:from>
    <xdr:to>
      <xdr:col>116</xdr:col>
      <xdr:colOff>152400</xdr:colOff>
      <xdr:row>51</xdr:row>
      <xdr:rowOff>59055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0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89535</xdr:rowOff>
    </xdr:from>
    <xdr:to>
      <xdr:col>116</xdr:col>
      <xdr:colOff>63500</xdr:colOff>
      <xdr:row>58</xdr:row>
      <xdr:rowOff>27940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6218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151765</xdr:rowOff>
    </xdr:from>
    <xdr:ext cx="469900" cy="259080"/>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52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128905</xdr:rowOff>
    </xdr:from>
    <xdr:to>
      <xdr:col>116</xdr:col>
      <xdr:colOff>114300</xdr:colOff>
      <xdr:row>58</xdr:row>
      <xdr:rowOff>59055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89535</xdr:rowOff>
    </xdr:from>
    <xdr:to>
      <xdr:col>111</xdr:col>
      <xdr:colOff>177800</xdr:colOff>
      <xdr:row>57</xdr:row>
      <xdr:rowOff>92075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8621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33655</xdr:rowOff>
    </xdr:from>
    <xdr:to>
      <xdr:col>112</xdr:col>
      <xdr:colOff>38100</xdr:colOff>
      <xdr:row>56</xdr:row>
      <xdr:rowOff>135255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54</xdr:row>
      <xdr:rowOff>151765</xdr:rowOff>
    </xdr:from>
    <xdr:ext cx="46418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350" y="94100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92075</xdr:rowOff>
    </xdr:from>
    <xdr:to>
      <xdr:col>107</xdr:col>
      <xdr:colOff>50800</xdr:colOff>
      <xdr:row>57</xdr:row>
      <xdr:rowOff>94615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647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26035</xdr:rowOff>
    </xdr:from>
    <xdr:to>
      <xdr:col>107</xdr:col>
      <xdr:colOff>101600</xdr:colOff>
      <xdr:row>56</xdr:row>
      <xdr:rowOff>127635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54</xdr:row>
      <xdr:rowOff>144145</xdr:rowOff>
    </xdr:from>
    <xdr:ext cx="464185" cy="25336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350" y="94024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94615</xdr:rowOff>
    </xdr:from>
    <xdr:to>
      <xdr:col>102</xdr:col>
      <xdr:colOff>114300</xdr:colOff>
      <xdr:row>57</xdr:row>
      <xdr:rowOff>97790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672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118745</xdr:rowOff>
    </xdr:from>
    <xdr:to>
      <xdr:col>102</xdr:col>
      <xdr:colOff>165100</xdr:colOff>
      <xdr:row>57</xdr:row>
      <xdr:rowOff>48895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65405</xdr:rowOff>
    </xdr:from>
    <xdr:ext cx="464185" cy="25336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350" y="94951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635</xdr:rowOff>
    </xdr:from>
    <xdr:to>
      <xdr:col>98</xdr:col>
      <xdr:colOff>38100</xdr:colOff>
      <xdr:row>57</xdr:row>
      <xdr:rowOff>102235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118745</xdr:rowOff>
    </xdr:from>
    <xdr:ext cx="46418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350" y="95484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148590</xdr:rowOff>
    </xdr:from>
    <xdr:to>
      <xdr:col>116</xdr:col>
      <xdr:colOff>114300</xdr:colOff>
      <xdr:row>58</xdr:row>
      <xdr:rowOff>78740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107315</xdr:rowOff>
    </xdr:from>
    <xdr:ext cx="469900" cy="259080"/>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79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38735</xdr:rowOff>
    </xdr:from>
    <xdr:to>
      <xdr:col>112</xdr:col>
      <xdr:colOff>38100</xdr:colOff>
      <xdr:row>57</xdr:row>
      <xdr:rowOff>140335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132080</xdr:rowOff>
    </xdr:from>
    <xdr:ext cx="464185"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350" y="99047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41275</xdr:rowOff>
    </xdr:from>
    <xdr:to>
      <xdr:col>107</xdr:col>
      <xdr:colOff>101600</xdr:colOff>
      <xdr:row>57</xdr:row>
      <xdr:rowOff>143510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133985</xdr:rowOff>
    </xdr:from>
    <xdr:ext cx="464185" cy="25336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350" y="99066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43815</xdr:rowOff>
    </xdr:from>
    <xdr:to>
      <xdr:col>102</xdr:col>
      <xdr:colOff>165100</xdr:colOff>
      <xdr:row>57</xdr:row>
      <xdr:rowOff>145415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136525</xdr:rowOff>
    </xdr:from>
    <xdr:ext cx="464185" cy="2584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350" y="9909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46355</xdr:rowOff>
    </xdr:from>
    <xdr:to>
      <xdr:col>98</xdr:col>
      <xdr:colOff>38100</xdr:colOff>
      <xdr:row>57</xdr:row>
      <xdr:rowOff>147955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139065</xdr:rowOff>
    </xdr:from>
    <xdr:ext cx="464185"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350" y="9911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336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336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336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123825</xdr:rowOff>
    </xdr:from>
    <xdr:to>
      <xdr:col>116</xdr:col>
      <xdr:colOff>62865</xdr:colOff>
      <xdr:row>78</xdr:row>
      <xdr:rowOff>135255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468225"/>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139065</xdr:rowOff>
    </xdr:from>
    <xdr:ext cx="534670" cy="259080"/>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1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135255</xdr:rowOff>
    </xdr:from>
    <xdr:to>
      <xdr:col>116</xdr:col>
      <xdr:colOff>152400</xdr:colOff>
      <xdr:row>78</xdr:row>
      <xdr:rowOff>135255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70485</xdr:rowOff>
    </xdr:from>
    <xdr:ext cx="534670" cy="259080"/>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243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49,414</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123825</xdr:rowOff>
    </xdr:from>
    <xdr:to>
      <xdr:col>116</xdr:col>
      <xdr:colOff>152400</xdr:colOff>
      <xdr:row>72</xdr:row>
      <xdr:rowOff>123825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46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32385</xdr:rowOff>
    </xdr:from>
    <xdr:to>
      <xdr:col>116</xdr:col>
      <xdr:colOff>63500</xdr:colOff>
      <xdr:row>73</xdr:row>
      <xdr:rowOff>83820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54823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81915</xdr:rowOff>
    </xdr:from>
    <xdr:ext cx="534670" cy="259080"/>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97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103505</xdr:rowOff>
    </xdr:from>
    <xdr:to>
      <xdr:col>116</xdr:col>
      <xdr:colOff>114300</xdr:colOff>
      <xdr:row>74</xdr:row>
      <xdr:rowOff>33655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1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74930</xdr:rowOff>
    </xdr:from>
    <xdr:to>
      <xdr:col>111</xdr:col>
      <xdr:colOff>177800</xdr:colOff>
      <xdr:row>73</xdr:row>
      <xdr:rowOff>83820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590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33655</xdr:rowOff>
    </xdr:from>
    <xdr:to>
      <xdr:col>112</xdr:col>
      <xdr:colOff>38100</xdr:colOff>
      <xdr:row>75</xdr:row>
      <xdr:rowOff>135255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126365</xdr:rowOff>
    </xdr:from>
    <xdr:ext cx="528955"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5965" y="12985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43815</xdr:rowOff>
    </xdr:from>
    <xdr:to>
      <xdr:col>107</xdr:col>
      <xdr:colOff>50800</xdr:colOff>
      <xdr:row>73</xdr:row>
      <xdr:rowOff>74930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5596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59690</xdr:rowOff>
    </xdr:from>
    <xdr:to>
      <xdr:col>107</xdr:col>
      <xdr:colOff>101600</xdr:colOff>
      <xdr:row>75</xdr:row>
      <xdr:rowOff>161290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152400</xdr:rowOff>
    </xdr:from>
    <xdr:ext cx="52895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6965" y="130111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136525</xdr:rowOff>
    </xdr:from>
    <xdr:to>
      <xdr:col>102</xdr:col>
      <xdr:colOff>114300</xdr:colOff>
      <xdr:row>73</xdr:row>
      <xdr:rowOff>43815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09475"/>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63500</xdr:rowOff>
    </xdr:from>
    <xdr:to>
      <xdr:col>102</xdr:col>
      <xdr:colOff>165100</xdr:colOff>
      <xdr:row>75</xdr:row>
      <xdr:rowOff>165100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156210</xdr:rowOff>
    </xdr:from>
    <xdr:ext cx="528955" cy="25336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7965" y="13014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7620</xdr:rowOff>
    </xdr:from>
    <xdr:to>
      <xdr:col>98</xdr:col>
      <xdr:colOff>38100</xdr:colOff>
      <xdr:row>73</xdr:row>
      <xdr:rowOff>109220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2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100330</xdr:rowOff>
    </xdr:from>
    <xdr:ext cx="528955"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8965" y="12616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153035</xdr:rowOff>
    </xdr:from>
    <xdr:to>
      <xdr:col>116</xdr:col>
      <xdr:colOff>114300</xdr:colOff>
      <xdr:row>73</xdr:row>
      <xdr:rowOff>83185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4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67945</xdr:rowOff>
    </xdr:from>
    <xdr:ext cx="534670" cy="2584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12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33020</xdr:rowOff>
    </xdr:from>
    <xdr:to>
      <xdr:col>112</xdr:col>
      <xdr:colOff>38100</xdr:colOff>
      <xdr:row>73</xdr:row>
      <xdr:rowOff>134620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151130</xdr:rowOff>
    </xdr:from>
    <xdr:ext cx="52895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5965" y="12324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24130</xdr:rowOff>
    </xdr:from>
    <xdr:to>
      <xdr:col>107</xdr:col>
      <xdr:colOff>101600</xdr:colOff>
      <xdr:row>73</xdr:row>
      <xdr:rowOff>125730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142240</xdr:rowOff>
    </xdr:from>
    <xdr:ext cx="52895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6965" y="12315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46,205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164465</xdr:rowOff>
    </xdr:from>
    <xdr:to>
      <xdr:col>102</xdr:col>
      <xdr:colOff>165100</xdr:colOff>
      <xdr:row>73</xdr:row>
      <xdr:rowOff>94615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111125</xdr:rowOff>
    </xdr:from>
    <xdr:ext cx="528955" cy="25336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7965" y="12284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86360</xdr:rowOff>
    </xdr:from>
    <xdr:to>
      <xdr:col>98</xdr:col>
      <xdr:colOff>38100</xdr:colOff>
      <xdr:row>72</xdr:row>
      <xdr:rowOff>15875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59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32385</xdr:rowOff>
    </xdr:from>
    <xdr:ext cx="528955" cy="25336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8965" y="120338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歳出決算総額は、住民一人当たり576,821円となっている。主な構成項目のうち、人件費は住民一人当たり79,479円となっており、類似団体平均を下回っているものの、近年は一貫して増加傾向にある。会計年度任用職員の昇給等により今後も増加が見込まれるところであり、適切な規模で人員管理を行う必要がある。積立金は住民一人当たり39,346円で、類似団体平均を上回っている。増加の要因としては、ふるさと納税の寄附額が上昇していることが挙げられる。物件費は住民一人当たり82,960円となっており、前年度に引続き類似団体平均を下回った。前年度から住民一人当たり3,328円増加したが、寄附の好調を背景として、ふるさと納税業務委託料が増加していることが要因として挙げられるが、民間委託が有効なものについては委託を行いつつ、全体的な委託料の契約内容の見直しなどを図り、経費の削減に努める必要がある。普通建設事業費は住民一人当たり92,903円となっており、類似団体と比較して一人当たりコストが高い状況が続いている。要因として、近年、公共施設の老朽化に伴う改築事業が増加していることや豊浜認定こども園建設事業の園舎建設による増加が挙げられ、普通建設事業費のうち新規整備に係るものについては、類似団体内１位となっている。これと関係して、公債費も類似団体と比較して高い水準で推移しており、住民一人当たり64,865円で、平成28年以降８年連続で増加している。公債費は今後も高止まりが続くことが想定されるため、</a:t>
          </a:r>
          <a:r>
            <a:rPr kumimoji="1" lang="ja-JP" altLang="en-US" sz="1200">
              <a:solidFill>
                <a:schemeClr val="dk1"/>
              </a:solidFill>
              <a:effectLst/>
              <a:latin typeface="ＭＳ Ｐゴシック"/>
              <a:ea typeface="ＭＳ Ｐゴシック"/>
              <a:cs typeface="+mn-cs"/>
            </a:rPr>
            <a:t>事業の見直し等により</a:t>
          </a:r>
          <a:r>
            <a:rPr kumimoji="1" lang="ja-JP" altLang="en-US" sz="1200">
              <a:latin typeface="ＭＳ Ｐゴシック"/>
              <a:ea typeface="ＭＳ Ｐゴシック"/>
            </a:rPr>
            <a:t>新規発行の抑制に努めるとともに</a:t>
          </a:r>
          <a:r>
            <a:rPr kumimoji="1" lang="ja-JP" altLang="en-US" sz="1200">
              <a:solidFill>
                <a:schemeClr val="dk1"/>
              </a:solidFill>
              <a:effectLst/>
              <a:latin typeface="ＭＳ Ｐゴシック"/>
              <a:ea typeface="ＭＳ Ｐゴシック"/>
              <a:cs typeface="+mn-cs"/>
            </a:rPr>
            <a:t>交付税措置のある有利な市債を活用するなど、公債費の削減に努める。</a:t>
          </a:r>
          <a:endParaRPr kumimoji="1" lang="ja-JP" altLang="en-US"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1645" cy="25336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164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1645" cy="25336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164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1645"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645" cy="25336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14605</xdr:rowOff>
    </xdr:from>
    <xdr:to>
      <xdr:col>24</xdr:col>
      <xdr:colOff>62865</xdr:colOff>
      <xdr:row>38</xdr:row>
      <xdr:rowOff>77470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10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81280</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77470</xdr:rowOff>
    </xdr:from>
    <xdr:to>
      <xdr:col>24</xdr:col>
      <xdr:colOff>152400</xdr:colOff>
      <xdr:row>38</xdr:row>
      <xdr:rowOff>77470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132715</xdr:rowOff>
    </xdr:from>
    <xdr:ext cx="469900" cy="25336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3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4,495</a:t>
          </a:r>
          <a:endParaRPr kumimoji="1" lang="ja-JP" altLang="en-US" sz="1000" b="1">
            <a:latin typeface="ＭＳ Ｐゴシック"/>
          </a:endParaRPr>
        </a:p>
      </xdr:txBody>
    </xdr:sp>
    <xdr:clientData/>
  </xdr:oneCellAnchor>
  <xdr:twoCellAnchor>
    <xdr:from>
      <xdr:col>23</xdr:col>
      <xdr:colOff>165100</xdr:colOff>
      <xdr:row>30</xdr:row>
      <xdr:rowOff>14605</xdr:rowOff>
    </xdr:from>
    <xdr:to>
      <xdr:col>24</xdr:col>
      <xdr:colOff>152400</xdr:colOff>
      <xdr:row>30</xdr:row>
      <xdr:rowOff>14605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142240</xdr:rowOff>
    </xdr:from>
    <xdr:to>
      <xdr:col>24</xdr:col>
      <xdr:colOff>63500</xdr:colOff>
      <xdr:row>36</xdr:row>
      <xdr:rowOff>52705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00090"/>
          <a:ext cx="8382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144145</xdr:rowOff>
    </xdr:from>
    <xdr:ext cx="469900" cy="25336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34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121285</xdr:rowOff>
    </xdr:from>
    <xdr:to>
      <xdr:col>24</xdr:col>
      <xdr:colOff>114300</xdr:colOff>
      <xdr:row>36</xdr:row>
      <xdr:rowOff>52070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2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142240</xdr:rowOff>
    </xdr:from>
    <xdr:to>
      <xdr:col>19</xdr:col>
      <xdr:colOff>177800</xdr:colOff>
      <xdr:row>34</xdr:row>
      <xdr:rowOff>65405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0009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52070</xdr:rowOff>
    </xdr:from>
    <xdr:to>
      <xdr:col>20</xdr:col>
      <xdr:colOff>38100</xdr:colOff>
      <xdr:row>36</xdr:row>
      <xdr:rowOff>153670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144780</xdr:rowOff>
    </xdr:from>
    <xdr:ext cx="464185" cy="25336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63169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59055</xdr:rowOff>
    </xdr:from>
    <xdr:to>
      <xdr:col>15</xdr:col>
      <xdr:colOff>50800</xdr:colOff>
      <xdr:row>34</xdr:row>
      <xdr:rowOff>65405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883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109220</xdr:rowOff>
    </xdr:from>
    <xdr:to>
      <xdr:col>15</xdr:col>
      <xdr:colOff>101600</xdr:colOff>
      <xdr:row>37</xdr:row>
      <xdr:rowOff>38735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29845</xdr:rowOff>
    </xdr:from>
    <xdr:ext cx="464185" cy="25336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63734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33020</xdr:rowOff>
    </xdr:from>
    <xdr:to>
      <xdr:col>10</xdr:col>
      <xdr:colOff>114300</xdr:colOff>
      <xdr:row>34</xdr:row>
      <xdr:rowOff>59055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623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56515</xdr:rowOff>
    </xdr:from>
    <xdr:to>
      <xdr:col>10</xdr:col>
      <xdr:colOff>165100</xdr:colOff>
      <xdr:row>35</xdr:row>
      <xdr:rowOff>158115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149225</xdr:rowOff>
    </xdr:from>
    <xdr:ext cx="46418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61499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53340</xdr:rowOff>
    </xdr:from>
    <xdr:to>
      <xdr:col>6</xdr:col>
      <xdr:colOff>38100</xdr:colOff>
      <xdr:row>35</xdr:row>
      <xdr:rowOff>154940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146050</xdr:rowOff>
    </xdr:from>
    <xdr:ext cx="464185"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61468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1905</xdr:rowOff>
    </xdr:from>
    <xdr:to>
      <xdr:col>24</xdr:col>
      <xdr:colOff>114300</xdr:colOff>
      <xdr:row>36</xdr:row>
      <xdr:rowOff>103505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151765</xdr:rowOff>
    </xdr:from>
    <xdr:ext cx="469900" cy="25908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52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91440</xdr:rowOff>
    </xdr:from>
    <xdr:to>
      <xdr:col>20</xdr:col>
      <xdr:colOff>38100</xdr:colOff>
      <xdr:row>34</xdr:row>
      <xdr:rowOff>21590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38100</xdr:rowOff>
    </xdr:from>
    <xdr:ext cx="46418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55245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14605</xdr:rowOff>
    </xdr:from>
    <xdr:to>
      <xdr:col>15</xdr:col>
      <xdr:colOff>101600</xdr:colOff>
      <xdr:row>34</xdr:row>
      <xdr:rowOff>116205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132715</xdr:rowOff>
    </xdr:from>
    <xdr:ext cx="464185"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56191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8255</xdr:rowOff>
    </xdr:from>
    <xdr:to>
      <xdr:col>10</xdr:col>
      <xdr:colOff>165100</xdr:colOff>
      <xdr:row>34</xdr:row>
      <xdr:rowOff>109855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126365</xdr:rowOff>
    </xdr:from>
    <xdr:ext cx="46418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56127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153670</xdr:rowOff>
    </xdr:from>
    <xdr:to>
      <xdr:col>6</xdr:col>
      <xdr:colOff>38100</xdr:colOff>
      <xdr:row>34</xdr:row>
      <xdr:rowOff>83820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100330</xdr:rowOff>
    </xdr:from>
    <xdr:ext cx="464185" cy="25336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55867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336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398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12065</xdr:rowOff>
    </xdr:from>
    <xdr:to>
      <xdr:col>24</xdr:col>
      <xdr:colOff>62865</xdr:colOff>
      <xdr:row>58</xdr:row>
      <xdr:rowOff>140970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441815"/>
          <a:ext cx="1270" cy="643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144780</xdr:rowOff>
    </xdr:from>
    <xdr:ext cx="534670" cy="25336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88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65,898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140970</xdr:rowOff>
    </xdr:from>
    <xdr:to>
      <xdr:col>24</xdr:col>
      <xdr:colOff>152400</xdr:colOff>
      <xdr:row>58</xdr:row>
      <xdr:rowOff>140970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8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130175</xdr:rowOff>
    </xdr:from>
    <xdr:ext cx="598805" cy="259080"/>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217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116,560</a:t>
          </a:r>
          <a:endParaRPr kumimoji="1" lang="ja-JP" altLang="en-US" sz="1000" b="1">
            <a:latin typeface="ＭＳ Ｐゴシック"/>
          </a:endParaRPr>
        </a:p>
      </xdr:txBody>
    </xdr:sp>
    <xdr:clientData/>
  </xdr:oneCellAnchor>
  <xdr:twoCellAnchor>
    <xdr:from>
      <xdr:col>23</xdr:col>
      <xdr:colOff>165100</xdr:colOff>
      <xdr:row>55</xdr:row>
      <xdr:rowOff>12065</xdr:rowOff>
    </xdr:from>
    <xdr:to>
      <xdr:col>24</xdr:col>
      <xdr:colOff>152400</xdr:colOff>
      <xdr:row>55</xdr:row>
      <xdr:rowOff>12065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44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12700</xdr:rowOff>
    </xdr:from>
    <xdr:to>
      <xdr:col>24</xdr:col>
      <xdr:colOff>63500</xdr:colOff>
      <xdr:row>57</xdr:row>
      <xdr:rowOff>91440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13900"/>
          <a:ext cx="8382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29845</xdr:rowOff>
    </xdr:from>
    <xdr:ext cx="534670" cy="25336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024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82,469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52070</xdr:rowOff>
    </xdr:from>
    <xdr:to>
      <xdr:col>24</xdr:col>
      <xdr:colOff>114300</xdr:colOff>
      <xdr:row>57</xdr:row>
      <xdr:rowOff>153035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112395</xdr:rowOff>
    </xdr:from>
    <xdr:to>
      <xdr:col>19</xdr:col>
      <xdr:colOff>177800</xdr:colOff>
      <xdr:row>57</xdr:row>
      <xdr:rowOff>91440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1359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159385</xdr:rowOff>
    </xdr:from>
    <xdr:to>
      <xdr:col>20</xdr:col>
      <xdr:colOff>38100</xdr:colOff>
      <xdr:row>58</xdr:row>
      <xdr:rowOff>89535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80645</xdr:rowOff>
    </xdr:from>
    <xdr:ext cx="52895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29965" y="100247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64135</xdr:rowOff>
    </xdr:from>
    <xdr:to>
      <xdr:col>15</xdr:col>
      <xdr:colOff>50800</xdr:colOff>
      <xdr:row>56</xdr:row>
      <xdr:rowOff>112395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08085"/>
          <a:ext cx="889000" cy="905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140335</xdr:rowOff>
    </xdr:from>
    <xdr:to>
      <xdr:col>15</xdr:col>
      <xdr:colOff>101600</xdr:colOff>
      <xdr:row>58</xdr:row>
      <xdr:rowOff>70485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61595</xdr:rowOff>
    </xdr:from>
    <xdr:ext cx="52895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0965" y="100056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51</xdr:row>
      <xdr:rowOff>64135</xdr:rowOff>
    </xdr:from>
    <xdr:to>
      <xdr:col>10</xdr:col>
      <xdr:colOff>114300</xdr:colOff>
      <xdr:row>59</xdr:row>
      <xdr:rowOff>109220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08085"/>
          <a:ext cx="889000" cy="141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90170</xdr:rowOff>
    </xdr:from>
    <xdr:to>
      <xdr:col>10</xdr:col>
      <xdr:colOff>165100</xdr:colOff>
      <xdr:row>51</xdr:row>
      <xdr:rowOff>20320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66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36830</xdr:rowOff>
    </xdr:from>
    <xdr:ext cx="59309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580" y="84378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81915</xdr:rowOff>
    </xdr:from>
    <xdr:to>
      <xdr:col>6</xdr:col>
      <xdr:colOff>38100</xdr:colOff>
      <xdr:row>59</xdr:row>
      <xdr:rowOff>12065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29210</xdr:rowOff>
    </xdr:from>
    <xdr:ext cx="528955"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2965" y="9801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133350</xdr:rowOff>
    </xdr:from>
    <xdr:to>
      <xdr:col>24</xdr:col>
      <xdr:colOff>114300</xdr:colOff>
      <xdr:row>56</xdr:row>
      <xdr:rowOff>63500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156210</xdr:rowOff>
    </xdr:from>
    <xdr:ext cx="598805" cy="25336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145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40640</xdr:rowOff>
    </xdr:from>
    <xdr:to>
      <xdr:col>20</xdr:col>
      <xdr:colOff>38100</xdr:colOff>
      <xdr:row>57</xdr:row>
      <xdr:rowOff>142240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158750</xdr:rowOff>
    </xdr:from>
    <xdr:ext cx="52895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29965" y="95885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61595</xdr:rowOff>
    </xdr:from>
    <xdr:to>
      <xdr:col>15</xdr:col>
      <xdr:colOff>101600</xdr:colOff>
      <xdr:row>56</xdr:row>
      <xdr:rowOff>163195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8890</xdr:rowOff>
    </xdr:from>
    <xdr:ext cx="528955" cy="25336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0965" y="94386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51</xdr:row>
      <xdr:rowOff>13335</xdr:rowOff>
    </xdr:from>
    <xdr:to>
      <xdr:col>10</xdr:col>
      <xdr:colOff>165100</xdr:colOff>
      <xdr:row>51</xdr:row>
      <xdr:rowOff>114935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106045</xdr:rowOff>
    </xdr:from>
    <xdr:ext cx="593090"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580" y="88499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59</xdr:row>
      <xdr:rowOff>58420</xdr:rowOff>
    </xdr:from>
    <xdr:to>
      <xdr:col>6</xdr:col>
      <xdr:colOff>38100</xdr:colOff>
      <xdr:row>59</xdr:row>
      <xdr:rowOff>160020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151130</xdr:rowOff>
    </xdr:from>
    <xdr:ext cx="528955" cy="259080"/>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2965" y="10266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189,041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9915" cy="25336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827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69850</xdr:rowOff>
    </xdr:from>
    <xdr:to>
      <xdr:col>24</xdr:col>
      <xdr:colOff>62865</xdr:colOff>
      <xdr:row>78</xdr:row>
      <xdr:rowOff>101600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713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105410</xdr:rowOff>
    </xdr:from>
    <xdr:ext cx="598805" cy="259080"/>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78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153,007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101600</xdr:rowOff>
    </xdr:from>
    <xdr:to>
      <xdr:col>24</xdr:col>
      <xdr:colOff>152400</xdr:colOff>
      <xdr:row>78</xdr:row>
      <xdr:rowOff>101600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16510</xdr:rowOff>
    </xdr:from>
    <xdr:ext cx="598805" cy="259080"/>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46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189,833</a:t>
          </a:r>
          <a:endParaRPr kumimoji="1" lang="ja-JP" altLang="en-US" sz="1000" b="1">
            <a:latin typeface="ＭＳ Ｐゴシック"/>
          </a:endParaRPr>
        </a:p>
      </xdr:txBody>
    </xdr:sp>
    <xdr:clientData/>
  </xdr:oneCellAnchor>
  <xdr:twoCellAnchor>
    <xdr:from>
      <xdr:col>23</xdr:col>
      <xdr:colOff>165100</xdr:colOff>
      <xdr:row>70</xdr:row>
      <xdr:rowOff>69850</xdr:rowOff>
    </xdr:from>
    <xdr:to>
      <xdr:col>24</xdr:col>
      <xdr:colOff>152400</xdr:colOff>
      <xdr:row>70</xdr:row>
      <xdr:rowOff>69850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7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5080</xdr:rowOff>
    </xdr:from>
    <xdr:to>
      <xdr:col>24</xdr:col>
      <xdr:colOff>63500</xdr:colOff>
      <xdr:row>73</xdr:row>
      <xdr:rowOff>165100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78030"/>
          <a:ext cx="8382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156210</xdr:rowOff>
    </xdr:from>
    <xdr:ext cx="598805" cy="25336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32916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72</xdr:row>
      <xdr:rowOff>6350</xdr:rowOff>
    </xdr:from>
    <xdr:to>
      <xdr:col>24</xdr:col>
      <xdr:colOff>114300</xdr:colOff>
      <xdr:row>72</xdr:row>
      <xdr:rowOff>107950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3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56515</xdr:rowOff>
    </xdr:from>
    <xdr:to>
      <xdr:col>19</xdr:col>
      <xdr:colOff>177800</xdr:colOff>
      <xdr:row>73</xdr:row>
      <xdr:rowOff>165100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5723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168275</xdr:rowOff>
    </xdr:from>
    <xdr:to>
      <xdr:col>20</xdr:col>
      <xdr:colOff>38100</xdr:colOff>
      <xdr:row>75</xdr:row>
      <xdr:rowOff>98425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5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89535</xdr:rowOff>
    </xdr:from>
    <xdr:ext cx="593090" cy="25336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580" y="129482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167,914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56515</xdr:rowOff>
    </xdr:from>
    <xdr:to>
      <xdr:col>15</xdr:col>
      <xdr:colOff>50800</xdr:colOff>
      <xdr:row>78</xdr:row>
      <xdr:rowOff>151130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572365"/>
          <a:ext cx="889000" cy="951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50165</xdr:rowOff>
    </xdr:from>
    <xdr:to>
      <xdr:col>15</xdr:col>
      <xdr:colOff>101600</xdr:colOff>
      <xdr:row>73</xdr:row>
      <xdr:rowOff>151765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5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143510</xdr:rowOff>
    </xdr:from>
    <xdr:ext cx="593090"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580" y="126593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88900</xdr:rowOff>
    </xdr:from>
    <xdr:to>
      <xdr:col>10</xdr:col>
      <xdr:colOff>114300</xdr:colOff>
      <xdr:row>78</xdr:row>
      <xdr:rowOff>151130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46200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19685</xdr:rowOff>
    </xdr:from>
    <xdr:to>
      <xdr:col>10</xdr:col>
      <xdr:colOff>165100</xdr:colOff>
      <xdr:row>76</xdr:row>
      <xdr:rowOff>121285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137795</xdr:rowOff>
    </xdr:from>
    <xdr:ext cx="59309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580" y="128250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104775</xdr:rowOff>
    </xdr:from>
    <xdr:to>
      <xdr:col>6</xdr:col>
      <xdr:colOff>38100</xdr:colOff>
      <xdr:row>79</xdr:row>
      <xdr:rowOff>34925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26035</xdr:rowOff>
    </xdr:from>
    <xdr:ext cx="59309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580" y="135705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70</xdr:row>
      <xdr:rowOff>125730</xdr:rowOff>
    </xdr:from>
    <xdr:to>
      <xdr:col>24</xdr:col>
      <xdr:colOff>114300</xdr:colOff>
      <xdr:row>71</xdr:row>
      <xdr:rowOff>55880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1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40640</xdr:rowOff>
    </xdr:from>
    <xdr:ext cx="598805" cy="25336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421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114300</xdr:rowOff>
    </xdr:from>
    <xdr:to>
      <xdr:col>20</xdr:col>
      <xdr:colOff>38100</xdr:colOff>
      <xdr:row>74</xdr:row>
      <xdr:rowOff>44450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60960</xdr:rowOff>
    </xdr:from>
    <xdr:ext cx="59309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580" y="12405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6350</xdr:rowOff>
    </xdr:from>
    <xdr:to>
      <xdr:col>15</xdr:col>
      <xdr:colOff>101600</xdr:colOff>
      <xdr:row>73</xdr:row>
      <xdr:rowOff>107315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522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123825</xdr:rowOff>
    </xdr:from>
    <xdr:ext cx="593090" cy="25336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580" y="122967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100330</xdr:rowOff>
    </xdr:from>
    <xdr:to>
      <xdr:col>10</xdr:col>
      <xdr:colOff>165100</xdr:colOff>
      <xdr:row>79</xdr:row>
      <xdr:rowOff>30480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21590</xdr:rowOff>
    </xdr:from>
    <xdr:ext cx="59309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580" y="135661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38100</xdr:rowOff>
    </xdr:from>
    <xdr:to>
      <xdr:col>6</xdr:col>
      <xdr:colOff>38100</xdr:colOff>
      <xdr:row>78</xdr:row>
      <xdr:rowOff>139700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156210</xdr:rowOff>
    </xdr:from>
    <xdr:ext cx="593090" cy="25336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580" y="131864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336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725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336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92710</xdr:rowOff>
    </xdr:from>
    <xdr:ext cx="531495" cy="25908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336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505" y="14970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133985</xdr:rowOff>
    </xdr:from>
    <xdr:to>
      <xdr:col>24</xdr:col>
      <xdr:colOff>62865</xdr:colOff>
      <xdr:row>99</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9303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29210</xdr:rowOff>
    </xdr:from>
    <xdr:ext cx="534670" cy="25336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027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30,499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25400</xdr:rowOff>
    </xdr:from>
    <xdr:to>
      <xdr:col>24</xdr:col>
      <xdr:colOff>152400</xdr:colOff>
      <xdr:row>99</xdr:row>
      <xdr:rowOff>25400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98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80645</xdr:rowOff>
    </xdr:from>
    <xdr:ext cx="534670" cy="259080"/>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6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72,657</a:t>
          </a:r>
          <a:endParaRPr kumimoji="1" lang="ja-JP" altLang="en-US" sz="1000" b="1">
            <a:latin typeface="ＭＳ Ｐゴシック"/>
          </a:endParaRPr>
        </a:p>
      </xdr:txBody>
    </xdr:sp>
    <xdr:clientData/>
  </xdr:oneCellAnchor>
  <xdr:twoCellAnchor>
    <xdr:from>
      <xdr:col>23</xdr:col>
      <xdr:colOff>165100</xdr:colOff>
      <xdr:row>89</xdr:row>
      <xdr:rowOff>133985</xdr:rowOff>
    </xdr:from>
    <xdr:to>
      <xdr:col>24</xdr:col>
      <xdr:colOff>152400</xdr:colOff>
      <xdr:row>89</xdr:row>
      <xdr:rowOff>133985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105410</xdr:rowOff>
    </xdr:from>
    <xdr:to>
      <xdr:col>24</xdr:col>
      <xdr:colOff>63500</xdr:colOff>
      <xdr:row>94</xdr:row>
      <xdr:rowOff>167640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050260"/>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56515</xdr:rowOff>
    </xdr:from>
    <xdr:ext cx="534670" cy="2584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013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78105</xdr:rowOff>
    </xdr:from>
    <xdr:to>
      <xdr:col>24</xdr:col>
      <xdr:colOff>114300</xdr:colOff>
      <xdr:row>94</xdr:row>
      <xdr:rowOff>8255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0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158115</xdr:rowOff>
    </xdr:from>
    <xdr:to>
      <xdr:col>19</xdr:col>
      <xdr:colOff>177800</xdr:colOff>
      <xdr:row>94</xdr:row>
      <xdr:rowOff>167640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10296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154940</xdr:rowOff>
    </xdr:from>
    <xdr:to>
      <xdr:col>20</xdr:col>
      <xdr:colOff>38100</xdr:colOff>
      <xdr:row>95</xdr:row>
      <xdr:rowOff>85090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76200</xdr:rowOff>
    </xdr:from>
    <xdr:ext cx="528955" cy="25336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29965" y="16363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158115</xdr:rowOff>
    </xdr:from>
    <xdr:to>
      <xdr:col>15</xdr:col>
      <xdr:colOff>50800</xdr:colOff>
      <xdr:row>96</xdr:row>
      <xdr:rowOff>54610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102965"/>
          <a:ext cx="889000" cy="410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52070</xdr:rowOff>
    </xdr:from>
    <xdr:to>
      <xdr:col>15</xdr:col>
      <xdr:colOff>101600</xdr:colOff>
      <xdr:row>94</xdr:row>
      <xdr:rowOff>153035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68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144145</xdr:rowOff>
    </xdr:from>
    <xdr:ext cx="528955" cy="25336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0965" y="162604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54610</xdr:rowOff>
    </xdr:from>
    <xdr:to>
      <xdr:col>10</xdr:col>
      <xdr:colOff>114300</xdr:colOff>
      <xdr:row>96</xdr:row>
      <xdr:rowOff>97790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138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31750</xdr:rowOff>
    </xdr:from>
    <xdr:to>
      <xdr:col>10</xdr:col>
      <xdr:colOff>165100</xdr:colOff>
      <xdr:row>95</xdr:row>
      <xdr:rowOff>133350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149860</xdr:rowOff>
    </xdr:from>
    <xdr:ext cx="52895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1965" y="160947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29845</xdr:rowOff>
    </xdr:from>
    <xdr:to>
      <xdr:col>6</xdr:col>
      <xdr:colOff>38100</xdr:colOff>
      <xdr:row>96</xdr:row>
      <xdr:rowOff>132080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147955</xdr:rowOff>
    </xdr:from>
    <xdr:ext cx="528955" cy="2584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2965" y="1626425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93</xdr:row>
      <xdr:rowOff>54610</xdr:rowOff>
    </xdr:from>
    <xdr:to>
      <xdr:col>24</xdr:col>
      <xdr:colOff>114300</xdr:colOff>
      <xdr:row>93</xdr:row>
      <xdr:rowOff>156210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9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77470</xdr:rowOff>
    </xdr:from>
    <xdr:ext cx="534670" cy="25336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50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116840</xdr:rowOff>
    </xdr:from>
    <xdr:to>
      <xdr:col>20</xdr:col>
      <xdr:colOff>38100</xdr:colOff>
      <xdr:row>95</xdr:row>
      <xdr:rowOff>46990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63500</xdr:rowOff>
    </xdr:from>
    <xdr:ext cx="528955" cy="25336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29965" y="16008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107315</xdr:rowOff>
    </xdr:from>
    <xdr:to>
      <xdr:col>15</xdr:col>
      <xdr:colOff>101600</xdr:colOff>
      <xdr:row>94</xdr:row>
      <xdr:rowOff>37465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53975</xdr:rowOff>
    </xdr:from>
    <xdr:ext cx="528955" cy="25336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0965" y="158273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3810</xdr:rowOff>
    </xdr:from>
    <xdr:to>
      <xdr:col>10</xdr:col>
      <xdr:colOff>165100</xdr:colOff>
      <xdr:row>96</xdr:row>
      <xdr:rowOff>105410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96520</xdr:rowOff>
    </xdr:from>
    <xdr:ext cx="52895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1965" y="165557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46355</xdr:rowOff>
    </xdr:from>
    <xdr:to>
      <xdr:col>6</xdr:col>
      <xdr:colOff>38100</xdr:colOff>
      <xdr:row>96</xdr:row>
      <xdr:rowOff>147955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139065</xdr:rowOff>
    </xdr:from>
    <xdr:ext cx="52895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2965" y="165982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36</xdr:row>
      <xdr:rowOff>144145</xdr:rowOff>
    </xdr:from>
    <xdr:ext cx="371475" cy="25336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810" y="6316345"/>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34</xdr:row>
      <xdr:rowOff>160655</xdr:rowOff>
    </xdr:from>
    <xdr:ext cx="37147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810" y="5989955"/>
          <a:ext cx="371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33</xdr:row>
      <xdr:rowOff>6350</xdr:rowOff>
    </xdr:from>
    <xdr:ext cx="371475" cy="25336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810" y="5664200"/>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645" cy="2584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645"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19685</xdr:rowOff>
    </xdr:from>
    <xdr:to>
      <xdr:col>54</xdr:col>
      <xdr:colOff>189865</xdr:colOff>
      <xdr:row>38</xdr:row>
      <xdr:rowOff>61595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4635"/>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65405</xdr:rowOff>
    </xdr:from>
    <xdr:ext cx="378460" cy="25336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5805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61595</xdr:rowOff>
    </xdr:from>
    <xdr:to>
      <xdr:col>55</xdr:col>
      <xdr:colOff>88900</xdr:colOff>
      <xdr:row>38</xdr:row>
      <xdr:rowOff>61595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137795</xdr:rowOff>
    </xdr:from>
    <xdr:ext cx="469900" cy="259080"/>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9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1,333</a:t>
          </a:r>
          <a:endParaRPr kumimoji="1" lang="ja-JP" altLang="en-US" sz="1000" b="1">
            <a:latin typeface="ＭＳ Ｐゴシック"/>
          </a:endParaRPr>
        </a:p>
      </xdr:txBody>
    </xdr:sp>
    <xdr:clientData/>
  </xdr:oneCellAnchor>
  <xdr:twoCellAnchor>
    <xdr:from>
      <xdr:col>54</xdr:col>
      <xdr:colOff>101600</xdr:colOff>
      <xdr:row>31</xdr:row>
      <xdr:rowOff>19685</xdr:rowOff>
    </xdr:from>
    <xdr:to>
      <xdr:col>55</xdr:col>
      <xdr:colOff>88900</xdr:colOff>
      <xdr:row>31</xdr:row>
      <xdr:rowOff>19685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4445</xdr:rowOff>
    </xdr:from>
    <xdr:to>
      <xdr:col>55</xdr:col>
      <xdr:colOff>0</xdr:colOff>
      <xdr:row>34</xdr:row>
      <xdr:rowOff>41910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8337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66040</xdr:rowOff>
    </xdr:from>
    <xdr:ext cx="378460" cy="25336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89534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87630</xdr:rowOff>
    </xdr:from>
    <xdr:to>
      <xdr:col>55</xdr:col>
      <xdr:colOff>50800</xdr:colOff>
      <xdr:row>35</xdr:row>
      <xdr:rowOff>17780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41910</xdr:rowOff>
    </xdr:from>
    <xdr:to>
      <xdr:col>50</xdr:col>
      <xdr:colOff>114300</xdr:colOff>
      <xdr:row>34</xdr:row>
      <xdr:rowOff>61595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8712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74930</xdr:rowOff>
    </xdr:from>
    <xdr:to>
      <xdr:col>50</xdr:col>
      <xdr:colOff>165100</xdr:colOff>
      <xdr:row>36</xdr:row>
      <xdr:rowOff>4445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167005</xdr:rowOff>
    </xdr:from>
    <xdr:ext cx="378460" cy="25336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70" y="61677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46990</xdr:rowOff>
    </xdr:from>
    <xdr:to>
      <xdr:col>45</xdr:col>
      <xdr:colOff>177800</xdr:colOff>
      <xdr:row>34</xdr:row>
      <xdr:rowOff>61595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8762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25400</xdr:rowOff>
    </xdr:from>
    <xdr:to>
      <xdr:col>46</xdr:col>
      <xdr:colOff>38100</xdr:colOff>
      <xdr:row>35</xdr:row>
      <xdr:rowOff>127000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118110</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70" y="61188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46990</xdr:rowOff>
    </xdr:from>
    <xdr:to>
      <xdr:col>41</xdr:col>
      <xdr:colOff>50800</xdr:colOff>
      <xdr:row>34</xdr:row>
      <xdr:rowOff>113665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87629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137795</xdr:rowOff>
    </xdr:from>
    <xdr:to>
      <xdr:col>41</xdr:col>
      <xdr:colOff>101600</xdr:colOff>
      <xdr:row>37</xdr:row>
      <xdr:rowOff>67945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59055</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70" y="6402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140970</xdr:rowOff>
    </xdr:from>
    <xdr:to>
      <xdr:col>36</xdr:col>
      <xdr:colOff>165100</xdr:colOff>
      <xdr:row>37</xdr:row>
      <xdr:rowOff>71120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62230</xdr:rowOff>
    </xdr:from>
    <xdr:ext cx="37846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70" y="6405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125095</xdr:rowOff>
    </xdr:from>
    <xdr:to>
      <xdr:col>55</xdr:col>
      <xdr:colOff>50800</xdr:colOff>
      <xdr:row>34</xdr:row>
      <xdr:rowOff>55245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147955</xdr:rowOff>
    </xdr:from>
    <xdr:ext cx="378460" cy="2584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6343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162560</xdr:rowOff>
    </xdr:from>
    <xdr:to>
      <xdr:col>50</xdr:col>
      <xdr:colOff>165100</xdr:colOff>
      <xdr:row>34</xdr:row>
      <xdr:rowOff>92710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32</xdr:row>
      <xdr:rowOff>109220</xdr:rowOff>
    </xdr:from>
    <xdr:ext cx="378460" cy="25336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70" y="55956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10795</xdr:rowOff>
    </xdr:from>
    <xdr:to>
      <xdr:col>46</xdr:col>
      <xdr:colOff>38100</xdr:colOff>
      <xdr:row>34</xdr:row>
      <xdr:rowOff>112395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32</xdr:row>
      <xdr:rowOff>128905</xdr:rowOff>
    </xdr:from>
    <xdr:ext cx="3784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70" y="5615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167640</xdr:rowOff>
    </xdr:from>
    <xdr:to>
      <xdr:col>41</xdr:col>
      <xdr:colOff>101600</xdr:colOff>
      <xdr:row>34</xdr:row>
      <xdr:rowOff>97790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32</xdr:row>
      <xdr:rowOff>114300</xdr:rowOff>
    </xdr:from>
    <xdr:ext cx="378460"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70" y="5600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63500</xdr:rowOff>
    </xdr:from>
    <xdr:to>
      <xdr:col>36</xdr:col>
      <xdr:colOff>165100</xdr:colOff>
      <xdr:row>34</xdr:row>
      <xdr:rowOff>164465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33</xdr:row>
      <xdr:rowOff>9525</xdr:rowOff>
    </xdr:from>
    <xdr:ext cx="378460" cy="25336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70" y="56673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336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116840</xdr:rowOff>
    </xdr:from>
    <xdr:to>
      <xdr:col>54</xdr:col>
      <xdr:colOff>189865</xdr:colOff>
      <xdr:row>57</xdr:row>
      <xdr:rowOff>135255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60790"/>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139065</xdr:rowOff>
    </xdr:from>
    <xdr:ext cx="534670" cy="259080"/>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13,226</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135255</xdr:rowOff>
    </xdr:from>
    <xdr:to>
      <xdr:col>55</xdr:col>
      <xdr:colOff>88900</xdr:colOff>
      <xdr:row>57</xdr:row>
      <xdr:rowOff>135255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63500</xdr:rowOff>
    </xdr:from>
    <xdr:ext cx="534670" cy="25336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360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68,188</a:t>
          </a:r>
          <a:endParaRPr kumimoji="1" lang="ja-JP" altLang="en-US" sz="1000" b="1">
            <a:latin typeface="ＭＳ Ｐゴシック"/>
          </a:endParaRPr>
        </a:p>
      </xdr:txBody>
    </xdr:sp>
    <xdr:clientData/>
  </xdr:oneCellAnchor>
  <xdr:twoCellAnchor>
    <xdr:from>
      <xdr:col>54</xdr:col>
      <xdr:colOff>101600</xdr:colOff>
      <xdr:row>51</xdr:row>
      <xdr:rowOff>116840</xdr:rowOff>
    </xdr:from>
    <xdr:to>
      <xdr:col>55</xdr:col>
      <xdr:colOff>88900</xdr:colOff>
      <xdr:row>51</xdr:row>
      <xdr:rowOff>116840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6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27940</xdr:rowOff>
    </xdr:from>
    <xdr:to>
      <xdr:col>55</xdr:col>
      <xdr:colOff>0</xdr:colOff>
      <xdr:row>56</xdr:row>
      <xdr:rowOff>53340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2914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164465</xdr:rowOff>
    </xdr:from>
    <xdr:ext cx="534670" cy="259080"/>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4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14605</xdr:rowOff>
    </xdr:from>
    <xdr:to>
      <xdr:col>55</xdr:col>
      <xdr:colOff>50800</xdr:colOff>
      <xdr:row>56</xdr:row>
      <xdr:rowOff>116205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27940</xdr:rowOff>
    </xdr:from>
    <xdr:to>
      <xdr:col>50</xdr:col>
      <xdr:colOff>114300</xdr:colOff>
      <xdr:row>57</xdr:row>
      <xdr:rowOff>21590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291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20955</xdr:rowOff>
    </xdr:from>
    <xdr:to>
      <xdr:col>50</xdr:col>
      <xdr:colOff>165100</xdr:colOff>
      <xdr:row>56</xdr:row>
      <xdr:rowOff>122555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113665</xdr:rowOff>
    </xdr:from>
    <xdr:ext cx="528955" cy="2584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1965" y="97148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153035</xdr:rowOff>
    </xdr:from>
    <xdr:to>
      <xdr:col>45</xdr:col>
      <xdr:colOff>177800</xdr:colOff>
      <xdr:row>57</xdr:row>
      <xdr:rowOff>21590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542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86995</xdr:rowOff>
    </xdr:from>
    <xdr:to>
      <xdr:col>46</xdr:col>
      <xdr:colOff>38100</xdr:colOff>
      <xdr:row>57</xdr:row>
      <xdr:rowOff>17780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33655</xdr:rowOff>
    </xdr:from>
    <xdr:ext cx="528955" cy="2584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2965" y="94634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153035</xdr:rowOff>
    </xdr:from>
    <xdr:to>
      <xdr:col>41</xdr:col>
      <xdr:colOff>50800</xdr:colOff>
      <xdr:row>57</xdr:row>
      <xdr:rowOff>13335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542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86360</xdr:rowOff>
    </xdr:from>
    <xdr:to>
      <xdr:col>41</xdr:col>
      <xdr:colOff>101600</xdr:colOff>
      <xdr:row>57</xdr:row>
      <xdr:rowOff>16510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33020</xdr:rowOff>
    </xdr:from>
    <xdr:ext cx="52895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3965" y="9462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104775</xdr:rowOff>
    </xdr:from>
    <xdr:to>
      <xdr:col>36</xdr:col>
      <xdr:colOff>165100</xdr:colOff>
      <xdr:row>57</xdr:row>
      <xdr:rowOff>34925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52070</xdr:rowOff>
    </xdr:from>
    <xdr:ext cx="528955"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4965" y="9481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2540</xdr:rowOff>
    </xdr:from>
    <xdr:to>
      <xdr:col>55</xdr:col>
      <xdr:colOff>50800</xdr:colOff>
      <xdr:row>56</xdr:row>
      <xdr:rowOff>104140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25400</xdr:rowOff>
    </xdr:from>
    <xdr:ext cx="534670" cy="259080"/>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55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148590</xdr:rowOff>
    </xdr:from>
    <xdr:to>
      <xdr:col>50</xdr:col>
      <xdr:colOff>165100</xdr:colOff>
      <xdr:row>56</xdr:row>
      <xdr:rowOff>78740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95250</xdr:rowOff>
    </xdr:from>
    <xdr:ext cx="52895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1965" y="93535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142240</xdr:rowOff>
    </xdr:from>
    <xdr:to>
      <xdr:col>46</xdr:col>
      <xdr:colOff>38100</xdr:colOff>
      <xdr:row>57</xdr:row>
      <xdr:rowOff>72390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63500</xdr:rowOff>
    </xdr:from>
    <xdr:ext cx="528955" cy="25336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2965" y="9836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102235</xdr:rowOff>
    </xdr:from>
    <xdr:to>
      <xdr:col>41</xdr:col>
      <xdr:colOff>101600</xdr:colOff>
      <xdr:row>57</xdr:row>
      <xdr:rowOff>32385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23495</xdr:rowOff>
    </xdr:from>
    <xdr:ext cx="528955" cy="25908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3965" y="97961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133985</xdr:rowOff>
    </xdr:from>
    <xdr:to>
      <xdr:col>36</xdr:col>
      <xdr:colOff>165100</xdr:colOff>
      <xdr:row>57</xdr:row>
      <xdr:rowOff>64135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55245</xdr:rowOff>
    </xdr:from>
    <xdr:ext cx="528955" cy="25336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4965" y="98278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80</xdr:row>
      <xdr:rowOff>111760</xdr:rowOff>
    </xdr:from>
    <xdr:ext cx="243205" cy="25336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73660</xdr:rowOff>
    </xdr:from>
    <xdr:ext cx="46164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136640" y="1344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336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95885</xdr:rowOff>
    </xdr:from>
    <xdr:to>
      <xdr:col>54</xdr:col>
      <xdr:colOff>189865</xdr:colOff>
      <xdr:row>78</xdr:row>
      <xdr:rowOff>121920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883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125730</xdr:rowOff>
    </xdr:from>
    <xdr:ext cx="469900" cy="259080"/>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49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42545</xdr:rowOff>
    </xdr:from>
    <xdr:ext cx="534670" cy="25336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40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22,322</a:t>
          </a:r>
          <a:endParaRPr kumimoji="1" lang="ja-JP" altLang="en-US" sz="1000" b="1">
            <a:latin typeface="ＭＳ Ｐゴシック"/>
          </a:endParaRPr>
        </a:p>
      </xdr:txBody>
    </xdr:sp>
    <xdr:clientData/>
  </xdr:oneCellAnchor>
  <xdr:twoCellAnchor>
    <xdr:from>
      <xdr:col>54</xdr:col>
      <xdr:colOff>101600</xdr:colOff>
      <xdr:row>71</xdr:row>
      <xdr:rowOff>95885</xdr:rowOff>
    </xdr:from>
    <xdr:to>
      <xdr:col>55</xdr:col>
      <xdr:colOff>88900</xdr:colOff>
      <xdr:row>71</xdr:row>
      <xdr:rowOff>95885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15875</xdr:rowOff>
    </xdr:from>
    <xdr:to>
      <xdr:col>55</xdr:col>
      <xdr:colOff>0</xdr:colOff>
      <xdr:row>77</xdr:row>
      <xdr:rowOff>135255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21752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53975</xdr:rowOff>
    </xdr:from>
    <xdr:ext cx="534670" cy="25336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27412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31115</xdr:rowOff>
    </xdr:from>
    <xdr:to>
      <xdr:col>55</xdr:col>
      <xdr:colOff>50800</xdr:colOff>
      <xdr:row>75</xdr:row>
      <xdr:rowOff>132715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55245</xdr:rowOff>
    </xdr:from>
    <xdr:to>
      <xdr:col>50</xdr:col>
      <xdr:colOff>114300</xdr:colOff>
      <xdr:row>77</xdr:row>
      <xdr:rowOff>15875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08544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41275</xdr:rowOff>
    </xdr:from>
    <xdr:to>
      <xdr:col>50</xdr:col>
      <xdr:colOff>165100</xdr:colOff>
      <xdr:row>73</xdr:row>
      <xdr:rowOff>143510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2557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71</xdr:row>
      <xdr:rowOff>159385</xdr:rowOff>
    </xdr:from>
    <xdr:ext cx="528955" cy="2584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1965" y="123323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55245</xdr:rowOff>
    </xdr:from>
    <xdr:to>
      <xdr:col>45</xdr:col>
      <xdr:colOff>177800</xdr:colOff>
      <xdr:row>76</xdr:row>
      <xdr:rowOff>112395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0854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166370</xdr:rowOff>
    </xdr:from>
    <xdr:to>
      <xdr:col>46</xdr:col>
      <xdr:colOff>38100</xdr:colOff>
      <xdr:row>73</xdr:row>
      <xdr:rowOff>95885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2510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71</xdr:row>
      <xdr:rowOff>112395</xdr:rowOff>
    </xdr:from>
    <xdr:ext cx="528955"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2965" y="122853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112395</xdr:rowOff>
    </xdr:from>
    <xdr:to>
      <xdr:col>41</xdr:col>
      <xdr:colOff>50800</xdr:colOff>
      <xdr:row>78</xdr:row>
      <xdr:rowOff>114300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142595"/>
          <a:ext cx="88900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61595</xdr:rowOff>
    </xdr:from>
    <xdr:to>
      <xdr:col>41</xdr:col>
      <xdr:colOff>101600</xdr:colOff>
      <xdr:row>73</xdr:row>
      <xdr:rowOff>163195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25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8255</xdr:rowOff>
    </xdr:from>
    <xdr:ext cx="528955"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3965" y="123526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144145</xdr:rowOff>
    </xdr:from>
    <xdr:to>
      <xdr:col>36</xdr:col>
      <xdr:colOff>165100</xdr:colOff>
      <xdr:row>77</xdr:row>
      <xdr:rowOff>74930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90805</xdr:rowOff>
    </xdr:from>
    <xdr:ext cx="464185" cy="2584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350" y="1294955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84455</xdr:rowOff>
    </xdr:from>
    <xdr:to>
      <xdr:col>55</xdr:col>
      <xdr:colOff>50800</xdr:colOff>
      <xdr:row>78</xdr:row>
      <xdr:rowOff>14605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63500</xdr:rowOff>
    </xdr:from>
    <xdr:ext cx="469900" cy="25336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65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136525</xdr:rowOff>
    </xdr:from>
    <xdr:to>
      <xdr:col>50</xdr:col>
      <xdr:colOff>165100</xdr:colOff>
      <xdr:row>77</xdr:row>
      <xdr:rowOff>66675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57785</xdr:rowOff>
    </xdr:from>
    <xdr:ext cx="46418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350" y="132594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4445</xdr:rowOff>
    </xdr:from>
    <xdr:to>
      <xdr:col>46</xdr:col>
      <xdr:colOff>38100</xdr:colOff>
      <xdr:row>76</xdr:row>
      <xdr:rowOff>106045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97790</xdr:rowOff>
    </xdr:from>
    <xdr:ext cx="528955" cy="25336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2965" y="13127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61595</xdr:rowOff>
    </xdr:from>
    <xdr:to>
      <xdr:col>41</xdr:col>
      <xdr:colOff>101600</xdr:colOff>
      <xdr:row>76</xdr:row>
      <xdr:rowOff>163195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154940</xdr:rowOff>
    </xdr:from>
    <xdr:ext cx="528955" cy="25336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3965" y="13185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63500</xdr:rowOff>
    </xdr:from>
    <xdr:to>
      <xdr:col>36</xdr:col>
      <xdr:colOff>165100</xdr:colOff>
      <xdr:row>78</xdr:row>
      <xdr:rowOff>165100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156210</xdr:rowOff>
    </xdr:from>
    <xdr:ext cx="464185" cy="25336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350" y="135293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31495" cy="25336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725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336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336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336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336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505" y="15427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336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505" y="14970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114935</xdr:rowOff>
    </xdr:from>
    <xdr:to>
      <xdr:col>54</xdr:col>
      <xdr:colOff>189865</xdr:colOff>
      <xdr:row>98</xdr:row>
      <xdr:rowOff>163195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88833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167005</xdr:rowOff>
    </xdr:from>
    <xdr:ext cx="534670" cy="25336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691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29,485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163195</xdr:rowOff>
    </xdr:from>
    <xdr:to>
      <xdr:col>55</xdr:col>
      <xdr:colOff>88900</xdr:colOff>
      <xdr:row>98</xdr:row>
      <xdr:rowOff>163195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61595</xdr:rowOff>
    </xdr:from>
    <xdr:ext cx="534670"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663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53,040</a:t>
          </a:r>
          <a:endParaRPr kumimoji="1" lang="ja-JP" altLang="en-US" sz="1000" b="1">
            <a:latin typeface="ＭＳ Ｐゴシック"/>
          </a:endParaRPr>
        </a:p>
      </xdr:txBody>
    </xdr:sp>
    <xdr:clientData/>
  </xdr:oneCellAnchor>
  <xdr:twoCellAnchor>
    <xdr:from>
      <xdr:col>54</xdr:col>
      <xdr:colOff>101600</xdr:colOff>
      <xdr:row>92</xdr:row>
      <xdr:rowOff>114935</xdr:rowOff>
    </xdr:from>
    <xdr:to>
      <xdr:col>55</xdr:col>
      <xdr:colOff>88900</xdr:colOff>
      <xdr:row>92</xdr:row>
      <xdr:rowOff>114935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88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5080</xdr:rowOff>
    </xdr:from>
    <xdr:to>
      <xdr:col>55</xdr:col>
      <xdr:colOff>0</xdr:colOff>
      <xdr:row>96</xdr:row>
      <xdr:rowOff>10795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949930"/>
          <a:ext cx="83820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20320</xdr:rowOff>
    </xdr:from>
    <xdr:ext cx="534670" cy="25336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795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41910</xdr:rowOff>
    </xdr:from>
    <xdr:to>
      <xdr:col>55</xdr:col>
      <xdr:colOff>50800</xdr:colOff>
      <xdr:row>96</xdr:row>
      <xdr:rowOff>143510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10795</xdr:rowOff>
    </xdr:from>
    <xdr:to>
      <xdr:col>50</xdr:col>
      <xdr:colOff>114300</xdr:colOff>
      <xdr:row>96</xdr:row>
      <xdr:rowOff>43180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699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57150</xdr:rowOff>
    </xdr:from>
    <xdr:to>
      <xdr:col>50</xdr:col>
      <xdr:colOff>165100</xdr:colOff>
      <xdr:row>96</xdr:row>
      <xdr:rowOff>158750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149860</xdr:rowOff>
    </xdr:from>
    <xdr:ext cx="52895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609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43180</xdr:rowOff>
    </xdr:from>
    <xdr:to>
      <xdr:col>45</xdr:col>
      <xdr:colOff>177800</xdr:colOff>
      <xdr:row>96</xdr:row>
      <xdr:rowOff>47625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023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29210</xdr:rowOff>
    </xdr:from>
    <xdr:to>
      <xdr:col>46</xdr:col>
      <xdr:colOff>38100</xdr:colOff>
      <xdr:row>96</xdr:row>
      <xdr:rowOff>130175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121285</xdr:rowOff>
    </xdr:from>
    <xdr:ext cx="528955" cy="25336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5804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47625</xdr:rowOff>
    </xdr:from>
    <xdr:to>
      <xdr:col>41</xdr:col>
      <xdr:colOff>50800</xdr:colOff>
      <xdr:row>98</xdr:row>
      <xdr:rowOff>79375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06825"/>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148590</xdr:rowOff>
    </xdr:from>
    <xdr:to>
      <xdr:col>41</xdr:col>
      <xdr:colOff>101600</xdr:colOff>
      <xdr:row>95</xdr:row>
      <xdr:rowOff>78740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95250</xdr:rowOff>
    </xdr:from>
    <xdr:ext cx="52895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040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36195</xdr:rowOff>
    </xdr:from>
    <xdr:to>
      <xdr:col>36</xdr:col>
      <xdr:colOff>165100</xdr:colOff>
      <xdr:row>95</xdr:row>
      <xdr:rowOff>137795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154940</xdr:rowOff>
    </xdr:from>
    <xdr:ext cx="528955" cy="25336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0997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125730</xdr:rowOff>
    </xdr:from>
    <xdr:to>
      <xdr:col>55</xdr:col>
      <xdr:colOff>50800</xdr:colOff>
      <xdr:row>93</xdr:row>
      <xdr:rowOff>55880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40640</xdr:rowOff>
    </xdr:from>
    <xdr:ext cx="534670" cy="25336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814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132080</xdr:rowOff>
    </xdr:from>
    <xdr:to>
      <xdr:col>50</xdr:col>
      <xdr:colOff>165100</xdr:colOff>
      <xdr:row>96</xdr:row>
      <xdr:rowOff>61595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78105</xdr:rowOff>
    </xdr:from>
    <xdr:ext cx="528955" cy="25336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1944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163830</xdr:rowOff>
    </xdr:from>
    <xdr:to>
      <xdr:col>46</xdr:col>
      <xdr:colOff>38100</xdr:colOff>
      <xdr:row>96</xdr:row>
      <xdr:rowOff>93980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110490</xdr:rowOff>
    </xdr:from>
    <xdr:ext cx="528955" cy="25336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2267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168275</xdr:rowOff>
    </xdr:from>
    <xdr:to>
      <xdr:col>41</xdr:col>
      <xdr:colOff>101600</xdr:colOff>
      <xdr:row>96</xdr:row>
      <xdr:rowOff>98425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89535</xdr:rowOff>
    </xdr:from>
    <xdr:ext cx="528955" cy="25336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548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29210</xdr:rowOff>
    </xdr:from>
    <xdr:to>
      <xdr:col>36</xdr:col>
      <xdr:colOff>165100</xdr:colOff>
      <xdr:row>98</xdr:row>
      <xdr:rowOff>130175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121285</xdr:rowOff>
    </xdr:from>
    <xdr:ext cx="528955" cy="25336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9233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111760</xdr:rowOff>
    </xdr:from>
    <xdr:ext cx="531495" cy="25336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336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62230</xdr:rowOff>
    </xdr:from>
    <xdr:to>
      <xdr:col>85</xdr:col>
      <xdr:colOff>126365</xdr:colOff>
      <xdr:row>39</xdr:row>
      <xdr:rowOff>52070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7718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55245</xdr:rowOff>
    </xdr:from>
    <xdr:ext cx="534670" cy="25336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41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52070</xdr:rowOff>
    </xdr:from>
    <xdr:to>
      <xdr:col>86</xdr:col>
      <xdr:colOff>25400</xdr:colOff>
      <xdr:row>39</xdr:row>
      <xdr:rowOff>52070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3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8890</xdr:rowOff>
    </xdr:from>
    <xdr:ext cx="534670" cy="25336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52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32,767</a:t>
          </a:r>
          <a:endParaRPr kumimoji="1" lang="ja-JP" altLang="en-US" sz="1000" b="1">
            <a:latin typeface="ＭＳ Ｐゴシック"/>
          </a:endParaRPr>
        </a:p>
      </xdr:txBody>
    </xdr:sp>
    <xdr:clientData/>
  </xdr:oneCellAnchor>
  <xdr:twoCellAnchor>
    <xdr:from>
      <xdr:col>85</xdr:col>
      <xdr:colOff>38100</xdr:colOff>
      <xdr:row>31</xdr:row>
      <xdr:rowOff>62230</xdr:rowOff>
    </xdr:from>
    <xdr:to>
      <xdr:col>86</xdr:col>
      <xdr:colOff>25400</xdr:colOff>
      <xdr:row>31</xdr:row>
      <xdr:rowOff>62230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7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133985</xdr:rowOff>
    </xdr:from>
    <xdr:to>
      <xdr:col>85</xdr:col>
      <xdr:colOff>127000</xdr:colOff>
      <xdr:row>37</xdr:row>
      <xdr:rowOff>161290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47763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29845</xdr:rowOff>
    </xdr:from>
    <xdr:ext cx="534670" cy="25336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305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6985</xdr:rowOff>
    </xdr:from>
    <xdr:to>
      <xdr:col>85</xdr:col>
      <xdr:colOff>177800</xdr:colOff>
      <xdr:row>36</xdr:row>
      <xdr:rowOff>109220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133985</xdr:rowOff>
    </xdr:from>
    <xdr:to>
      <xdr:col>81</xdr:col>
      <xdr:colOff>50800</xdr:colOff>
      <xdr:row>38</xdr:row>
      <xdr:rowOff>58420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7763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90805</xdr:rowOff>
    </xdr:from>
    <xdr:to>
      <xdr:col>81</xdr:col>
      <xdr:colOff>101600</xdr:colOff>
      <xdr:row>38</xdr:row>
      <xdr:rowOff>20955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12065</xdr:rowOff>
    </xdr:from>
    <xdr:ext cx="52895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3965" y="65271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12065</xdr:rowOff>
    </xdr:from>
    <xdr:to>
      <xdr:col>76</xdr:col>
      <xdr:colOff>114300</xdr:colOff>
      <xdr:row>38</xdr:row>
      <xdr:rowOff>58420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5271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36195</xdr:rowOff>
    </xdr:from>
    <xdr:to>
      <xdr:col>76</xdr:col>
      <xdr:colOff>165100</xdr:colOff>
      <xdr:row>37</xdr:row>
      <xdr:rowOff>137795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154940</xdr:rowOff>
    </xdr:from>
    <xdr:ext cx="528955"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4965" y="61556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12065</xdr:rowOff>
    </xdr:from>
    <xdr:to>
      <xdr:col>71</xdr:col>
      <xdr:colOff>177800</xdr:colOff>
      <xdr:row>38</xdr:row>
      <xdr:rowOff>111760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52716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145415</xdr:rowOff>
    </xdr:from>
    <xdr:ext cx="528955"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58032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90170</xdr:rowOff>
    </xdr:from>
    <xdr:to>
      <xdr:col>67</xdr:col>
      <xdr:colOff>101600</xdr:colOff>
      <xdr:row>37</xdr:row>
      <xdr:rowOff>20320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36830</xdr:rowOff>
    </xdr:from>
    <xdr:ext cx="52895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037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110490</xdr:rowOff>
    </xdr:from>
    <xdr:to>
      <xdr:col>85</xdr:col>
      <xdr:colOff>177800</xdr:colOff>
      <xdr:row>38</xdr:row>
      <xdr:rowOff>40640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88900</xdr:rowOff>
    </xdr:from>
    <xdr:ext cx="534670" cy="25336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32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83185</xdr:rowOff>
    </xdr:from>
    <xdr:to>
      <xdr:col>81</xdr:col>
      <xdr:colOff>101600</xdr:colOff>
      <xdr:row>38</xdr:row>
      <xdr:rowOff>13335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29845</xdr:rowOff>
    </xdr:from>
    <xdr:ext cx="528955" cy="25336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3965" y="62020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7620</xdr:rowOff>
    </xdr:from>
    <xdr:to>
      <xdr:col>76</xdr:col>
      <xdr:colOff>165100</xdr:colOff>
      <xdr:row>38</xdr:row>
      <xdr:rowOff>109220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100330</xdr:rowOff>
    </xdr:from>
    <xdr:ext cx="528955" cy="25336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4965" y="6615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132715</xdr:rowOff>
    </xdr:from>
    <xdr:to>
      <xdr:col>72</xdr:col>
      <xdr:colOff>38100</xdr:colOff>
      <xdr:row>38</xdr:row>
      <xdr:rowOff>63500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53975</xdr:rowOff>
    </xdr:from>
    <xdr:ext cx="528955" cy="25336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5965" y="6569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60960</xdr:rowOff>
    </xdr:from>
    <xdr:to>
      <xdr:col>67</xdr:col>
      <xdr:colOff>101600</xdr:colOff>
      <xdr:row>38</xdr:row>
      <xdr:rowOff>162560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153670</xdr:rowOff>
    </xdr:from>
    <xdr:ext cx="528955"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6965" y="6668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336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10398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336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336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22225</xdr:rowOff>
    </xdr:from>
    <xdr:ext cx="531495"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38100</xdr:rowOff>
    </xdr:from>
    <xdr:ext cx="531495"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149860</xdr:rowOff>
    </xdr:from>
    <xdr:to>
      <xdr:col>85</xdr:col>
      <xdr:colOff>126365</xdr:colOff>
      <xdr:row>58</xdr:row>
      <xdr:rowOff>48260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55091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52070</xdr:rowOff>
    </xdr:from>
    <xdr:ext cx="534670" cy="25336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961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46,805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48260</xdr:rowOff>
    </xdr:from>
    <xdr:to>
      <xdr:col>86</xdr:col>
      <xdr:colOff>25400</xdr:colOff>
      <xdr:row>58</xdr:row>
      <xdr:rowOff>48260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9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96520</xdr:rowOff>
    </xdr:from>
    <xdr:ext cx="534670" cy="259080"/>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26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90,930</a:t>
          </a:r>
          <a:endParaRPr kumimoji="1" lang="ja-JP" altLang="en-US" sz="1000" b="1">
            <a:latin typeface="ＭＳ Ｐゴシック"/>
          </a:endParaRPr>
        </a:p>
      </xdr:txBody>
    </xdr:sp>
    <xdr:clientData/>
  </xdr:oneCellAnchor>
  <xdr:twoCellAnchor>
    <xdr:from>
      <xdr:col>85</xdr:col>
      <xdr:colOff>38100</xdr:colOff>
      <xdr:row>49</xdr:row>
      <xdr:rowOff>149860</xdr:rowOff>
    </xdr:from>
    <xdr:to>
      <xdr:col>86</xdr:col>
      <xdr:colOff>25400</xdr:colOff>
      <xdr:row>49</xdr:row>
      <xdr:rowOff>149860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55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50800</xdr:rowOff>
    </xdr:from>
    <xdr:to>
      <xdr:col>85</xdr:col>
      <xdr:colOff>127000</xdr:colOff>
      <xdr:row>57</xdr:row>
      <xdr:rowOff>31750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5200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12700</xdr:rowOff>
    </xdr:from>
    <xdr:ext cx="534670" cy="259080"/>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3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34290</xdr:rowOff>
    </xdr:from>
    <xdr:to>
      <xdr:col>85</xdr:col>
      <xdr:colOff>177800</xdr:colOff>
      <xdr:row>56</xdr:row>
      <xdr:rowOff>135890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149860</xdr:rowOff>
    </xdr:from>
    <xdr:to>
      <xdr:col>81</xdr:col>
      <xdr:colOff>50800</xdr:colOff>
      <xdr:row>57</xdr:row>
      <xdr:rowOff>31750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236710"/>
          <a:ext cx="889000" cy="567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18415</xdr:rowOff>
    </xdr:from>
    <xdr:to>
      <xdr:col>81</xdr:col>
      <xdr:colOff>101600</xdr:colOff>
      <xdr:row>57</xdr:row>
      <xdr:rowOff>120650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1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111125</xdr:rowOff>
    </xdr:from>
    <xdr:ext cx="528955"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3965" y="98837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53</xdr:row>
      <xdr:rowOff>149860</xdr:rowOff>
    </xdr:from>
    <xdr:to>
      <xdr:col>76</xdr:col>
      <xdr:colOff>114300</xdr:colOff>
      <xdr:row>55</xdr:row>
      <xdr:rowOff>160020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236710"/>
          <a:ext cx="889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163830</xdr:rowOff>
    </xdr:from>
    <xdr:to>
      <xdr:col>76</xdr:col>
      <xdr:colOff>165100</xdr:colOff>
      <xdr:row>57</xdr:row>
      <xdr:rowOff>93980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85090</xdr:rowOff>
    </xdr:from>
    <xdr:ext cx="52895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857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160020</xdr:rowOff>
    </xdr:from>
    <xdr:to>
      <xdr:col>71</xdr:col>
      <xdr:colOff>177800</xdr:colOff>
      <xdr:row>58</xdr:row>
      <xdr:rowOff>8255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589770"/>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90805</xdr:rowOff>
    </xdr:from>
    <xdr:to>
      <xdr:col>72</xdr:col>
      <xdr:colOff>38100</xdr:colOff>
      <xdr:row>55</xdr:row>
      <xdr:rowOff>20955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3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37465</xdr:rowOff>
    </xdr:from>
    <xdr:ext cx="52895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1243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90805</xdr:rowOff>
    </xdr:from>
    <xdr:to>
      <xdr:col>67</xdr:col>
      <xdr:colOff>101600</xdr:colOff>
      <xdr:row>55</xdr:row>
      <xdr:rowOff>20955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3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38100</xdr:rowOff>
    </xdr:from>
    <xdr:ext cx="52895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124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0</xdr:rowOff>
    </xdr:from>
    <xdr:to>
      <xdr:col>85</xdr:col>
      <xdr:colOff>177800</xdr:colOff>
      <xdr:row>56</xdr:row>
      <xdr:rowOff>101600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22860</xdr:rowOff>
    </xdr:from>
    <xdr:ext cx="534670" cy="259080"/>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152400</xdr:rowOff>
    </xdr:from>
    <xdr:to>
      <xdr:col>81</xdr:col>
      <xdr:colOff>101600</xdr:colOff>
      <xdr:row>57</xdr:row>
      <xdr:rowOff>82550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99060</xdr:rowOff>
    </xdr:from>
    <xdr:ext cx="528955" cy="25336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3965" y="9528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53</xdr:row>
      <xdr:rowOff>99060</xdr:rowOff>
    </xdr:from>
    <xdr:to>
      <xdr:col>76</xdr:col>
      <xdr:colOff>165100</xdr:colOff>
      <xdr:row>54</xdr:row>
      <xdr:rowOff>29210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1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52</xdr:row>
      <xdr:rowOff>45720</xdr:rowOff>
    </xdr:from>
    <xdr:ext cx="52895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4965" y="89611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109220</xdr:rowOff>
    </xdr:from>
    <xdr:to>
      <xdr:col>72</xdr:col>
      <xdr:colOff>38100</xdr:colOff>
      <xdr:row>56</xdr:row>
      <xdr:rowOff>39370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30480</xdr:rowOff>
    </xdr:from>
    <xdr:ext cx="528955" cy="25336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5965" y="96316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128905</xdr:rowOff>
    </xdr:from>
    <xdr:to>
      <xdr:col>67</xdr:col>
      <xdr:colOff>101600</xdr:colOff>
      <xdr:row>58</xdr:row>
      <xdr:rowOff>59055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50165</xdr:rowOff>
    </xdr:from>
    <xdr:ext cx="52895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6965" y="99942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164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640" y="1306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168910</xdr:rowOff>
    </xdr:from>
    <xdr:ext cx="461645" cy="25336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640" y="1268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6164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640" y="1230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92710</xdr:rowOff>
    </xdr:from>
    <xdr:ext cx="46164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640" y="1192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336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83820</xdr:rowOff>
    </xdr:from>
    <xdr:to>
      <xdr:col>85</xdr:col>
      <xdr:colOff>126365</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8532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30480</xdr:rowOff>
    </xdr:from>
    <xdr:ext cx="469900" cy="25336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60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7,894</a:t>
          </a:r>
          <a:endParaRPr kumimoji="1" lang="ja-JP" altLang="en-US" sz="1000" b="1">
            <a:latin typeface="ＭＳ Ｐゴシック"/>
          </a:endParaRPr>
        </a:p>
      </xdr:txBody>
    </xdr:sp>
    <xdr:clientData/>
  </xdr:oneCellAnchor>
  <xdr:twoCellAnchor>
    <xdr:from>
      <xdr:col>85</xdr:col>
      <xdr:colOff>38100</xdr:colOff>
      <xdr:row>70</xdr:row>
      <xdr:rowOff>83820</xdr:rowOff>
    </xdr:from>
    <xdr:to>
      <xdr:col>86</xdr:col>
      <xdr:colOff>25400</xdr:colOff>
      <xdr:row>70</xdr:row>
      <xdr:rowOff>83820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37465</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20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6350</xdr:rowOff>
    </xdr:from>
    <xdr:ext cx="469900" cy="25336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28651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154940</xdr:rowOff>
    </xdr:from>
    <xdr:to>
      <xdr:col>85</xdr:col>
      <xdr:colOff>177800</xdr:colOff>
      <xdr:row>76</xdr:row>
      <xdr:rowOff>84455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013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33655</xdr:rowOff>
    </xdr:from>
    <xdr:to>
      <xdr:col>81</xdr:col>
      <xdr:colOff>101600</xdr:colOff>
      <xdr:row>76</xdr:row>
      <xdr:rowOff>135255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0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74</xdr:row>
      <xdr:rowOff>151765</xdr:rowOff>
    </xdr:from>
    <xdr:ext cx="46418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28390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9525</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540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69850</xdr:rowOff>
    </xdr:from>
    <xdr:to>
      <xdr:col>76</xdr:col>
      <xdr:colOff>165100</xdr:colOff>
      <xdr:row>78</xdr:row>
      <xdr:rowOff>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16510</xdr:rowOff>
    </xdr:from>
    <xdr:ext cx="46418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0467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154940</xdr:rowOff>
    </xdr:from>
    <xdr:to>
      <xdr:col>71</xdr:col>
      <xdr:colOff>177800</xdr:colOff>
      <xdr:row>79</xdr:row>
      <xdr:rowOff>9525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80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154940</xdr:rowOff>
    </xdr:from>
    <xdr:to>
      <xdr:col>72</xdr:col>
      <xdr:colOff>38100</xdr:colOff>
      <xdr:row>72</xdr:row>
      <xdr:rowOff>85090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23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70</xdr:row>
      <xdr:rowOff>101600</xdr:rowOff>
    </xdr:from>
    <xdr:ext cx="46418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2103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165100</xdr:rowOff>
    </xdr:from>
    <xdr:to>
      <xdr:col>67</xdr:col>
      <xdr:colOff>101600</xdr:colOff>
      <xdr:row>75</xdr:row>
      <xdr:rowOff>95250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73</xdr:row>
      <xdr:rowOff>111760</xdr:rowOff>
    </xdr:from>
    <xdr:ext cx="464185" cy="25336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2627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158115</xdr:rowOff>
    </xdr:from>
    <xdr:to>
      <xdr:col>85</xdr:col>
      <xdr:colOff>177800</xdr:colOff>
      <xdr:row>79</xdr:row>
      <xdr:rowOff>88265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73025</xdr:rowOff>
    </xdr:from>
    <xdr:ext cx="313690"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61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3840" cy="25336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840" y="13630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3840" cy="25336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840" y="13630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130175</xdr:rowOff>
    </xdr:from>
    <xdr:to>
      <xdr:col>72</xdr:col>
      <xdr:colOff>38100</xdr:colOff>
      <xdr:row>79</xdr:row>
      <xdr:rowOff>60325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52070</xdr:rowOff>
    </xdr:from>
    <xdr:ext cx="378460" cy="25336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70" y="135966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103505</xdr:rowOff>
    </xdr:from>
    <xdr:to>
      <xdr:col>67</xdr:col>
      <xdr:colOff>101600</xdr:colOff>
      <xdr:row>79</xdr:row>
      <xdr:rowOff>33655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24765</xdr:rowOff>
    </xdr:from>
    <xdr:ext cx="378460"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7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100</xdr:row>
      <xdr:rowOff>111760</xdr:rowOff>
    </xdr:from>
    <xdr:ext cx="531495" cy="25336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725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336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336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505" y="14970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62230</xdr:rowOff>
    </xdr:from>
    <xdr:to>
      <xdr:col>85</xdr:col>
      <xdr:colOff>126365</xdr:colOff>
      <xdr:row>98</xdr:row>
      <xdr:rowOff>128905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6418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132715</xdr:rowOff>
    </xdr:from>
    <xdr:ext cx="534670" cy="25336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48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128905</xdr:rowOff>
    </xdr:from>
    <xdr:to>
      <xdr:col>86</xdr:col>
      <xdr:colOff>25400</xdr:colOff>
      <xdr:row>98</xdr:row>
      <xdr:rowOff>128905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3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8890</xdr:rowOff>
    </xdr:from>
    <xdr:ext cx="534670" cy="25336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39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65,530</a:t>
          </a:r>
          <a:endParaRPr kumimoji="1" lang="ja-JP" altLang="en-US" sz="1000" b="1">
            <a:latin typeface="ＭＳ Ｐゴシック"/>
          </a:endParaRPr>
        </a:p>
      </xdr:txBody>
    </xdr:sp>
    <xdr:clientData/>
  </xdr:oneCellAnchor>
  <xdr:twoCellAnchor>
    <xdr:from>
      <xdr:col>85</xdr:col>
      <xdr:colOff>38100</xdr:colOff>
      <xdr:row>91</xdr:row>
      <xdr:rowOff>62230</xdr:rowOff>
    </xdr:from>
    <xdr:to>
      <xdr:col>86</xdr:col>
      <xdr:colOff>25400</xdr:colOff>
      <xdr:row>91</xdr:row>
      <xdr:rowOff>62230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6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87630</xdr:rowOff>
    </xdr:from>
    <xdr:to>
      <xdr:col>85</xdr:col>
      <xdr:colOff>127000</xdr:colOff>
      <xdr:row>92</xdr:row>
      <xdr:rowOff>50165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68958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45085</xdr:rowOff>
    </xdr:from>
    <xdr:ext cx="534670" cy="2584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58184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92</xdr:row>
      <xdr:rowOff>66675</xdr:rowOff>
    </xdr:from>
    <xdr:to>
      <xdr:col>85</xdr:col>
      <xdr:colOff>177800</xdr:colOff>
      <xdr:row>92</xdr:row>
      <xdr:rowOff>168275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584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50165</xdr:rowOff>
    </xdr:from>
    <xdr:to>
      <xdr:col>81</xdr:col>
      <xdr:colOff>50800</xdr:colOff>
      <xdr:row>92</xdr:row>
      <xdr:rowOff>95885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5823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1270</xdr:rowOff>
    </xdr:from>
    <xdr:to>
      <xdr:col>81</xdr:col>
      <xdr:colOff>101600</xdr:colOff>
      <xdr:row>94</xdr:row>
      <xdr:rowOff>102870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93980</xdr:rowOff>
    </xdr:from>
    <xdr:ext cx="52895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210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95885</xdr:rowOff>
    </xdr:from>
    <xdr:to>
      <xdr:col>76</xdr:col>
      <xdr:colOff>114300</xdr:colOff>
      <xdr:row>93</xdr:row>
      <xdr:rowOff>3810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86928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49530</xdr:rowOff>
    </xdr:from>
    <xdr:to>
      <xdr:col>76</xdr:col>
      <xdr:colOff>165100</xdr:colOff>
      <xdr:row>94</xdr:row>
      <xdr:rowOff>151130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16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142240</xdr:rowOff>
    </xdr:from>
    <xdr:ext cx="52895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258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3810</xdr:rowOff>
    </xdr:from>
    <xdr:to>
      <xdr:col>71</xdr:col>
      <xdr:colOff>177800</xdr:colOff>
      <xdr:row>93</xdr:row>
      <xdr:rowOff>88900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9486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155575</xdr:rowOff>
    </xdr:from>
    <xdr:to>
      <xdr:col>72</xdr:col>
      <xdr:colOff>38100</xdr:colOff>
      <xdr:row>96</xdr:row>
      <xdr:rowOff>86360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76835</xdr:rowOff>
    </xdr:from>
    <xdr:ext cx="528955" cy="25336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536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23495</xdr:rowOff>
    </xdr:from>
    <xdr:to>
      <xdr:col>67</xdr:col>
      <xdr:colOff>101600</xdr:colOff>
      <xdr:row>96</xdr:row>
      <xdr:rowOff>125095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116205</xdr:rowOff>
    </xdr:from>
    <xdr:ext cx="52895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575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91</xdr:row>
      <xdr:rowOff>36830</xdr:rowOff>
    </xdr:from>
    <xdr:to>
      <xdr:col>85</xdr:col>
      <xdr:colOff>177800</xdr:colOff>
      <xdr:row>91</xdr:row>
      <xdr:rowOff>138430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6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135890</xdr:rowOff>
    </xdr:from>
    <xdr:ext cx="534670" cy="25908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56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170815</xdr:rowOff>
    </xdr:from>
    <xdr:to>
      <xdr:col>81</xdr:col>
      <xdr:colOff>101600</xdr:colOff>
      <xdr:row>92</xdr:row>
      <xdr:rowOff>100965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7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117475</xdr:rowOff>
    </xdr:from>
    <xdr:ext cx="52895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5547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45085</xdr:rowOff>
    </xdr:from>
    <xdr:to>
      <xdr:col>76</xdr:col>
      <xdr:colOff>165100</xdr:colOff>
      <xdr:row>92</xdr:row>
      <xdr:rowOff>146685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163195</xdr:rowOff>
    </xdr:from>
    <xdr:ext cx="52895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55936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124460</xdr:rowOff>
    </xdr:from>
    <xdr:to>
      <xdr:col>72</xdr:col>
      <xdr:colOff>38100</xdr:colOff>
      <xdr:row>93</xdr:row>
      <xdr:rowOff>54610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8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71120</xdr:rowOff>
    </xdr:from>
    <xdr:ext cx="528955"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5673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38100</xdr:rowOff>
    </xdr:from>
    <xdr:to>
      <xdr:col>67</xdr:col>
      <xdr:colOff>101600</xdr:colOff>
      <xdr:row>93</xdr:row>
      <xdr:rowOff>139700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9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156210</xdr:rowOff>
    </xdr:from>
    <xdr:ext cx="528955" cy="25336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5758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20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147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810" y="6207760"/>
          <a:ext cx="371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168910</xdr:rowOff>
    </xdr:from>
    <xdr:ext cx="371475" cy="25336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810" y="5826760"/>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1475"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810" y="5445760"/>
          <a:ext cx="371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92710</xdr:rowOff>
    </xdr:from>
    <xdr:ext cx="37147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810" y="5064760"/>
          <a:ext cx="371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1475" cy="25336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810" y="4683760"/>
          <a:ext cx="371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116840</xdr:rowOff>
    </xdr:from>
    <xdr:to>
      <xdr:col>116</xdr:col>
      <xdr:colOff>62865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43179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63500</xdr:rowOff>
    </xdr:from>
    <xdr:ext cx="378460" cy="25336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2070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115</xdr:col>
      <xdr:colOff>165100</xdr:colOff>
      <xdr:row>31</xdr:row>
      <xdr:rowOff>116840</xdr:rowOff>
    </xdr:from>
    <xdr:to>
      <xdr:col>116</xdr:col>
      <xdr:colOff>152400</xdr:colOff>
      <xdr:row>31</xdr:row>
      <xdr:rowOff>116840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43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116840</xdr:rowOff>
    </xdr:from>
    <xdr:to>
      <xdr:col>116</xdr:col>
      <xdr:colOff>63500</xdr:colOff>
      <xdr:row>33</xdr:row>
      <xdr:rowOff>74930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5431790"/>
          <a:ext cx="8382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93980</xdr:rowOff>
    </xdr:from>
    <xdr:ext cx="313690" cy="259080"/>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763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115570</xdr:rowOff>
    </xdr:from>
    <xdr:to>
      <xdr:col>116</xdr:col>
      <xdr:colOff>114300</xdr:colOff>
      <xdr:row>38</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74930</xdr:rowOff>
    </xdr:from>
    <xdr:to>
      <xdr:col>111</xdr:col>
      <xdr:colOff>177800</xdr:colOff>
      <xdr:row>34</xdr:row>
      <xdr:rowOff>132080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57327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38</xdr:row>
      <xdr:rowOff>139700</xdr:rowOff>
    </xdr:from>
    <xdr:ext cx="31369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455" y="66548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30</xdr:row>
      <xdr:rowOff>97790</xdr:rowOff>
    </xdr:from>
    <xdr:to>
      <xdr:col>107</xdr:col>
      <xdr:colOff>50800</xdr:colOff>
      <xdr:row>34</xdr:row>
      <xdr:rowOff>132080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5241290"/>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38</xdr:row>
      <xdr:rowOff>166370</xdr:rowOff>
    </xdr:from>
    <xdr:ext cx="313690"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455" y="668147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30</xdr:row>
      <xdr:rowOff>97790</xdr:rowOff>
    </xdr:from>
    <xdr:to>
      <xdr:col>102</xdr:col>
      <xdr:colOff>114300</xdr:colOff>
      <xdr:row>31</xdr:row>
      <xdr:rowOff>143510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524129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24130</xdr:rowOff>
    </xdr:from>
    <xdr:to>
      <xdr:col>102</xdr:col>
      <xdr:colOff>165100</xdr:colOff>
      <xdr:row>38</xdr:row>
      <xdr:rowOff>125730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116840</xdr:rowOff>
    </xdr:from>
    <xdr:ext cx="31369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455" y="66319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38</xdr:row>
      <xdr:rowOff>132080</xdr:rowOff>
    </xdr:from>
    <xdr:ext cx="31369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455" y="664718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31</xdr:row>
      <xdr:rowOff>66040</xdr:rowOff>
    </xdr:from>
    <xdr:to>
      <xdr:col>116</xdr:col>
      <xdr:colOff>114300</xdr:colOff>
      <xdr:row>31</xdr:row>
      <xdr:rowOff>167640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19050</xdr:rowOff>
    </xdr:from>
    <xdr:ext cx="378460" cy="25336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53340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24130</xdr:rowOff>
    </xdr:from>
    <xdr:to>
      <xdr:col>112</xdr:col>
      <xdr:colOff>38100</xdr:colOff>
      <xdr:row>33</xdr:row>
      <xdr:rowOff>125730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31</xdr:row>
      <xdr:rowOff>142240</xdr:rowOff>
    </xdr:from>
    <xdr:ext cx="37846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4070" y="5457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81280</xdr:rowOff>
    </xdr:from>
    <xdr:to>
      <xdr:col>107</xdr:col>
      <xdr:colOff>101600</xdr:colOff>
      <xdr:row>35</xdr:row>
      <xdr:rowOff>11430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33</xdr:row>
      <xdr:rowOff>27940</xdr:rowOff>
    </xdr:from>
    <xdr:ext cx="37846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70" y="5685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30</xdr:row>
      <xdr:rowOff>46990</xdr:rowOff>
    </xdr:from>
    <xdr:to>
      <xdr:col>102</xdr:col>
      <xdr:colOff>165100</xdr:colOff>
      <xdr:row>30</xdr:row>
      <xdr:rowOff>148590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51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28</xdr:row>
      <xdr:rowOff>165100</xdr:rowOff>
    </xdr:from>
    <xdr:ext cx="378460"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6070" y="4965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31</xdr:row>
      <xdr:rowOff>92710</xdr:rowOff>
    </xdr:from>
    <xdr:to>
      <xdr:col>98</xdr:col>
      <xdr:colOff>38100</xdr:colOff>
      <xdr:row>32</xdr:row>
      <xdr:rowOff>22860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54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30</xdr:row>
      <xdr:rowOff>39370</xdr:rowOff>
    </xdr:from>
    <xdr:ext cx="378460"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7070" y="5182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総務費は、ふるさと納税の関係で積立金や委託料の増加や物価高騰対策として実施した生活応援券発行事業の皆増により前年度から19</a:t>
          </a:r>
          <a:r>
            <a:rPr kumimoji="1" lang="en-US" altLang="ja-JP" sz="1200">
              <a:latin typeface="ＭＳ Ｐゴシック"/>
              <a:ea typeface="ＭＳ Ｐゴシック"/>
            </a:rPr>
            <a:t>,716</a:t>
          </a:r>
          <a:r>
            <a:rPr kumimoji="1" lang="ja-JP" altLang="en-US" sz="1200">
              <a:latin typeface="ＭＳ Ｐゴシック"/>
              <a:ea typeface="ＭＳ Ｐゴシック"/>
            </a:rPr>
            <a:t>円の増加となっている。</a:t>
          </a:r>
        </a:p>
        <a:p>
          <a:r>
            <a:rPr kumimoji="1" lang="ja-JP" altLang="en-US" sz="1200">
              <a:latin typeface="ＭＳ Ｐゴシック"/>
              <a:ea typeface="ＭＳ Ｐゴシック"/>
            </a:rPr>
            <a:t>　民生費、教育費は、豊浜認定こども園建設事業の園舎建設に伴い増加した。</a:t>
          </a:r>
        </a:p>
        <a:p>
          <a:r>
            <a:rPr kumimoji="1" lang="ja-JP" altLang="en-US" sz="1200">
              <a:latin typeface="ＭＳ Ｐゴシック"/>
              <a:ea typeface="ＭＳ Ｐゴシック"/>
            </a:rPr>
            <a:t>　衛生費は、生活環境課事務所等改修事業やし尿処理施設設備改修事業により前年度から6,143円の増加となっている。</a:t>
          </a:r>
        </a:p>
        <a:p>
          <a:r>
            <a:rPr kumimoji="1" lang="ja-JP" altLang="en-US" sz="1200">
              <a:latin typeface="ＭＳ Ｐゴシック"/>
              <a:ea typeface="ＭＳ Ｐゴシック"/>
            </a:rPr>
            <a:t>　農林水産業費は、前年度から住民一人当たり1,327円減少して26,546円となったが、依然として類似団体平均を上回っている。減少の要因として、民間で大型の設備投資があった関係で実施した強い農業づくり総合支援交付金事業の事業完了に伴い皆減したことが挙げられる。</a:t>
          </a:r>
        </a:p>
        <a:p>
          <a:r>
            <a:rPr kumimoji="1" lang="ja-JP" altLang="en-US" sz="1200">
              <a:latin typeface="ＭＳ Ｐゴシック"/>
              <a:ea typeface="ＭＳ Ｐゴシック"/>
            </a:rPr>
            <a:t>　土木費は、スマートインターチェンジ整備事業の増加が主な要因となり大幅に増加した。</a:t>
          </a:r>
        </a:p>
        <a:p>
          <a:r>
            <a:rPr kumimoji="1" lang="ja-JP" altLang="en-US" sz="1200">
              <a:latin typeface="ＭＳ Ｐゴシック"/>
              <a:ea typeface="ＭＳ Ｐゴシック"/>
            </a:rPr>
            <a:t>　公債費については、増加傾向であり、今後も大型建設事業が予定されることから、公債費の高止まりが予想される。事業の見直しを図り、新規発行の抑制や交付税算入率の高い地方債を活用することで、市民負担の軽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財政調整基金残高は、歳計剰余金処分による積立金と取崩額の差が約10</a:t>
          </a:r>
          <a:r>
            <a:rPr kumimoji="1" lang="en-US" altLang="ja-JP" sz="1200">
              <a:latin typeface="ＭＳ ゴシック"/>
              <a:ea typeface="ＭＳ ゴシック"/>
            </a:rPr>
            <a:t>0</a:t>
          </a:r>
          <a:r>
            <a:rPr kumimoji="1" lang="ja-JP" altLang="en-US" sz="1200">
              <a:latin typeface="ＭＳ ゴシック"/>
              <a:ea typeface="ＭＳ ゴシック"/>
            </a:rPr>
            <a:t>百万円発生し、差額分で前年度から0</a:t>
          </a:r>
          <a:r>
            <a:rPr kumimoji="1" lang="en-US" altLang="ja-JP" sz="1200">
              <a:latin typeface="ＭＳ ゴシック"/>
              <a:ea typeface="ＭＳ ゴシック"/>
            </a:rPr>
            <a:t>.52</a:t>
          </a:r>
          <a:r>
            <a:rPr kumimoji="1" lang="ja-JP" altLang="en-US" sz="1200">
              <a:latin typeface="ＭＳ ゴシック"/>
              <a:ea typeface="ＭＳ ゴシック"/>
            </a:rPr>
            <a:t>ポイント増加した。</a:t>
          </a:r>
          <a:endParaRPr kumimoji="1" lang="en-US" altLang="ja-JP" sz="1200">
            <a:latin typeface="ＭＳ ゴシック"/>
            <a:ea typeface="ＭＳ ゴシック"/>
          </a:endParaRPr>
        </a:p>
        <a:p>
          <a:r>
            <a:rPr kumimoji="1" lang="ja-JP" altLang="en-US" sz="1200">
              <a:latin typeface="ＭＳ ゴシック"/>
              <a:ea typeface="ＭＳ ゴシック"/>
            </a:rPr>
            <a:t>　実質収支額は84百万円増加して0</a:t>
          </a:r>
          <a:r>
            <a:rPr kumimoji="1" lang="en-US" altLang="ja-JP" sz="1200">
              <a:latin typeface="ＭＳ ゴシック"/>
              <a:ea typeface="ＭＳ ゴシック"/>
            </a:rPr>
            <a:t>.48</a:t>
          </a:r>
          <a:r>
            <a:rPr kumimoji="1" lang="ja-JP" altLang="en-US" sz="1200">
              <a:latin typeface="ＭＳ ゴシック"/>
              <a:ea typeface="ＭＳ ゴシック"/>
            </a:rPr>
            <a:t>ポイントの増加となっており、競輪場跡地の売払やふるさと納税による寄附金の増加が要因である。</a:t>
          </a:r>
          <a:endParaRPr kumimoji="1" lang="en-US" altLang="ja-JP" sz="1200">
            <a:latin typeface="ＭＳ ゴシック"/>
            <a:ea typeface="ＭＳ ゴシック"/>
          </a:endParaRPr>
        </a:p>
        <a:p>
          <a:r>
            <a:rPr kumimoji="1" lang="ja-JP" altLang="en-US" sz="1200">
              <a:latin typeface="ＭＳ ゴシック"/>
              <a:ea typeface="ＭＳ ゴシック"/>
            </a:rPr>
            <a:t>　今後も大規模な普通建設事業が予定されているため、ごみ袋有料化等の新たな自主財源の確保の検討を進め、実質収支額の維持に努める。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一般会計・特別会計のすべてにおいて黒字決算となった。</a:t>
          </a:r>
        </a:p>
        <a:p>
          <a:r>
            <a:rPr kumimoji="1" lang="ja-JP" altLang="en-US" sz="1400">
              <a:latin typeface="ＭＳ ゴシック"/>
              <a:ea typeface="ＭＳ ゴシック"/>
            </a:rPr>
            <a:t>　一般会計は標準財政規模に対する黒字額の比率が0.72ポイント増加した。前年度から黒字額の比率が増加しているのは、地方交付税の増加が主な要因である。</a:t>
          </a:r>
        </a:p>
        <a:p>
          <a:r>
            <a:rPr kumimoji="1" lang="ja-JP" altLang="en-US" sz="1400">
              <a:latin typeface="ＭＳ ゴシック"/>
              <a:ea typeface="ＭＳ ゴシック"/>
            </a:rPr>
            <a:t>　特別会計では、介護保険事業特別会計において黒字額の比率が</a:t>
          </a:r>
          <a:r>
            <a:rPr kumimoji="1" lang="en-US" altLang="ja-JP" sz="1400">
              <a:latin typeface="ＭＳ ゴシック"/>
              <a:ea typeface="ＭＳ ゴシック"/>
            </a:rPr>
            <a:t>0.1</a:t>
          </a:r>
          <a:r>
            <a:rPr kumimoji="1" lang="ja-JP" altLang="en-US" sz="1400">
              <a:latin typeface="ＭＳ ゴシック"/>
              <a:ea typeface="ＭＳ ゴシック"/>
            </a:rPr>
            <a:t>ポイント減少した。前年度繰越金は143百万円と前年同様多額だったものの、前年度より39百万円の減少、介護給付費国県負担金が減少したことが影響した。</a:t>
          </a:r>
        </a:p>
        <a:p>
          <a:r>
            <a:rPr kumimoji="1" lang="ja-JP" altLang="en-US" sz="1400">
              <a:latin typeface="ＭＳ ゴシック"/>
              <a:ea typeface="ＭＳ ゴシック"/>
            </a:rPr>
            <a:t>　施設貸付事業特別会計においては、黒字額の比率が0.23ポイント減少したが、競輪場施設の一部売却に伴い令和５年度末をもって特別会計を廃止したためである。</a:t>
          </a:r>
        </a:p>
        <a:p>
          <a:r>
            <a:rPr kumimoji="1" lang="ja-JP" altLang="en-US" sz="1400">
              <a:latin typeface="ＭＳ ゴシック"/>
              <a:ea typeface="ＭＳ ゴシック"/>
            </a:rPr>
            <a:t>　今後も、全会計において健全な財政運営が必要である。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68" t="s">
        <v>131</v>
      </c>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2"/>
      <c r="DK1" s="2"/>
      <c r="DL1" s="2"/>
      <c r="DM1" s="2"/>
      <c r="DN1" s="2"/>
      <c r="DO1" s="2"/>
    </row>
    <row r="2" spans="1:119" ht="23.5" x14ac:dyDescent="0.2">
      <c r="B2" s="3" t="s">
        <v>132</v>
      </c>
      <c r="C2" s="3"/>
      <c r="D2" s="10"/>
    </row>
    <row r="3" spans="1:119" ht="18.75" customHeight="1" x14ac:dyDescent="0.2">
      <c r="A3" s="2"/>
      <c r="B3" s="383" t="s">
        <v>133</v>
      </c>
      <c r="C3" s="384"/>
      <c r="D3" s="384"/>
      <c r="E3" s="385"/>
      <c r="F3" s="385"/>
      <c r="G3" s="385"/>
      <c r="H3" s="385"/>
      <c r="I3" s="385"/>
      <c r="J3" s="385"/>
      <c r="K3" s="385"/>
      <c r="L3" s="385" t="s">
        <v>137</v>
      </c>
      <c r="M3" s="385"/>
      <c r="N3" s="385"/>
      <c r="O3" s="385"/>
      <c r="P3" s="385"/>
      <c r="Q3" s="385"/>
      <c r="R3" s="391"/>
      <c r="S3" s="391"/>
      <c r="T3" s="391"/>
      <c r="U3" s="391"/>
      <c r="V3" s="392"/>
      <c r="W3" s="396" t="s">
        <v>140</v>
      </c>
      <c r="X3" s="397"/>
      <c r="Y3" s="397"/>
      <c r="Z3" s="397"/>
      <c r="AA3" s="397"/>
      <c r="AB3" s="384"/>
      <c r="AC3" s="391" t="s">
        <v>141</v>
      </c>
      <c r="AD3" s="397"/>
      <c r="AE3" s="397"/>
      <c r="AF3" s="397"/>
      <c r="AG3" s="397"/>
      <c r="AH3" s="397"/>
      <c r="AI3" s="397"/>
      <c r="AJ3" s="397"/>
      <c r="AK3" s="397"/>
      <c r="AL3" s="401"/>
      <c r="AM3" s="396" t="s">
        <v>143</v>
      </c>
      <c r="AN3" s="397"/>
      <c r="AO3" s="397"/>
      <c r="AP3" s="397"/>
      <c r="AQ3" s="397"/>
      <c r="AR3" s="397"/>
      <c r="AS3" s="397"/>
      <c r="AT3" s="397"/>
      <c r="AU3" s="397"/>
      <c r="AV3" s="397"/>
      <c r="AW3" s="397"/>
      <c r="AX3" s="401"/>
      <c r="AY3" s="424" t="s">
        <v>7</v>
      </c>
      <c r="AZ3" s="425"/>
      <c r="BA3" s="425"/>
      <c r="BB3" s="425"/>
      <c r="BC3" s="425"/>
      <c r="BD3" s="425"/>
      <c r="BE3" s="425"/>
      <c r="BF3" s="425"/>
      <c r="BG3" s="425"/>
      <c r="BH3" s="425"/>
      <c r="BI3" s="425"/>
      <c r="BJ3" s="425"/>
      <c r="BK3" s="425"/>
      <c r="BL3" s="425"/>
      <c r="BM3" s="569"/>
      <c r="BN3" s="396" t="s">
        <v>147</v>
      </c>
      <c r="BO3" s="397"/>
      <c r="BP3" s="397"/>
      <c r="BQ3" s="397"/>
      <c r="BR3" s="397"/>
      <c r="BS3" s="397"/>
      <c r="BT3" s="397"/>
      <c r="BU3" s="401"/>
      <c r="BV3" s="396" t="s">
        <v>15</v>
      </c>
      <c r="BW3" s="397"/>
      <c r="BX3" s="397"/>
      <c r="BY3" s="397"/>
      <c r="BZ3" s="397"/>
      <c r="CA3" s="397"/>
      <c r="CB3" s="397"/>
      <c r="CC3" s="401"/>
      <c r="CD3" s="424" t="s">
        <v>7</v>
      </c>
      <c r="CE3" s="425"/>
      <c r="CF3" s="425"/>
      <c r="CG3" s="425"/>
      <c r="CH3" s="425"/>
      <c r="CI3" s="425"/>
      <c r="CJ3" s="425"/>
      <c r="CK3" s="425"/>
      <c r="CL3" s="425"/>
      <c r="CM3" s="425"/>
      <c r="CN3" s="425"/>
      <c r="CO3" s="425"/>
      <c r="CP3" s="425"/>
      <c r="CQ3" s="425"/>
      <c r="CR3" s="425"/>
      <c r="CS3" s="569"/>
      <c r="CT3" s="396" t="s">
        <v>148</v>
      </c>
      <c r="CU3" s="397"/>
      <c r="CV3" s="397"/>
      <c r="CW3" s="397"/>
      <c r="CX3" s="397"/>
      <c r="CY3" s="397"/>
      <c r="CZ3" s="397"/>
      <c r="DA3" s="401"/>
      <c r="DB3" s="396" t="s">
        <v>150</v>
      </c>
      <c r="DC3" s="397"/>
      <c r="DD3" s="397"/>
      <c r="DE3" s="397"/>
      <c r="DF3" s="397"/>
      <c r="DG3" s="397"/>
      <c r="DH3" s="397"/>
      <c r="DI3" s="401"/>
    </row>
    <row r="4" spans="1:119" ht="18.75" customHeight="1" x14ac:dyDescent="0.2">
      <c r="A4" s="2"/>
      <c r="B4" s="386"/>
      <c r="C4" s="387"/>
      <c r="D4" s="387"/>
      <c r="E4" s="388"/>
      <c r="F4" s="388"/>
      <c r="G4" s="388"/>
      <c r="H4" s="388"/>
      <c r="I4" s="388"/>
      <c r="J4" s="388"/>
      <c r="K4" s="388"/>
      <c r="L4" s="388"/>
      <c r="M4" s="388"/>
      <c r="N4" s="388"/>
      <c r="O4" s="388"/>
      <c r="P4" s="388"/>
      <c r="Q4" s="388"/>
      <c r="R4" s="393"/>
      <c r="S4" s="393"/>
      <c r="T4" s="393"/>
      <c r="U4" s="393"/>
      <c r="V4" s="394"/>
      <c r="W4" s="398"/>
      <c r="X4" s="399"/>
      <c r="Y4" s="399"/>
      <c r="Z4" s="399"/>
      <c r="AA4" s="399"/>
      <c r="AB4" s="387"/>
      <c r="AC4" s="393"/>
      <c r="AD4" s="399"/>
      <c r="AE4" s="399"/>
      <c r="AF4" s="399"/>
      <c r="AG4" s="399"/>
      <c r="AH4" s="399"/>
      <c r="AI4" s="399"/>
      <c r="AJ4" s="399"/>
      <c r="AK4" s="399"/>
      <c r="AL4" s="402"/>
      <c r="AM4" s="400"/>
      <c r="AN4" s="357"/>
      <c r="AO4" s="357"/>
      <c r="AP4" s="357"/>
      <c r="AQ4" s="357"/>
      <c r="AR4" s="357"/>
      <c r="AS4" s="357"/>
      <c r="AT4" s="357"/>
      <c r="AU4" s="357"/>
      <c r="AV4" s="357"/>
      <c r="AW4" s="357"/>
      <c r="AX4" s="403"/>
      <c r="AY4" s="481" t="s">
        <v>151</v>
      </c>
      <c r="AZ4" s="482"/>
      <c r="BA4" s="482"/>
      <c r="BB4" s="482"/>
      <c r="BC4" s="482"/>
      <c r="BD4" s="482"/>
      <c r="BE4" s="482"/>
      <c r="BF4" s="482"/>
      <c r="BG4" s="482"/>
      <c r="BH4" s="482"/>
      <c r="BI4" s="482"/>
      <c r="BJ4" s="482"/>
      <c r="BK4" s="482"/>
      <c r="BL4" s="482"/>
      <c r="BM4" s="483"/>
      <c r="BN4" s="465">
        <v>34064178</v>
      </c>
      <c r="BO4" s="466"/>
      <c r="BP4" s="466"/>
      <c r="BQ4" s="466"/>
      <c r="BR4" s="466"/>
      <c r="BS4" s="466"/>
      <c r="BT4" s="466"/>
      <c r="BU4" s="467"/>
      <c r="BV4" s="465">
        <v>31233500</v>
      </c>
      <c r="BW4" s="466"/>
      <c r="BX4" s="466"/>
      <c r="BY4" s="466"/>
      <c r="BZ4" s="466"/>
      <c r="CA4" s="466"/>
      <c r="CB4" s="466"/>
      <c r="CC4" s="467"/>
      <c r="CD4" s="536" t="s">
        <v>153</v>
      </c>
      <c r="CE4" s="537"/>
      <c r="CF4" s="537"/>
      <c r="CG4" s="537"/>
      <c r="CH4" s="537"/>
      <c r="CI4" s="537"/>
      <c r="CJ4" s="537"/>
      <c r="CK4" s="537"/>
      <c r="CL4" s="537"/>
      <c r="CM4" s="537"/>
      <c r="CN4" s="537"/>
      <c r="CO4" s="537"/>
      <c r="CP4" s="537"/>
      <c r="CQ4" s="537"/>
      <c r="CR4" s="537"/>
      <c r="CS4" s="538"/>
      <c r="CT4" s="570">
        <v>6</v>
      </c>
      <c r="CU4" s="571"/>
      <c r="CV4" s="571"/>
      <c r="CW4" s="571"/>
      <c r="CX4" s="571"/>
      <c r="CY4" s="571"/>
      <c r="CZ4" s="571"/>
      <c r="DA4" s="572"/>
      <c r="DB4" s="570">
        <v>5.5</v>
      </c>
      <c r="DC4" s="571"/>
      <c r="DD4" s="571"/>
      <c r="DE4" s="571"/>
      <c r="DF4" s="571"/>
      <c r="DG4" s="571"/>
      <c r="DH4" s="571"/>
      <c r="DI4" s="572"/>
    </row>
    <row r="5" spans="1:119" ht="18.75" customHeight="1" x14ac:dyDescent="0.2">
      <c r="A5" s="2"/>
      <c r="B5" s="389"/>
      <c r="C5" s="358"/>
      <c r="D5" s="358"/>
      <c r="E5" s="390"/>
      <c r="F5" s="390"/>
      <c r="G5" s="390"/>
      <c r="H5" s="390"/>
      <c r="I5" s="390"/>
      <c r="J5" s="390"/>
      <c r="K5" s="390"/>
      <c r="L5" s="390"/>
      <c r="M5" s="390"/>
      <c r="N5" s="390"/>
      <c r="O5" s="390"/>
      <c r="P5" s="390"/>
      <c r="Q5" s="390"/>
      <c r="R5" s="356"/>
      <c r="S5" s="356"/>
      <c r="T5" s="356"/>
      <c r="U5" s="356"/>
      <c r="V5" s="395"/>
      <c r="W5" s="400"/>
      <c r="X5" s="357"/>
      <c r="Y5" s="357"/>
      <c r="Z5" s="357"/>
      <c r="AA5" s="357"/>
      <c r="AB5" s="358"/>
      <c r="AC5" s="356"/>
      <c r="AD5" s="357"/>
      <c r="AE5" s="357"/>
      <c r="AF5" s="357"/>
      <c r="AG5" s="357"/>
      <c r="AH5" s="357"/>
      <c r="AI5" s="357"/>
      <c r="AJ5" s="357"/>
      <c r="AK5" s="357"/>
      <c r="AL5" s="403"/>
      <c r="AM5" s="507" t="s">
        <v>154</v>
      </c>
      <c r="AN5" s="469"/>
      <c r="AO5" s="469"/>
      <c r="AP5" s="469"/>
      <c r="AQ5" s="469"/>
      <c r="AR5" s="469"/>
      <c r="AS5" s="469"/>
      <c r="AT5" s="470"/>
      <c r="AU5" s="508" t="s">
        <v>66</v>
      </c>
      <c r="AV5" s="509"/>
      <c r="AW5" s="509"/>
      <c r="AX5" s="509"/>
      <c r="AY5" s="475" t="s">
        <v>144</v>
      </c>
      <c r="AZ5" s="476"/>
      <c r="BA5" s="476"/>
      <c r="BB5" s="476"/>
      <c r="BC5" s="476"/>
      <c r="BD5" s="476"/>
      <c r="BE5" s="476"/>
      <c r="BF5" s="476"/>
      <c r="BG5" s="476"/>
      <c r="BH5" s="476"/>
      <c r="BI5" s="476"/>
      <c r="BJ5" s="476"/>
      <c r="BK5" s="476"/>
      <c r="BL5" s="476"/>
      <c r="BM5" s="477"/>
      <c r="BN5" s="478">
        <v>32919734</v>
      </c>
      <c r="BO5" s="479"/>
      <c r="BP5" s="479"/>
      <c r="BQ5" s="479"/>
      <c r="BR5" s="479"/>
      <c r="BS5" s="479"/>
      <c r="BT5" s="479"/>
      <c r="BU5" s="480"/>
      <c r="BV5" s="478">
        <v>30120508</v>
      </c>
      <c r="BW5" s="479"/>
      <c r="BX5" s="479"/>
      <c r="BY5" s="479"/>
      <c r="BZ5" s="479"/>
      <c r="CA5" s="479"/>
      <c r="CB5" s="479"/>
      <c r="CC5" s="480"/>
      <c r="CD5" s="489" t="s">
        <v>156</v>
      </c>
      <c r="CE5" s="440"/>
      <c r="CF5" s="440"/>
      <c r="CG5" s="440"/>
      <c r="CH5" s="440"/>
      <c r="CI5" s="440"/>
      <c r="CJ5" s="440"/>
      <c r="CK5" s="440"/>
      <c r="CL5" s="440"/>
      <c r="CM5" s="440"/>
      <c r="CN5" s="440"/>
      <c r="CO5" s="440"/>
      <c r="CP5" s="440"/>
      <c r="CQ5" s="440"/>
      <c r="CR5" s="440"/>
      <c r="CS5" s="490"/>
      <c r="CT5" s="341">
        <v>92.4</v>
      </c>
      <c r="CU5" s="342"/>
      <c r="CV5" s="342"/>
      <c r="CW5" s="342"/>
      <c r="CX5" s="342"/>
      <c r="CY5" s="342"/>
      <c r="CZ5" s="342"/>
      <c r="DA5" s="343"/>
      <c r="DB5" s="341">
        <v>92.6</v>
      </c>
      <c r="DC5" s="342"/>
      <c r="DD5" s="342"/>
      <c r="DE5" s="342"/>
      <c r="DF5" s="342"/>
      <c r="DG5" s="342"/>
      <c r="DH5" s="342"/>
      <c r="DI5" s="343"/>
    </row>
    <row r="6" spans="1:119" ht="18.75" customHeight="1" x14ac:dyDescent="0.2">
      <c r="A6" s="2"/>
      <c r="B6" s="404" t="s">
        <v>157</v>
      </c>
      <c r="C6" s="355"/>
      <c r="D6" s="355"/>
      <c r="E6" s="405"/>
      <c r="F6" s="405"/>
      <c r="G6" s="405"/>
      <c r="H6" s="405"/>
      <c r="I6" s="405"/>
      <c r="J6" s="405"/>
      <c r="K6" s="405"/>
      <c r="L6" s="405" t="s">
        <v>104</v>
      </c>
      <c r="M6" s="405"/>
      <c r="N6" s="405"/>
      <c r="O6" s="405"/>
      <c r="P6" s="405"/>
      <c r="Q6" s="405"/>
      <c r="R6" s="353"/>
      <c r="S6" s="353"/>
      <c r="T6" s="353"/>
      <c r="U6" s="353"/>
      <c r="V6" s="409"/>
      <c r="W6" s="412" t="s">
        <v>160</v>
      </c>
      <c r="X6" s="354"/>
      <c r="Y6" s="354"/>
      <c r="Z6" s="354"/>
      <c r="AA6" s="354"/>
      <c r="AB6" s="355"/>
      <c r="AC6" s="415" t="s">
        <v>161</v>
      </c>
      <c r="AD6" s="416"/>
      <c r="AE6" s="416"/>
      <c r="AF6" s="416"/>
      <c r="AG6" s="416"/>
      <c r="AH6" s="416"/>
      <c r="AI6" s="416"/>
      <c r="AJ6" s="416"/>
      <c r="AK6" s="416"/>
      <c r="AL6" s="417"/>
      <c r="AM6" s="507" t="s">
        <v>70</v>
      </c>
      <c r="AN6" s="469"/>
      <c r="AO6" s="469"/>
      <c r="AP6" s="469"/>
      <c r="AQ6" s="469"/>
      <c r="AR6" s="469"/>
      <c r="AS6" s="469"/>
      <c r="AT6" s="470"/>
      <c r="AU6" s="508" t="s">
        <v>66</v>
      </c>
      <c r="AV6" s="509"/>
      <c r="AW6" s="509"/>
      <c r="AX6" s="509"/>
      <c r="AY6" s="475" t="s">
        <v>164</v>
      </c>
      <c r="AZ6" s="476"/>
      <c r="BA6" s="476"/>
      <c r="BB6" s="476"/>
      <c r="BC6" s="476"/>
      <c r="BD6" s="476"/>
      <c r="BE6" s="476"/>
      <c r="BF6" s="476"/>
      <c r="BG6" s="476"/>
      <c r="BH6" s="476"/>
      <c r="BI6" s="476"/>
      <c r="BJ6" s="476"/>
      <c r="BK6" s="476"/>
      <c r="BL6" s="476"/>
      <c r="BM6" s="477"/>
      <c r="BN6" s="478">
        <v>1144444</v>
      </c>
      <c r="BO6" s="479"/>
      <c r="BP6" s="479"/>
      <c r="BQ6" s="479"/>
      <c r="BR6" s="479"/>
      <c r="BS6" s="479"/>
      <c r="BT6" s="479"/>
      <c r="BU6" s="480"/>
      <c r="BV6" s="478">
        <v>1112992</v>
      </c>
      <c r="BW6" s="479"/>
      <c r="BX6" s="479"/>
      <c r="BY6" s="479"/>
      <c r="BZ6" s="479"/>
      <c r="CA6" s="479"/>
      <c r="CB6" s="479"/>
      <c r="CC6" s="480"/>
      <c r="CD6" s="489" t="s">
        <v>165</v>
      </c>
      <c r="CE6" s="440"/>
      <c r="CF6" s="440"/>
      <c r="CG6" s="440"/>
      <c r="CH6" s="440"/>
      <c r="CI6" s="440"/>
      <c r="CJ6" s="440"/>
      <c r="CK6" s="440"/>
      <c r="CL6" s="440"/>
      <c r="CM6" s="440"/>
      <c r="CN6" s="440"/>
      <c r="CO6" s="440"/>
      <c r="CP6" s="440"/>
      <c r="CQ6" s="440"/>
      <c r="CR6" s="440"/>
      <c r="CS6" s="490"/>
      <c r="CT6" s="565">
        <v>93.2</v>
      </c>
      <c r="CU6" s="566"/>
      <c r="CV6" s="566"/>
      <c r="CW6" s="566"/>
      <c r="CX6" s="566"/>
      <c r="CY6" s="566"/>
      <c r="CZ6" s="566"/>
      <c r="DA6" s="567"/>
      <c r="DB6" s="565">
        <v>94.5</v>
      </c>
      <c r="DC6" s="566"/>
      <c r="DD6" s="566"/>
      <c r="DE6" s="566"/>
      <c r="DF6" s="566"/>
      <c r="DG6" s="566"/>
      <c r="DH6" s="566"/>
      <c r="DI6" s="567"/>
    </row>
    <row r="7" spans="1:119" ht="18.75" customHeight="1" x14ac:dyDescent="0.2">
      <c r="A7" s="2"/>
      <c r="B7" s="386"/>
      <c r="C7" s="387"/>
      <c r="D7" s="387"/>
      <c r="E7" s="388"/>
      <c r="F7" s="388"/>
      <c r="G7" s="388"/>
      <c r="H7" s="388"/>
      <c r="I7" s="388"/>
      <c r="J7" s="388"/>
      <c r="K7" s="388"/>
      <c r="L7" s="388"/>
      <c r="M7" s="388"/>
      <c r="N7" s="388"/>
      <c r="O7" s="388"/>
      <c r="P7" s="388"/>
      <c r="Q7" s="388"/>
      <c r="R7" s="393"/>
      <c r="S7" s="393"/>
      <c r="T7" s="393"/>
      <c r="U7" s="393"/>
      <c r="V7" s="394"/>
      <c r="W7" s="398"/>
      <c r="X7" s="399"/>
      <c r="Y7" s="399"/>
      <c r="Z7" s="399"/>
      <c r="AA7" s="399"/>
      <c r="AB7" s="387"/>
      <c r="AC7" s="418"/>
      <c r="AD7" s="419"/>
      <c r="AE7" s="419"/>
      <c r="AF7" s="419"/>
      <c r="AG7" s="419"/>
      <c r="AH7" s="419"/>
      <c r="AI7" s="419"/>
      <c r="AJ7" s="419"/>
      <c r="AK7" s="419"/>
      <c r="AL7" s="420"/>
      <c r="AM7" s="507" t="s">
        <v>166</v>
      </c>
      <c r="AN7" s="469"/>
      <c r="AO7" s="469"/>
      <c r="AP7" s="469"/>
      <c r="AQ7" s="469"/>
      <c r="AR7" s="469"/>
      <c r="AS7" s="469"/>
      <c r="AT7" s="470"/>
      <c r="AU7" s="508" t="s">
        <v>66</v>
      </c>
      <c r="AV7" s="509"/>
      <c r="AW7" s="509"/>
      <c r="AX7" s="509"/>
      <c r="AY7" s="475" t="s">
        <v>167</v>
      </c>
      <c r="AZ7" s="476"/>
      <c r="BA7" s="476"/>
      <c r="BB7" s="476"/>
      <c r="BC7" s="476"/>
      <c r="BD7" s="476"/>
      <c r="BE7" s="476"/>
      <c r="BF7" s="476"/>
      <c r="BG7" s="476"/>
      <c r="BH7" s="476"/>
      <c r="BI7" s="476"/>
      <c r="BJ7" s="476"/>
      <c r="BK7" s="476"/>
      <c r="BL7" s="476"/>
      <c r="BM7" s="477"/>
      <c r="BN7" s="478">
        <v>166176</v>
      </c>
      <c r="BO7" s="479"/>
      <c r="BP7" s="479"/>
      <c r="BQ7" s="479"/>
      <c r="BR7" s="479"/>
      <c r="BS7" s="479"/>
      <c r="BT7" s="479"/>
      <c r="BU7" s="480"/>
      <c r="BV7" s="478">
        <v>218422</v>
      </c>
      <c r="BW7" s="479"/>
      <c r="BX7" s="479"/>
      <c r="BY7" s="479"/>
      <c r="BZ7" s="479"/>
      <c r="CA7" s="479"/>
      <c r="CB7" s="479"/>
      <c r="CC7" s="480"/>
      <c r="CD7" s="489" t="s">
        <v>168</v>
      </c>
      <c r="CE7" s="440"/>
      <c r="CF7" s="440"/>
      <c r="CG7" s="440"/>
      <c r="CH7" s="440"/>
      <c r="CI7" s="440"/>
      <c r="CJ7" s="440"/>
      <c r="CK7" s="440"/>
      <c r="CL7" s="440"/>
      <c r="CM7" s="440"/>
      <c r="CN7" s="440"/>
      <c r="CO7" s="440"/>
      <c r="CP7" s="440"/>
      <c r="CQ7" s="440"/>
      <c r="CR7" s="440"/>
      <c r="CS7" s="490"/>
      <c r="CT7" s="478">
        <v>16297178</v>
      </c>
      <c r="CU7" s="479"/>
      <c r="CV7" s="479"/>
      <c r="CW7" s="479"/>
      <c r="CX7" s="479"/>
      <c r="CY7" s="479"/>
      <c r="CZ7" s="479"/>
      <c r="DA7" s="480"/>
      <c r="DB7" s="478">
        <v>16203568</v>
      </c>
      <c r="DC7" s="479"/>
      <c r="DD7" s="479"/>
      <c r="DE7" s="479"/>
      <c r="DF7" s="479"/>
      <c r="DG7" s="479"/>
      <c r="DH7" s="479"/>
      <c r="DI7" s="480"/>
    </row>
    <row r="8" spans="1:119" ht="18.75" customHeight="1" x14ac:dyDescent="0.2">
      <c r="A8" s="2"/>
      <c r="B8" s="406"/>
      <c r="C8" s="407"/>
      <c r="D8" s="407"/>
      <c r="E8" s="408"/>
      <c r="F8" s="408"/>
      <c r="G8" s="408"/>
      <c r="H8" s="408"/>
      <c r="I8" s="408"/>
      <c r="J8" s="408"/>
      <c r="K8" s="408"/>
      <c r="L8" s="408"/>
      <c r="M8" s="408"/>
      <c r="N8" s="408"/>
      <c r="O8" s="408"/>
      <c r="P8" s="408"/>
      <c r="Q8" s="408"/>
      <c r="R8" s="410"/>
      <c r="S8" s="410"/>
      <c r="T8" s="410"/>
      <c r="U8" s="410"/>
      <c r="V8" s="411"/>
      <c r="W8" s="413"/>
      <c r="X8" s="414"/>
      <c r="Y8" s="414"/>
      <c r="Z8" s="414"/>
      <c r="AA8" s="414"/>
      <c r="AB8" s="407"/>
      <c r="AC8" s="421"/>
      <c r="AD8" s="422"/>
      <c r="AE8" s="422"/>
      <c r="AF8" s="422"/>
      <c r="AG8" s="422"/>
      <c r="AH8" s="422"/>
      <c r="AI8" s="422"/>
      <c r="AJ8" s="422"/>
      <c r="AK8" s="422"/>
      <c r="AL8" s="423"/>
      <c r="AM8" s="507" t="s">
        <v>169</v>
      </c>
      <c r="AN8" s="469"/>
      <c r="AO8" s="469"/>
      <c r="AP8" s="469"/>
      <c r="AQ8" s="469"/>
      <c r="AR8" s="469"/>
      <c r="AS8" s="469"/>
      <c r="AT8" s="470"/>
      <c r="AU8" s="508" t="s">
        <v>66</v>
      </c>
      <c r="AV8" s="509"/>
      <c r="AW8" s="509"/>
      <c r="AX8" s="509"/>
      <c r="AY8" s="475" t="s">
        <v>172</v>
      </c>
      <c r="AZ8" s="476"/>
      <c r="BA8" s="476"/>
      <c r="BB8" s="476"/>
      <c r="BC8" s="476"/>
      <c r="BD8" s="476"/>
      <c r="BE8" s="476"/>
      <c r="BF8" s="476"/>
      <c r="BG8" s="476"/>
      <c r="BH8" s="476"/>
      <c r="BI8" s="476"/>
      <c r="BJ8" s="476"/>
      <c r="BK8" s="476"/>
      <c r="BL8" s="476"/>
      <c r="BM8" s="477"/>
      <c r="BN8" s="478">
        <v>978268</v>
      </c>
      <c r="BO8" s="479"/>
      <c r="BP8" s="479"/>
      <c r="BQ8" s="479"/>
      <c r="BR8" s="479"/>
      <c r="BS8" s="479"/>
      <c r="BT8" s="479"/>
      <c r="BU8" s="480"/>
      <c r="BV8" s="478">
        <v>894570</v>
      </c>
      <c r="BW8" s="479"/>
      <c r="BX8" s="479"/>
      <c r="BY8" s="479"/>
      <c r="BZ8" s="479"/>
      <c r="CA8" s="479"/>
      <c r="CB8" s="479"/>
      <c r="CC8" s="480"/>
      <c r="CD8" s="489" t="s">
        <v>173</v>
      </c>
      <c r="CE8" s="440"/>
      <c r="CF8" s="440"/>
      <c r="CG8" s="440"/>
      <c r="CH8" s="440"/>
      <c r="CI8" s="440"/>
      <c r="CJ8" s="440"/>
      <c r="CK8" s="440"/>
      <c r="CL8" s="440"/>
      <c r="CM8" s="440"/>
      <c r="CN8" s="440"/>
      <c r="CO8" s="440"/>
      <c r="CP8" s="440"/>
      <c r="CQ8" s="440"/>
      <c r="CR8" s="440"/>
      <c r="CS8" s="490"/>
      <c r="CT8" s="541">
        <v>0.59</v>
      </c>
      <c r="CU8" s="542"/>
      <c r="CV8" s="542"/>
      <c r="CW8" s="542"/>
      <c r="CX8" s="542"/>
      <c r="CY8" s="542"/>
      <c r="CZ8" s="542"/>
      <c r="DA8" s="543"/>
      <c r="DB8" s="541">
        <v>0.6</v>
      </c>
      <c r="DC8" s="542"/>
      <c r="DD8" s="542"/>
      <c r="DE8" s="542"/>
      <c r="DF8" s="542"/>
      <c r="DG8" s="542"/>
      <c r="DH8" s="542"/>
      <c r="DI8" s="543"/>
    </row>
    <row r="9" spans="1:119" ht="18.75" customHeight="1" x14ac:dyDescent="0.2">
      <c r="A9" s="2"/>
      <c r="B9" s="424" t="s">
        <v>18</v>
      </c>
      <c r="C9" s="425"/>
      <c r="D9" s="425"/>
      <c r="E9" s="425"/>
      <c r="F9" s="425"/>
      <c r="G9" s="425"/>
      <c r="H9" s="425"/>
      <c r="I9" s="425"/>
      <c r="J9" s="425"/>
      <c r="K9" s="426"/>
      <c r="L9" s="559" t="s">
        <v>14</v>
      </c>
      <c r="M9" s="560"/>
      <c r="N9" s="560"/>
      <c r="O9" s="560"/>
      <c r="P9" s="560"/>
      <c r="Q9" s="561"/>
      <c r="R9" s="562">
        <v>57438</v>
      </c>
      <c r="S9" s="563"/>
      <c r="T9" s="563"/>
      <c r="U9" s="563"/>
      <c r="V9" s="564"/>
      <c r="W9" s="396" t="s">
        <v>175</v>
      </c>
      <c r="X9" s="397"/>
      <c r="Y9" s="397"/>
      <c r="Z9" s="397"/>
      <c r="AA9" s="397"/>
      <c r="AB9" s="397"/>
      <c r="AC9" s="397"/>
      <c r="AD9" s="397"/>
      <c r="AE9" s="397"/>
      <c r="AF9" s="397"/>
      <c r="AG9" s="397"/>
      <c r="AH9" s="397"/>
      <c r="AI9" s="397"/>
      <c r="AJ9" s="397"/>
      <c r="AK9" s="397"/>
      <c r="AL9" s="401"/>
      <c r="AM9" s="507" t="s">
        <v>176</v>
      </c>
      <c r="AN9" s="469"/>
      <c r="AO9" s="469"/>
      <c r="AP9" s="469"/>
      <c r="AQ9" s="469"/>
      <c r="AR9" s="469"/>
      <c r="AS9" s="469"/>
      <c r="AT9" s="470"/>
      <c r="AU9" s="508" t="s">
        <v>66</v>
      </c>
      <c r="AV9" s="509"/>
      <c r="AW9" s="509"/>
      <c r="AX9" s="509"/>
      <c r="AY9" s="475" t="s">
        <v>67</v>
      </c>
      <c r="AZ9" s="476"/>
      <c r="BA9" s="476"/>
      <c r="BB9" s="476"/>
      <c r="BC9" s="476"/>
      <c r="BD9" s="476"/>
      <c r="BE9" s="476"/>
      <c r="BF9" s="476"/>
      <c r="BG9" s="476"/>
      <c r="BH9" s="476"/>
      <c r="BI9" s="476"/>
      <c r="BJ9" s="476"/>
      <c r="BK9" s="476"/>
      <c r="BL9" s="476"/>
      <c r="BM9" s="477"/>
      <c r="BN9" s="478">
        <v>83698</v>
      </c>
      <c r="BO9" s="479"/>
      <c r="BP9" s="479"/>
      <c r="BQ9" s="479"/>
      <c r="BR9" s="479"/>
      <c r="BS9" s="479"/>
      <c r="BT9" s="479"/>
      <c r="BU9" s="480"/>
      <c r="BV9" s="478">
        <v>-625363</v>
      </c>
      <c r="BW9" s="479"/>
      <c r="BX9" s="479"/>
      <c r="BY9" s="479"/>
      <c r="BZ9" s="479"/>
      <c r="CA9" s="479"/>
      <c r="CB9" s="479"/>
      <c r="CC9" s="480"/>
      <c r="CD9" s="489" t="s">
        <v>64</v>
      </c>
      <c r="CE9" s="440"/>
      <c r="CF9" s="440"/>
      <c r="CG9" s="440"/>
      <c r="CH9" s="440"/>
      <c r="CI9" s="440"/>
      <c r="CJ9" s="440"/>
      <c r="CK9" s="440"/>
      <c r="CL9" s="440"/>
      <c r="CM9" s="440"/>
      <c r="CN9" s="440"/>
      <c r="CO9" s="440"/>
      <c r="CP9" s="440"/>
      <c r="CQ9" s="440"/>
      <c r="CR9" s="440"/>
      <c r="CS9" s="490"/>
      <c r="CT9" s="341">
        <v>18.100000000000001</v>
      </c>
      <c r="CU9" s="342"/>
      <c r="CV9" s="342"/>
      <c r="CW9" s="342"/>
      <c r="CX9" s="342"/>
      <c r="CY9" s="342"/>
      <c r="CZ9" s="342"/>
      <c r="DA9" s="343"/>
      <c r="DB9" s="341">
        <v>18</v>
      </c>
      <c r="DC9" s="342"/>
      <c r="DD9" s="342"/>
      <c r="DE9" s="342"/>
      <c r="DF9" s="342"/>
      <c r="DG9" s="342"/>
      <c r="DH9" s="342"/>
      <c r="DI9" s="343"/>
    </row>
    <row r="10" spans="1:119" ht="18.75" customHeight="1" x14ac:dyDescent="0.2">
      <c r="A10" s="2"/>
      <c r="B10" s="424"/>
      <c r="C10" s="425"/>
      <c r="D10" s="425"/>
      <c r="E10" s="425"/>
      <c r="F10" s="425"/>
      <c r="G10" s="425"/>
      <c r="H10" s="425"/>
      <c r="I10" s="425"/>
      <c r="J10" s="425"/>
      <c r="K10" s="426"/>
      <c r="L10" s="468" t="s">
        <v>179</v>
      </c>
      <c r="M10" s="469"/>
      <c r="N10" s="469"/>
      <c r="O10" s="469"/>
      <c r="P10" s="469"/>
      <c r="Q10" s="470"/>
      <c r="R10" s="471">
        <v>59409</v>
      </c>
      <c r="S10" s="472"/>
      <c r="T10" s="472"/>
      <c r="U10" s="472"/>
      <c r="V10" s="474"/>
      <c r="W10" s="398"/>
      <c r="X10" s="399"/>
      <c r="Y10" s="399"/>
      <c r="Z10" s="399"/>
      <c r="AA10" s="399"/>
      <c r="AB10" s="399"/>
      <c r="AC10" s="399"/>
      <c r="AD10" s="399"/>
      <c r="AE10" s="399"/>
      <c r="AF10" s="399"/>
      <c r="AG10" s="399"/>
      <c r="AH10" s="399"/>
      <c r="AI10" s="399"/>
      <c r="AJ10" s="399"/>
      <c r="AK10" s="399"/>
      <c r="AL10" s="402"/>
      <c r="AM10" s="507" t="s">
        <v>180</v>
      </c>
      <c r="AN10" s="469"/>
      <c r="AO10" s="469"/>
      <c r="AP10" s="469"/>
      <c r="AQ10" s="469"/>
      <c r="AR10" s="469"/>
      <c r="AS10" s="469"/>
      <c r="AT10" s="470"/>
      <c r="AU10" s="508" t="s">
        <v>183</v>
      </c>
      <c r="AV10" s="509"/>
      <c r="AW10" s="509"/>
      <c r="AX10" s="509"/>
      <c r="AY10" s="475" t="s">
        <v>184</v>
      </c>
      <c r="AZ10" s="476"/>
      <c r="BA10" s="476"/>
      <c r="BB10" s="476"/>
      <c r="BC10" s="476"/>
      <c r="BD10" s="476"/>
      <c r="BE10" s="476"/>
      <c r="BF10" s="476"/>
      <c r="BG10" s="476"/>
      <c r="BH10" s="476"/>
      <c r="BI10" s="476"/>
      <c r="BJ10" s="476"/>
      <c r="BK10" s="476"/>
      <c r="BL10" s="476"/>
      <c r="BM10" s="477"/>
      <c r="BN10" s="478">
        <v>2402</v>
      </c>
      <c r="BO10" s="479"/>
      <c r="BP10" s="479"/>
      <c r="BQ10" s="479"/>
      <c r="BR10" s="479"/>
      <c r="BS10" s="479"/>
      <c r="BT10" s="479"/>
      <c r="BU10" s="480"/>
      <c r="BV10" s="478">
        <v>1704</v>
      </c>
      <c r="BW10" s="479"/>
      <c r="BX10" s="479"/>
      <c r="BY10" s="479"/>
      <c r="BZ10" s="479"/>
      <c r="CA10" s="479"/>
      <c r="CB10" s="479"/>
      <c r="CC10" s="480"/>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4"/>
      <c r="C11" s="425"/>
      <c r="D11" s="425"/>
      <c r="E11" s="425"/>
      <c r="F11" s="425"/>
      <c r="G11" s="425"/>
      <c r="H11" s="425"/>
      <c r="I11" s="425"/>
      <c r="J11" s="425"/>
      <c r="K11" s="426"/>
      <c r="L11" s="441" t="s">
        <v>189</v>
      </c>
      <c r="M11" s="442"/>
      <c r="N11" s="442"/>
      <c r="O11" s="442"/>
      <c r="P11" s="442"/>
      <c r="Q11" s="443"/>
      <c r="R11" s="556" t="s">
        <v>190</v>
      </c>
      <c r="S11" s="557"/>
      <c r="T11" s="557"/>
      <c r="U11" s="557"/>
      <c r="V11" s="558"/>
      <c r="W11" s="398"/>
      <c r="X11" s="399"/>
      <c r="Y11" s="399"/>
      <c r="Z11" s="399"/>
      <c r="AA11" s="399"/>
      <c r="AB11" s="399"/>
      <c r="AC11" s="399"/>
      <c r="AD11" s="399"/>
      <c r="AE11" s="399"/>
      <c r="AF11" s="399"/>
      <c r="AG11" s="399"/>
      <c r="AH11" s="399"/>
      <c r="AI11" s="399"/>
      <c r="AJ11" s="399"/>
      <c r="AK11" s="399"/>
      <c r="AL11" s="402"/>
      <c r="AM11" s="507" t="s">
        <v>60</v>
      </c>
      <c r="AN11" s="469"/>
      <c r="AO11" s="469"/>
      <c r="AP11" s="469"/>
      <c r="AQ11" s="469"/>
      <c r="AR11" s="469"/>
      <c r="AS11" s="469"/>
      <c r="AT11" s="470"/>
      <c r="AU11" s="508" t="s">
        <v>183</v>
      </c>
      <c r="AV11" s="509"/>
      <c r="AW11" s="509"/>
      <c r="AX11" s="509"/>
      <c r="AY11" s="475" t="s">
        <v>191</v>
      </c>
      <c r="AZ11" s="476"/>
      <c r="BA11" s="476"/>
      <c r="BB11" s="476"/>
      <c r="BC11" s="476"/>
      <c r="BD11" s="476"/>
      <c r="BE11" s="476"/>
      <c r="BF11" s="476"/>
      <c r="BG11" s="476"/>
      <c r="BH11" s="476"/>
      <c r="BI11" s="476"/>
      <c r="BJ11" s="476"/>
      <c r="BK11" s="476"/>
      <c r="BL11" s="476"/>
      <c r="BM11" s="477"/>
      <c r="BN11" s="478">
        <v>322200</v>
      </c>
      <c r="BO11" s="479"/>
      <c r="BP11" s="479"/>
      <c r="BQ11" s="479"/>
      <c r="BR11" s="479"/>
      <c r="BS11" s="479"/>
      <c r="BT11" s="479"/>
      <c r="BU11" s="480"/>
      <c r="BV11" s="478">
        <v>0</v>
      </c>
      <c r="BW11" s="479"/>
      <c r="BX11" s="479"/>
      <c r="BY11" s="479"/>
      <c r="BZ11" s="479"/>
      <c r="CA11" s="479"/>
      <c r="CB11" s="479"/>
      <c r="CC11" s="480"/>
      <c r="CD11" s="489" t="s">
        <v>194</v>
      </c>
      <c r="CE11" s="440"/>
      <c r="CF11" s="440"/>
      <c r="CG11" s="440"/>
      <c r="CH11" s="440"/>
      <c r="CI11" s="440"/>
      <c r="CJ11" s="440"/>
      <c r="CK11" s="440"/>
      <c r="CL11" s="440"/>
      <c r="CM11" s="440"/>
      <c r="CN11" s="440"/>
      <c r="CO11" s="440"/>
      <c r="CP11" s="440"/>
      <c r="CQ11" s="440"/>
      <c r="CR11" s="440"/>
      <c r="CS11" s="490"/>
      <c r="CT11" s="541" t="s">
        <v>195</v>
      </c>
      <c r="CU11" s="542"/>
      <c r="CV11" s="542"/>
      <c r="CW11" s="542"/>
      <c r="CX11" s="542"/>
      <c r="CY11" s="542"/>
      <c r="CZ11" s="542"/>
      <c r="DA11" s="543"/>
      <c r="DB11" s="541" t="s">
        <v>195</v>
      </c>
      <c r="DC11" s="542"/>
      <c r="DD11" s="542"/>
      <c r="DE11" s="542"/>
      <c r="DF11" s="542"/>
      <c r="DG11" s="542"/>
      <c r="DH11" s="542"/>
      <c r="DI11" s="543"/>
    </row>
    <row r="12" spans="1:119" ht="18.75" customHeight="1" x14ac:dyDescent="0.2">
      <c r="A12" s="2"/>
      <c r="B12" s="427" t="s">
        <v>197</v>
      </c>
      <c r="C12" s="428"/>
      <c r="D12" s="428"/>
      <c r="E12" s="428"/>
      <c r="F12" s="428"/>
      <c r="G12" s="428"/>
      <c r="H12" s="428"/>
      <c r="I12" s="428"/>
      <c r="J12" s="428"/>
      <c r="K12" s="429"/>
      <c r="L12" s="544" t="s">
        <v>198</v>
      </c>
      <c r="M12" s="545"/>
      <c r="N12" s="545"/>
      <c r="O12" s="545"/>
      <c r="P12" s="545"/>
      <c r="Q12" s="546"/>
      <c r="R12" s="547">
        <v>57071</v>
      </c>
      <c r="S12" s="548"/>
      <c r="T12" s="548"/>
      <c r="U12" s="548"/>
      <c r="V12" s="549"/>
      <c r="W12" s="550" t="s">
        <v>7</v>
      </c>
      <c r="X12" s="509"/>
      <c r="Y12" s="509"/>
      <c r="Z12" s="509"/>
      <c r="AA12" s="509"/>
      <c r="AB12" s="551"/>
      <c r="AC12" s="552" t="s">
        <v>107</v>
      </c>
      <c r="AD12" s="553"/>
      <c r="AE12" s="553"/>
      <c r="AF12" s="553"/>
      <c r="AG12" s="554"/>
      <c r="AH12" s="552" t="s">
        <v>200</v>
      </c>
      <c r="AI12" s="553"/>
      <c r="AJ12" s="553"/>
      <c r="AK12" s="553"/>
      <c r="AL12" s="555"/>
      <c r="AM12" s="507" t="s">
        <v>201</v>
      </c>
      <c r="AN12" s="469"/>
      <c r="AO12" s="469"/>
      <c r="AP12" s="469"/>
      <c r="AQ12" s="469"/>
      <c r="AR12" s="469"/>
      <c r="AS12" s="469"/>
      <c r="AT12" s="470"/>
      <c r="AU12" s="508" t="s">
        <v>183</v>
      </c>
      <c r="AV12" s="509"/>
      <c r="AW12" s="509"/>
      <c r="AX12" s="509"/>
      <c r="AY12" s="475" t="s">
        <v>204</v>
      </c>
      <c r="AZ12" s="476"/>
      <c r="BA12" s="476"/>
      <c r="BB12" s="476"/>
      <c r="BC12" s="476"/>
      <c r="BD12" s="476"/>
      <c r="BE12" s="476"/>
      <c r="BF12" s="476"/>
      <c r="BG12" s="476"/>
      <c r="BH12" s="476"/>
      <c r="BI12" s="476"/>
      <c r="BJ12" s="476"/>
      <c r="BK12" s="476"/>
      <c r="BL12" s="476"/>
      <c r="BM12" s="477"/>
      <c r="BN12" s="478">
        <v>400000</v>
      </c>
      <c r="BO12" s="479"/>
      <c r="BP12" s="479"/>
      <c r="BQ12" s="479"/>
      <c r="BR12" s="479"/>
      <c r="BS12" s="479"/>
      <c r="BT12" s="479"/>
      <c r="BU12" s="480"/>
      <c r="BV12" s="478">
        <v>400000</v>
      </c>
      <c r="BW12" s="479"/>
      <c r="BX12" s="479"/>
      <c r="BY12" s="479"/>
      <c r="BZ12" s="479"/>
      <c r="CA12" s="479"/>
      <c r="CB12" s="479"/>
      <c r="CC12" s="480"/>
      <c r="CD12" s="489" t="s">
        <v>205</v>
      </c>
      <c r="CE12" s="440"/>
      <c r="CF12" s="440"/>
      <c r="CG12" s="440"/>
      <c r="CH12" s="440"/>
      <c r="CI12" s="440"/>
      <c r="CJ12" s="440"/>
      <c r="CK12" s="440"/>
      <c r="CL12" s="440"/>
      <c r="CM12" s="440"/>
      <c r="CN12" s="440"/>
      <c r="CO12" s="440"/>
      <c r="CP12" s="440"/>
      <c r="CQ12" s="440"/>
      <c r="CR12" s="440"/>
      <c r="CS12" s="490"/>
      <c r="CT12" s="541" t="s">
        <v>195</v>
      </c>
      <c r="CU12" s="542"/>
      <c r="CV12" s="542"/>
      <c r="CW12" s="542"/>
      <c r="CX12" s="542"/>
      <c r="CY12" s="542"/>
      <c r="CZ12" s="542"/>
      <c r="DA12" s="543"/>
      <c r="DB12" s="541" t="s">
        <v>195</v>
      </c>
      <c r="DC12" s="542"/>
      <c r="DD12" s="542"/>
      <c r="DE12" s="542"/>
      <c r="DF12" s="542"/>
      <c r="DG12" s="542"/>
      <c r="DH12" s="542"/>
      <c r="DI12" s="543"/>
    </row>
    <row r="13" spans="1:119" ht="18.75" customHeight="1" x14ac:dyDescent="0.2">
      <c r="A13" s="2"/>
      <c r="B13" s="430"/>
      <c r="C13" s="431"/>
      <c r="D13" s="431"/>
      <c r="E13" s="431"/>
      <c r="F13" s="431"/>
      <c r="G13" s="431"/>
      <c r="H13" s="431"/>
      <c r="I13" s="431"/>
      <c r="J13" s="431"/>
      <c r="K13" s="432"/>
      <c r="L13" s="14"/>
      <c r="M13" s="530" t="s">
        <v>207</v>
      </c>
      <c r="N13" s="531"/>
      <c r="O13" s="531"/>
      <c r="P13" s="531"/>
      <c r="Q13" s="532"/>
      <c r="R13" s="533">
        <v>55780</v>
      </c>
      <c r="S13" s="534"/>
      <c r="T13" s="534"/>
      <c r="U13" s="534"/>
      <c r="V13" s="535"/>
      <c r="W13" s="412" t="s">
        <v>208</v>
      </c>
      <c r="X13" s="354"/>
      <c r="Y13" s="354"/>
      <c r="Z13" s="354"/>
      <c r="AA13" s="354"/>
      <c r="AB13" s="355"/>
      <c r="AC13" s="471">
        <v>2542</v>
      </c>
      <c r="AD13" s="472"/>
      <c r="AE13" s="472"/>
      <c r="AF13" s="472"/>
      <c r="AG13" s="473"/>
      <c r="AH13" s="471">
        <v>2952</v>
      </c>
      <c r="AI13" s="472"/>
      <c r="AJ13" s="472"/>
      <c r="AK13" s="472"/>
      <c r="AL13" s="474"/>
      <c r="AM13" s="507" t="s">
        <v>210</v>
      </c>
      <c r="AN13" s="469"/>
      <c r="AO13" s="469"/>
      <c r="AP13" s="469"/>
      <c r="AQ13" s="469"/>
      <c r="AR13" s="469"/>
      <c r="AS13" s="469"/>
      <c r="AT13" s="470"/>
      <c r="AU13" s="508" t="s">
        <v>183</v>
      </c>
      <c r="AV13" s="509"/>
      <c r="AW13" s="509"/>
      <c r="AX13" s="509"/>
      <c r="AY13" s="475" t="s">
        <v>212</v>
      </c>
      <c r="AZ13" s="476"/>
      <c r="BA13" s="476"/>
      <c r="BB13" s="476"/>
      <c r="BC13" s="476"/>
      <c r="BD13" s="476"/>
      <c r="BE13" s="476"/>
      <c r="BF13" s="476"/>
      <c r="BG13" s="476"/>
      <c r="BH13" s="476"/>
      <c r="BI13" s="476"/>
      <c r="BJ13" s="476"/>
      <c r="BK13" s="476"/>
      <c r="BL13" s="476"/>
      <c r="BM13" s="477"/>
      <c r="BN13" s="478">
        <v>8300</v>
      </c>
      <c r="BO13" s="479"/>
      <c r="BP13" s="479"/>
      <c r="BQ13" s="479"/>
      <c r="BR13" s="479"/>
      <c r="BS13" s="479"/>
      <c r="BT13" s="479"/>
      <c r="BU13" s="480"/>
      <c r="BV13" s="478">
        <v>-1023659</v>
      </c>
      <c r="BW13" s="479"/>
      <c r="BX13" s="479"/>
      <c r="BY13" s="479"/>
      <c r="BZ13" s="479"/>
      <c r="CA13" s="479"/>
      <c r="CB13" s="479"/>
      <c r="CC13" s="480"/>
      <c r="CD13" s="489" t="s">
        <v>213</v>
      </c>
      <c r="CE13" s="440"/>
      <c r="CF13" s="440"/>
      <c r="CG13" s="440"/>
      <c r="CH13" s="440"/>
      <c r="CI13" s="440"/>
      <c r="CJ13" s="440"/>
      <c r="CK13" s="440"/>
      <c r="CL13" s="440"/>
      <c r="CM13" s="440"/>
      <c r="CN13" s="440"/>
      <c r="CO13" s="440"/>
      <c r="CP13" s="440"/>
      <c r="CQ13" s="440"/>
      <c r="CR13" s="440"/>
      <c r="CS13" s="490"/>
      <c r="CT13" s="341">
        <v>9.9</v>
      </c>
      <c r="CU13" s="342"/>
      <c r="CV13" s="342"/>
      <c r="CW13" s="342"/>
      <c r="CX13" s="342"/>
      <c r="CY13" s="342"/>
      <c r="CZ13" s="342"/>
      <c r="DA13" s="343"/>
      <c r="DB13" s="341">
        <v>9.8000000000000007</v>
      </c>
      <c r="DC13" s="342"/>
      <c r="DD13" s="342"/>
      <c r="DE13" s="342"/>
      <c r="DF13" s="342"/>
      <c r="DG13" s="342"/>
      <c r="DH13" s="342"/>
      <c r="DI13" s="343"/>
    </row>
    <row r="14" spans="1:119" ht="18.75" customHeight="1" x14ac:dyDescent="0.2">
      <c r="A14" s="2"/>
      <c r="B14" s="430"/>
      <c r="C14" s="431"/>
      <c r="D14" s="431"/>
      <c r="E14" s="431"/>
      <c r="F14" s="431"/>
      <c r="G14" s="431"/>
      <c r="H14" s="431"/>
      <c r="I14" s="431"/>
      <c r="J14" s="431"/>
      <c r="K14" s="432"/>
      <c r="L14" s="520" t="s">
        <v>214</v>
      </c>
      <c r="M14" s="539"/>
      <c r="N14" s="539"/>
      <c r="O14" s="539"/>
      <c r="P14" s="539"/>
      <c r="Q14" s="540"/>
      <c r="R14" s="533">
        <v>57738</v>
      </c>
      <c r="S14" s="534"/>
      <c r="T14" s="534"/>
      <c r="U14" s="534"/>
      <c r="V14" s="535"/>
      <c r="W14" s="400"/>
      <c r="X14" s="357"/>
      <c r="Y14" s="357"/>
      <c r="Z14" s="357"/>
      <c r="AA14" s="357"/>
      <c r="AB14" s="358"/>
      <c r="AC14" s="523">
        <v>9.8000000000000007</v>
      </c>
      <c r="AD14" s="524"/>
      <c r="AE14" s="524"/>
      <c r="AF14" s="524"/>
      <c r="AG14" s="525"/>
      <c r="AH14" s="523">
        <v>10.5</v>
      </c>
      <c r="AI14" s="524"/>
      <c r="AJ14" s="524"/>
      <c r="AK14" s="524"/>
      <c r="AL14" s="526"/>
      <c r="AM14" s="507"/>
      <c r="AN14" s="469"/>
      <c r="AO14" s="469"/>
      <c r="AP14" s="469"/>
      <c r="AQ14" s="469"/>
      <c r="AR14" s="469"/>
      <c r="AS14" s="469"/>
      <c r="AT14" s="470"/>
      <c r="AU14" s="508"/>
      <c r="AV14" s="509"/>
      <c r="AW14" s="509"/>
      <c r="AX14" s="509"/>
      <c r="AY14" s="475"/>
      <c r="AZ14" s="476"/>
      <c r="BA14" s="476"/>
      <c r="BB14" s="476"/>
      <c r="BC14" s="476"/>
      <c r="BD14" s="476"/>
      <c r="BE14" s="476"/>
      <c r="BF14" s="476"/>
      <c r="BG14" s="476"/>
      <c r="BH14" s="476"/>
      <c r="BI14" s="476"/>
      <c r="BJ14" s="476"/>
      <c r="BK14" s="476"/>
      <c r="BL14" s="476"/>
      <c r="BM14" s="477"/>
      <c r="BN14" s="478"/>
      <c r="BO14" s="479"/>
      <c r="BP14" s="479"/>
      <c r="BQ14" s="479"/>
      <c r="BR14" s="479"/>
      <c r="BS14" s="479"/>
      <c r="BT14" s="479"/>
      <c r="BU14" s="480"/>
      <c r="BV14" s="478"/>
      <c r="BW14" s="479"/>
      <c r="BX14" s="479"/>
      <c r="BY14" s="479"/>
      <c r="BZ14" s="479"/>
      <c r="CA14" s="479"/>
      <c r="CB14" s="479"/>
      <c r="CC14" s="480"/>
      <c r="CD14" s="484" t="s">
        <v>218</v>
      </c>
      <c r="CE14" s="485"/>
      <c r="CF14" s="485"/>
      <c r="CG14" s="485"/>
      <c r="CH14" s="485"/>
      <c r="CI14" s="485"/>
      <c r="CJ14" s="485"/>
      <c r="CK14" s="485"/>
      <c r="CL14" s="485"/>
      <c r="CM14" s="485"/>
      <c r="CN14" s="485"/>
      <c r="CO14" s="485"/>
      <c r="CP14" s="485"/>
      <c r="CQ14" s="485"/>
      <c r="CR14" s="485"/>
      <c r="CS14" s="486"/>
      <c r="CT14" s="527">
        <v>32</v>
      </c>
      <c r="CU14" s="528"/>
      <c r="CV14" s="528"/>
      <c r="CW14" s="528"/>
      <c r="CX14" s="528"/>
      <c r="CY14" s="528"/>
      <c r="CZ14" s="528"/>
      <c r="DA14" s="529"/>
      <c r="DB14" s="527">
        <v>41.1</v>
      </c>
      <c r="DC14" s="528"/>
      <c r="DD14" s="528"/>
      <c r="DE14" s="528"/>
      <c r="DF14" s="528"/>
      <c r="DG14" s="528"/>
      <c r="DH14" s="528"/>
      <c r="DI14" s="529"/>
    </row>
    <row r="15" spans="1:119" ht="18.75" customHeight="1" x14ac:dyDescent="0.2">
      <c r="A15" s="2"/>
      <c r="B15" s="430"/>
      <c r="C15" s="431"/>
      <c r="D15" s="431"/>
      <c r="E15" s="431"/>
      <c r="F15" s="431"/>
      <c r="G15" s="431"/>
      <c r="H15" s="431"/>
      <c r="I15" s="431"/>
      <c r="J15" s="431"/>
      <c r="K15" s="432"/>
      <c r="L15" s="14"/>
      <c r="M15" s="530" t="s">
        <v>207</v>
      </c>
      <c r="N15" s="531"/>
      <c r="O15" s="531"/>
      <c r="P15" s="531"/>
      <c r="Q15" s="532"/>
      <c r="R15" s="533">
        <v>56681</v>
      </c>
      <c r="S15" s="534"/>
      <c r="T15" s="534"/>
      <c r="U15" s="534"/>
      <c r="V15" s="535"/>
      <c r="W15" s="412" t="s">
        <v>6</v>
      </c>
      <c r="X15" s="354"/>
      <c r="Y15" s="354"/>
      <c r="Z15" s="354"/>
      <c r="AA15" s="354"/>
      <c r="AB15" s="355"/>
      <c r="AC15" s="471">
        <v>8504</v>
      </c>
      <c r="AD15" s="472"/>
      <c r="AE15" s="472"/>
      <c r="AF15" s="472"/>
      <c r="AG15" s="473"/>
      <c r="AH15" s="471">
        <v>9197</v>
      </c>
      <c r="AI15" s="472"/>
      <c r="AJ15" s="472"/>
      <c r="AK15" s="472"/>
      <c r="AL15" s="474"/>
      <c r="AM15" s="507"/>
      <c r="AN15" s="469"/>
      <c r="AO15" s="469"/>
      <c r="AP15" s="469"/>
      <c r="AQ15" s="469"/>
      <c r="AR15" s="469"/>
      <c r="AS15" s="469"/>
      <c r="AT15" s="470"/>
      <c r="AU15" s="508"/>
      <c r="AV15" s="509"/>
      <c r="AW15" s="509"/>
      <c r="AX15" s="509"/>
      <c r="AY15" s="481" t="s">
        <v>219</v>
      </c>
      <c r="AZ15" s="482"/>
      <c r="BA15" s="482"/>
      <c r="BB15" s="482"/>
      <c r="BC15" s="482"/>
      <c r="BD15" s="482"/>
      <c r="BE15" s="482"/>
      <c r="BF15" s="482"/>
      <c r="BG15" s="482"/>
      <c r="BH15" s="482"/>
      <c r="BI15" s="482"/>
      <c r="BJ15" s="482"/>
      <c r="BK15" s="482"/>
      <c r="BL15" s="482"/>
      <c r="BM15" s="483"/>
      <c r="BN15" s="465">
        <v>8176398</v>
      </c>
      <c r="BO15" s="466"/>
      <c r="BP15" s="466"/>
      <c r="BQ15" s="466"/>
      <c r="BR15" s="466"/>
      <c r="BS15" s="466"/>
      <c r="BT15" s="466"/>
      <c r="BU15" s="467"/>
      <c r="BV15" s="465">
        <v>8049168</v>
      </c>
      <c r="BW15" s="466"/>
      <c r="BX15" s="466"/>
      <c r="BY15" s="466"/>
      <c r="BZ15" s="466"/>
      <c r="CA15" s="466"/>
      <c r="CB15" s="466"/>
      <c r="CC15" s="467"/>
      <c r="CD15" s="536" t="s">
        <v>206</v>
      </c>
      <c r="CE15" s="537"/>
      <c r="CF15" s="537"/>
      <c r="CG15" s="537"/>
      <c r="CH15" s="537"/>
      <c r="CI15" s="537"/>
      <c r="CJ15" s="537"/>
      <c r="CK15" s="537"/>
      <c r="CL15" s="537"/>
      <c r="CM15" s="537"/>
      <c r="CN15" s="537"/>
      <c r="CO15" s="537"/>
      <c r="CP15" s="537"/>
      <c r="CQ15" s="537"/>
      <c r="CR15" s="537"/>
      <c r="CS15" s="538"/>
      <c r="CT15" s="28"/>
      <c r="CU15" s="31"/>
      <c r="CV15" s="31"/>
      <c r="CW15" s="31"/>
      <c r="CX15" s="31"/>
      <c r="CY15" s="31"/>
      <c r="CZ15" s="31"/>
      <c r="DA15" s="34"/>
      <c r="DB15" s="28"/>
      <c r="DC15" s="31"/>
      <c r="DD15" s="31"/>
      <c r="DE15" s="31"/>
      <c r="DF15" s="31"/>
      <c r="DG15" s="31"/>
      <c r="DH15" s="31"/>
      <c r="DI15" s="34"/>
    </row>
    <row r="16" spans="1:119" ht="18.75" customHeight="1" x14ac:dyDescent="0.2">
      <c r="A16" s="2"/>
      <c r="B16" s="430"/>
      <c r="C16" s="431"/>
      <c r="D16" s="431"/>
      <c r="E16" s="431"/>
      <c r="F16" s="431"/>
      <c r="G16" s="431"/>
      <c r="H16" s="431"/>
      <c r="I16" s="431"/>
      <c r="J16" s="431"/>
      <c r="K16" s="432"/>
      <c r="L16" s="520" t="s">
        <v>221</v>
      </c>
      <c r="M16" s="521"/>
      <c r="N16" s="521"/>
      <c r="O16" s="521"/>
      <c r="P16" s="521"/>
      <c r="Q16" s="522"/>
      <c r="R16" s="517" t="s">
        <v>223</v>
      </c>
      <c r="S16" s="518"/>
      <c r="T16" s="518"/>
      <c r="U16" s="518"/>
      <c r="V16" s="519"/>
      <c r="W16" s="400"/>
      <c r="X16" s="357"/>
      <c r="Y16" s="357"/>
      <c r="Z16" s="357"/>
      <c r="AA16" s="357"/>
      <c r="AB16" s="358"/>
      <c r="AC16" s="523">
        <v>32.799999999999997</v>
      </c>
      <c r="AD16" s="524"/>
      <c r="AE16" s="524"/>
      <c r="AF16" s="524"/>
      <c r="AG16" s="525"/>
      <c r="AH16" s="523">
        <v>32.6</v>
      </c>
      <c r="AI16" s="524"/>
      <c r="AJ16" s="524"/>
      <c r="AK16" s="524"/>
      <c r="AL16" s="526"/>
      <c r="AM16" s="507"/>
      <c r="AN16" s="469"/>
      <c r="AO16" s="469"/>
      <c r="AP16" s="469"/>
      <c r="AQ16" s="469"/>
      <c r="AR16" s="469"/>
      <c r="AS16" s="469"/>
      <c r="AT16" s="470"/>
      <c r="AU16" s="508"/>
      <c r="AV16" s="509"/>
      <c r="AW16" s="509"/>
      <c r="AX16" s="509"/>
      <c r="AY16" s="475" t="s">
        <v>105</v>
      </c>
      <c r="AZ16" s="476"/>
      <c r="BA16" s="476"/>
      <c r="BB16" s="476"/>
      <c r="BC16" s="476"/>
      <c r="BD16" s="476"/>
      <c r="BE16" s="476"/>
      <c r="BF16" s="476"/>
      <c r="BG16" s="476"/>
      <c r="BH16" s="476"/>
      <c r="BI16" s="476"/>
      <c r="BJ16" s="476"/>
      <c r="BK16" s="476"/>
      <c r="BL16" s="476"/>
      <c r="BM16" s="477"/>
      <c r="BN16" s="478">
        <v>13954294</v>
      </c>
      <c r="BO16" s="479"/>
      <c r="BP16" s="479"/>
      <c r="BQ16" s="479"/>
      <c r="BR16" s="479"/>
      <c r="BS16" s="479"/>
      <c r="BT16" s="479"/>
      <c r="BU16" s="480"/>
      <c r="BV16" s="478">
        <v>13706275</v>
      </c>
      <c r="BW16" s="479"/>
      <c r="BX16" s="479"/>
      <c r="BY16" s="479"/>
      <c r="BZ16" s="479"/>
      <c r="CA16" s="479"/>
      <c r="CB16" s="479"/>
      <c r="CC16" s="480"/>
      <c r="CD16" s="21"/>
      <c r="CE16" s="339"/>
      <c r="CF16" s="339"/>
      <c r="CG16" s="339"/>
      <c r="CH16" s="339"/>
      <c r="CI16" s="339"/>
      <c r="CJ16" s="339"/>
      <c r="CK16" s="339"/>
      <c r="CL16" s="339"/>
      <c r="CM16" s="339"/>
      <c r="CN16" s="339"/>
      <c r="CO16" s="339"/>
      <c r="CP16" s="339"/>
      <c r="CQ16" s="339"/>
      <c r="CR16" s="339"/>
      <c r="CS16" s="340"/>
      <c r="CT16" s="341"/>
      <c r="CU16" s="342"/>
      <c r="CV16" s="342"/>
      <c r="CW16" s="342"/>
      <c r="CX16" s="342"/>
      <c r="CY16" s="342"/>
      <c r="CZ16" s="342"/>
      <c r="DA16" s="343"/>
      <c r="DB16" s="341"/>
      <c r="DC16" s="342"/>
      <c r="DD16" s="342"/>
      <c r="DE16" s="342"/>
      <c r="DF16" s="342"/>
      <c r="DG16" s="342"/>
      <c r="DH16" s="342"/>
      <c r="DI16" s="343"/>
    </row>
    <row r="17" spans="1:113" ht="18.75" customHeight="1" x14ac:dyDescent="0.2">
      <c r="A17" s="2"/>
      <c r="B17" s="433"/>
      <c r="C17" s="434"/>
      <c r="D17" s="434"/>
      <c r="E17" s="434"/>
      <c r="F17" s="434"/>
      <c r="G17" s="434"/>
      <c r="H17" s="434"/>
      <c r="I17" s="434"/>
      <c r="J17" s="434"/>
      <c r="K17" s="435"/>
      <c r="L17" s="15"/>
      <c r="M17" s="514" t="s">
        <v>99</v>
      </c>
      <c r="N17" s="515"/>
      <c r="O17" s="515"/>
      <c r="P17" s="515"/>
      <c r="Q17" s="516"/>
      <c r="R17" s="517" t="s">
        <v>224</v>
      </c>
      <c r="S17" s="518"/>
      <c r="T17" s="518"/>
      <c r="U17" s="518"/>
      <c r="V17" s="519"/>
      <c r="W17" s="412" t="s">
        <v>93</v>
      </c>
      <c r="X17" s="354"/>
      <c r="Y17" s="354"/>
      <c r="Z17" s="354"/>
      <c r="AA17" s="354"/>
      <c r="AB17" s="355"/>
      <c r="AC17" s="471">
        <v>14870</v>
      </c>
      <c r="AD17" s="472"/>
      <c r="AE17" s="472"/>
      <c r="AF17" s="472"/>
      <c r="AG17" s="473"/>
      <c r="AH17" s="471">
        <v>16038</v>
      </c>
      <c r="AI17" s="472"/>
      <c r="AJ17" s="472"/>
      <c r="AK17" s="472"/>
      <c r="AL17" s="474"/>
      <c r="AM17" s="507"/>
      <c r="AN17" s="469"/>
      <c r="AO17" s="469"/>
      <c r="AP17" s="469"/>
      <c r="AQ17" s="469"/>
      <c r="AR17" s="469"/>
      <c r="AS17" s="469"/>
      <c r="AT17" s="470"/>
      <c r="AU17" s="508"/>
      <c r="AV17" s="509"/>
      <c r="AW17" s="509"/>
      <c r="AX17" s="509"/>
      <c r="AY17" s="475" t="s">
        <v>225</v>
      </c>
      <c r="AZ17" s="476"/>
      <c r="BA17" s="476"/>
      <c r="BB17" s="476"/>
      <c r="BC17" s="476"/>
      <c r="BD17" s="476"/>
      <c r="BE17" s="476"/>
      <c r="BF17" s="476"/>
      <c r="BG17" s="476"/>
      <c r="BH17" s="476"/>
      <c r="BI17" s="476"/>
      <c r="BJ17" s="476"/>
      <c r="BK17" s="476"/>
      <c r="BL17" s="476"/>
      <c r="BM17" s="477"/>
      <c r="BN17" s="478">
        <v>10368437</v>
      </c>
      <c r="BO17" s="479"/>
      <c r="BP17" s="479"/>
      <c r="BQ17" s="479"/>
      <c r="BR17" s="479"/>
      <c r="BS17" s="479"/>
      <c r="BT17" s="479"/>
      <c r="BU17" s="480"/>
      <c r="BV17" s="478">
        <v>10221721</v>
      </c>
      <c r="BW17" s="479"/>
      <c r="BX17" s="479"/>
      <c r="BY17" s="479"/>
      <c r="BZ17" s="479"/>
      <c r="CA17" s="479"/>
      <c r="CB17" s="479"/>
      <c r="CC17" s="480"/>
      <c r="CD17" s="21"/>
      <c r="CE17" s="339"/>
      <c r="CF17" s="339"/>
      <c r="CG17" s="339"/>
      <c r="CH17" s="339"/>
      <c r="CI17" s="339"/>
      <c r="CJ17" s="339"/>
      <c r="CK17" s="339"/>
      <c r="CL17" s="339"/>
      <c r="CM17" s="339"/>
      <c r="CN17" s="339"/>
      <c r="CO17" s="339"/>
      <c r="CP17" s="339"/>
      <c r="CQ17" s="339"/>
      <c r="CR17" s="339"/>
      <c r="CS17" s="340"/>
      <c r="CT17" s="341"/>
      <c r="CU17" s="342"/>
      <c r="CV17" s="342"/>
      <c r="CW17" s="342"/>
      <c r="CX17" s="342"/>
      <c r="CY17" s="342"/>
      <c r="CZ17" s="342"/>
      <c r="DA17" s="343"/>
      <c r="DB17" s="341"/>
      <c r="DC17" s="342"/>
      <c r="DD17" s="342"/>
      <c r="DE17" s="342"/>
      <c r="DF17" s="342"/>
      <c r="DG17" s="342"/>
      <c r="DH17" s="342"/>
      <c r="DI17" s="343"/>
    </row>
    <row r="18" spans="1:113" ht="18.75" customHeight="1" x14ac:dyDescent="0.2">
      <c r="A18" s="2"/>
      <c r="B18" s="494" t="s">
        <v>226</v>
      </c>
      <c r="C18" s="426"/>
      <c r="D18" s="426"/>
      <c r="E18" s="495"/>
      <c r="F18" s="495"/>
      <c r="G18" s="495"/>
      <c r="H18" s="495"/>
      <c r="I18" s="495"/>
      <c r="J18" s="495"/>
      <c r="K18" s="495"/>
      <c r="L18" s="510">
        <v>117.83</v>
      </c>
      <c r="M18" s="510"/>
      <c r="N18" s="510"/>
      <c r="O18" s="510"/>
      <c r="P18" s="510"/>
      <c r="Q18" s="510"/>
      <c r="R18" s="511"/>
      <c r="S18" s="511"/>
      <c r="T18" s="511"/>
      <c r="U18" s="511"/>
      <c r="V18" s="512"/>
      <c r="W18" s="413"/>
      <c r="X18" s="414"/>
      <c r="Y18" s="414"/>
      <c r="Z18" s="414"/>
      <c r="AA18" s="414"/>
      <c r="AB18" s="407"/>
      <c r="AC18" s="450">
        <v>57.4</v>
      </c>
      <c r="AD18" s="451"/>
      <c r="AE18" s="451"/>
      <c r="AF18" s="451"/>
      <c r="AG18" s="513"/>
      <c r="AH18" s="450">
        <v>56.9</v>
      </c>
      <c r="AI18" s="451"/>
      <c r="AJ18" s="451"/>
      <c r="AK18" s="451"/>
      <c r="AL18" s="452"/>
      <c r="AM18" s="507"/>
      <c r="AN18" s="469"/>
      <c r="AO18" s="469"/>
      <c r="AP18" s="469"/>
      <c r="AQ18" s="469"/>
      <c r="AR18" s="469"/>
      <c r="AS18" s="469"/>
      <c r="AT18" s="470"/>
      <c r="AU18" s="508"/>
      <c r="AV18" s="509"/>
      <c r="AW18" s="509"/>
      <c r="AX18" s="509"/>
      <c r="AY18" s="475" t="s">
        <v>227</v>
      </c>
      <c r="AZ18" s="476"/>
      <c r="BA18" s="476"/>
      <c r="BB18" s="476"/>
      <c r="BC18" s="476"/>
      <c r="BD18" s="476"/>
      <c r="BE18" s="476"/>
      <c r="BF18" s="476"/>
      <c r="BG18" s="476"/>
      <c r="BH18" s="476"/>
      <c r="BI18" s="476"/>
      <c r="BJ18" s="476"/>
      <c r="BK18" s="476"/>
      <c r="BL18" s="476"/>
      <c r="BM18" s="477"/>
      <c r="BN18" s="478">
        <v>15447981</v>
      </c>
      <c r="BO18" s="479"/>
      <c r="BP18" s="479"/>
      <c r="BQ18" s="479"/>
      <c r="BR18" s="479"/>
      <c r="BS18" s="479"/>
      <c r="BT18" s="479"/>
      <c r="BU18" s="480"/>
      <c r="BV18" s="478">
        <v>15378757</v>
      </c>
      <c r="BW18" s="479"/>
      <c r="BX18" s="479"/>
      <c r="BY18" s="479"/>
      <c r="BZ18" s="479"/>
      <c r="CA18" s="479"/>
      <c r="CB18" s="479"/>
      <c r="CC18" s="480"/>
      <c r="CD18" s="21"/>
      <c r="CE18" s="339"/>
      <c r="CF18" s="339"/>
      <c r="CG18" s="339"/>
      <c r="CH18" s="339"/>
      <c r="CI18" s="339"/>
      <c r="CJ18" s="339"/>
      <c r="CK18" s="339"/>
      <c r="CL18" s="339"/>
      <c r="CM18" s="339"/>
      <c r="CN18" s="339"/>
      <c r="CO18" s="339"/>
      <c r="CP18" s="339"/>
      <c r="CQ18" s="339"/>
      <c r="CR18" s="339"/>
      <c r="CS18" s="340"/>
      <c r="CT18" s="341"/>
      <c r="CU18" s="342"/>
      <c r="CV18" s="342"/>
      <c r="CW18" s="342"/>
      <c r="CX18" s="342"/>
      <c r="CY18" s="342"/>
      <c r="CZ18" s="342"/>
      <c r="DA18" s="343"/>
      <c r="DB18" s="341"/>
      <c r="DC18" s="342"/>
      <c r="DD18" s="342"/>
      <c r="DE18" s="342"/>
      <c r="DF18" s="342"/>
      <c r="DG18" s="342"/>
      <c r="DH18" s="342"/>
      <c r="DI18" s="343"/>
    </row>
    <row r="19" spans="1:113" ht="18.75" customHeight="1" x14ac:dyDescent="0.2">
      <c r="A19" s="2"/>
      <c r="B19" s="494" t="s">
        <v>53</v>
      </c>
      <c r="C19" s="426"/>
      <c r="D19" s="426"/>
      <c r="E19" s="495"/>
      <c r="F19" s="495"/>
      <c r="G19" s="495"/>
      <c r="H19" s="495"/>
      <c r="I19" s="495"/>
      <c r="J19" s="495"/>
      <c r="K19" s="495"/>
      <c r="L19" s="496">
        <v>487</v>
      </c>
      <c r="M19" s="496"/>
      <c r="N19" s="496"/>
      <c r="O19" s="496"/>
      <c r="P19" s="496"/>
      <c r="Q19" s="496"/>
      <c r="R19" s="497"/>
      <c r="S19" s="497"/>
      <c r="T19" s="497"/>
      <c r="U19" s="497"/>
      <c r="V19" s="498"/>
      <c r="W19" s="396"/>
      <c r="X19" s="397"/>
      <c r="Y19" s="397"/>
      <c r="Z19" s="397"/>
      <c r="AA19" s="397"/>
      <c r="AB19" s="397"/>
      <c r="AC19" s="505"/>
      <c r="AD19" s="505"/>
      <c r="AE19" s="505"/>
      <c r="AF19" s="505"/>
      <c r="AG19" s="505"/>
      <c r="AH19" s="505"/>
      <c r="AI19" s="505"/>
      <c r="AJ19" s="505"/>
      <c r="AK19" s="505"/>
      <c r="AL19" s="506"/>
      <c r="AM19" s="507"/>
      <c r="AN19" s="469"/>
      <c r="AO19" s="469"/>
      <c r="AP19" s="469"/>
      <c r="AQ19" s="469"/>
      <c r="AR19" s="469"/>
      <c r="AS19" s="469"/>
      <c r="AT19" s="470"/>
      <c r="AU19" s="508"/>
      <c r="AV19" s="509"/>
      <c r="AW19" s="509"/>
      <c r="AX19" s="509"/>
      <c r="AY19" s="475" t="s">
        <v>128</v>
      </c>
      <c r="AZ19" s="476"/>
      <c r="BA19" s="476"/>
      <c r="BB19" s="476"/>
      <c r="BC19" s="476"/>
      <c r="BD19" s="476"/>
      <c r="BE19" s="476"/>
      <c r="BF19" s="476"/>
      <c r="BG19" s="476"/>
      <c r="BH19" s="476"/>
      <c r="BI19" s="476"/>
      <c r="BJ19" s="476"/>
      <c r="BK19" s="476"/>
      <c r="BL19" s="476"/>
      <c r="BM19" s="477"/>
      <c r="BN19" s="478">
        <v>20376198</v>
      </c>
      <c r="BO19" s="479"/>
      <c r="BP19" s="479"/>
      <c r="BQ19" s="479"/>
      <c r="BR19" s="479"/>
      <c r="BS19" s="479"/>
      <c r="BT19" s="479"/>
      <c r="BU19" s="480"/>
      <c r="BV19" s="478">
        <v>19486574</v>
      </c>
      <c r="BW19" s="479"/>
      <c r="BX19" s="479"/>
      <c r="BY19" s="479"/>
      <c r="BZ19" s="479"/>
      <c r="CA19" s="479"/>
      <c r="CB19" s="479"/>
      <c r="CC19" s="480"/>
      <c r="CD19" s="21"/>
      <c r="CE19" s="339"/>
      <c r="CF19" s="339"/>
      <c r="CG19" s="339"/>
      <c r="CH19" s="339"/>
      <c r="CI19" s="339"/>
      <c r="CJ19" s="339"/>
      <c r="CK19" s="339"/>
      <c r="CL19" s="339"/>
      <c r="CM19" s="339"/>
      <c r="CN19" s="339"/>
      <c r="CO19" s="339"/>
      <c r="CP19" s="339"/>
      <c r="CQ19" s="339"/>
      <c r="CR19" s="339"/>
      <c r="CS19" s="340"/>
      <c r="CT19" s="341"/>
      <c r="CU19" s="342"/>
      <c r="CV19" s="342"/>
      <c r="CW19" s="342"/>
      <c r="CX19" s="342"/>
      <c r="CY19" s="342"/>
      <c r="CZ19" s="342"/>
      <c r="DA19" s="343"/>
      <c r="DB19" s="341"/>
      <c r="DC19" s="342"/>
      <c r="DD19" s="342"/>
      <c r="DE19" s="342"/>
      <c r="DF19" s="342"/>
      <c r="DG19" s="342"/>
      <c r="DH19" s="342"/>
      <c r="DI19" s="343"/>
    </row>
    <row r="20" spans="1:113" ht="18.75" customHeight="1" x14ac:dyDescent="0.2">
      <c r="A20" s="2"/>
      <c r="B20" s="494" t="s">
        <v>229</v>
      </c>
      <c r="C20" s="426"/>
      <c r="D20" s="426"/>
      <c r="E20" s="495"/>
      <c r="F20" s="495"/>
      <c r="G20" s="495"/>
      <c r="H20" s="495"/>
      <c r="I20" s="495"/>
      <c r="J20" s="495"/>
      <c r="K20" s="495"/>
      <c r="L20" s="496">
        <v>22947</v>
      </c>
      <c r="M20" s="496"/>
      <c r="N20" s="496"/>
      <c r="O20" s="496"/>
      <c r="P20" s="496"/>
      <c r="Q20" s="496"/>
      <c r="R20" s="497"/>
      <c r="S20" s="497"/>
      <c r="T20" s="497"/>
      <c r="U20" s="497"/>
      <c r="V20" s="498"/>
      <c r="W20" s="413"/>
      <c r="X20" s="414"/>
      <c r="Y20" s="414"/>
      <c r="Z20" s="414"/>
      <c r="AA20" s="414"/>
      <c r="AB20" s="414"/>
      <c r="AC20" s="499"/>
      <c r="AD20" s="499"/>
      <c r="AE20" s="499"/>
      <c r="AF20" s="499"/>
      <c r="AG20" s="499"/>
      <c r="AH20" s="499"/>
      <c r="AI20" s="499"/>
      <c r="AJ20" s="499"/>
      <c r="AK20" s="499"/>
      <c r="AL20" s="500"/>
      <c r="AM20" s="501"/>
      <c r="AN20" s="442"/>
      <c r="AO20" s="442"/>
      <c r="AP20" s="442"/>
      <c r="AQ20" s="442"/>
      <c r="AR20" s="442"/>
      <c r="AS20" s="442"/>
      <c r="AT20" s="443"/>
      <c r="AU20" s="502"/>
      <c r="AV20" s="503"/>
      <c r="AW20" s="503"/>
      <c r="AX20" s="504"/>
      <c r="AY20" s="475"/>
      <c r="AZ20" s="476"/>
      <c r="BA20" s="476"/>
      <c r="BB20" s="476"/>
      <c r="BC20" s="476"/>
      <c r="BD20" s="476"/>
      <c r="BE20" s="476"/>
      <c r="BF20" s="476"/>
      <c r="BG20" s="476"/>
      <c r="BH20" s="476"/>
      <c r="BI20" s="476"/>
      <c r="BJ20" s="476"/>
      <c r="BK20" s="476"/>
      <c r="BL20" s="476"/>
      <c r="BM20" s="477"/>
      <c r="BN20" s="478"/>
      <c r="BO20" s="479"/>
      <c r="BP20" s="479"/>
      <c r="BQ20" s="479"/>
      <c r="BR20" s="479"/>
      <c r="BS20" s="479"/>
      <c r="BT20" s="479"/>
      <c r="BU20" s="480"/>
      <c r="BV20" s="478"/>
      <c r="BW20" s="479"/>
      <c r="BX20" s="479"/>
      <c r="BY20" s="479"/>
      <c r="BZ20" s="479"/>
      <c r="CA20" s="479"/>
      <c r="CB20" s="479"/>
      <c r="CC20" s="480"/>
      <c r="CD20" s="21"/>
      <c r="CE20" s="339"/>
      <c r="CF20" s="339"/>
      <c r="CG20" s="339"/>
      <c r="CH20" s="339"/>
      <c r="CI20" s="339"/>
      <c r="CJ20" s="339"/>
      <c r="CK20" s="339"/>
      <c r="CL20" s="339"/>
      <c r="CM20" s="339"/>
      <c r="CN20" s="339"/>
      <c r="CO20" s="339"/>
      <c r="CP20" s="339"/>
      <c r="CQ20" s="339"/>
      <c r="CR20" s="339"/>
      <c r="CS20" s="340"/>
      <c r="CT20" s="341"/>
      <c r="CU20" s="342"/>
      <c r="CV20" s="342"/>
      <c r="CW20" s="342"/>
      <c r="CX20" s="342"/>
      <c r="CY20" s="342"/>
      <c r="CZ20" s="342"/>
      <c r="DA20" s="343"/>
      <c r="DB20" s="341"/>
      <c r="DC20" s="342"/>
      <c r="DD20" s="342"/>
      <c r="DE20" s="342"/>
      <c r="DF20" s="342"/>
      <c r="DG20" s="342"/>
      <c r="DH20" s="342"/>
      <c r="DI20" s="343"/>
    </row>
    <row r="21" spans="1:113" ht="18.75" customHeight="1" x14ac:dyDescent="0.2">
      <c r="A21" s="2"/>
      <c r="B21" s="491" t="s">
        <v>142</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3"/>
      <c r="AY21" s="453"/>
      <c r="AZ21" s="454"/>
      <c r="BA21" s="454"/>
      <c r="BB21" s="454"/>
      <c r="BC21" s="454"/>
      <c r="BD21" s="454"/>
      <c r="BE21" s="454"/>
      <c r="BF21" s="454"/>
      <c r="BG21" s="454"/>
      <c r="BH21" s="454"/>
      <c r="BI21" s="454"/>
      <c r="BJ21" s="454"/>
      <c r="BK21" s="454"/>
      <c r="BL21" s="454"/>
      <c r="BM21" s="455"/>
      <c r="BN21" s="456"/>
      <c r="BO21" s="457"/>
      <c r="BP21" s="457"/>
      <c r="BQ21" s="457"/>
      <c r="BR21" s="457"/>
      <c r="BS21" s="457"/>
      <c r="BT21" s="457"/>
      <c r="BU21" s="458"/>
      <c r="BV21" s="456"/>
      <c r="BW21" s="457"/>
      <c r="BX21" s="457"/>
      <c r="BY21" s="457"/>
      <c r="BZ21" s="457"/>
      <c r="CA21" s="457"/>
      <c r="CB21" s="457"/>
      <c r="CC21" s="458"/>
      <c r="CD21" s="21"/>
      <c r="CE21" s="339"/>
      <c r="CF21" s="339"/>
      <c r="CG21" s="339"/>
      <c r="CH21" s="339"/>
      <c r="CI21" s="339"/>
      <c r="CJ21" s="339"/>
      <c r="CK21" s="339"/>
      <c r="CL21" s="339"/>
      <c r="CM21" s="339"/>
      <c r="CN21" s="339"/>
      <c r="CO21" s="339"/>
      <c r="CP21" s="339"/>
      <c r="CQ21" s="339"/>
      <c r="CR21" s="339"/>
      <c r="CS21" s="340"/>
      <c r="CT21" s="341"/>
      <c r="CU21" s="342"/>
      <c r="CV21" s="342"/>
      <c r="CW21" s="342"/>
      <c r="CX21" s="342"/>
      <c r="CY21" s="342"/>
      <c r="CZ21" s="342"/>
      <c r="DA21" s="343"/>
      <c r="DB21" s="341"/>
      <c r="DC21" s="342"/>
      <c r="DD21" s="342"/>
      <c r="DE21" s="342"/>
      <c r="DF21" s="342"/>
      <c r="DG21" s="342"/>
      <c r="DH21" s="342"/>
      <c r="DI21" s="343"/>
    </row>
    <row r="22" spans="1:113" ht="18.75" customHeight="1" x14ac:dyDescent="0.2">
      <c r="A22" s="2"/>
      <c r="B22" s="460" t="s">
        <v>230</v>
      </c>
      <c r="C22" s="374"/>
      <c r="D22" s="375"/>
      <c r="E22" s="353" t="s">
        <v>7</v>
      </c>
      <c r="F22" s="354"/>
      <c r="G22" s="354"/>
      <c r="H22" s="354"/>
      <c r="I22" s="354"/>
      <c r="J22" s="354"/>
      <c r="K22" s="355"/>
      <c r="L22" s="353" t="s">
        <v>232</v>
      </c>
      <c r="M22" s="354"/>
      <c r="N22" s="354"/>
      <c r="O22" s="354"/>
      <c r="P22" s="355"/>
      <c r="Q22" s="359" t="s">
        <v>234</v>
      </c>
      <c r="R22" s="360"/>
      <c r="S22" s="360"/>
      <c r="T22" s="360"/>
      <c r="U22" s="360"/>
      <c r="V22" s="361"/>
      <c r="W22" s="373" t="s">
        <v>54</v>
      </c>
      <c r="X22" s="374"/>
      <c r="Y22" s="375"/>
      <c r="Z22" s="353" t="s">
        <v>7</v>
      </c>
      <c r="AA22" s="354"/>
      <c r="AB22" s="354"/>
      <c r="AC22" s="354"/>
      <c r="AD22" s="354"/>
      <c r="AE22" s="354"/>
      <c r="AF22" s="354"/>
      <c r="AG22" s="355"/>
      <c r="AH22" s="365" t="s">
        <v>177</v>
      </c>
      <c r="AI22" s="354"/>
      <c r="AJ22" s="354"/>
      <c r="AK22" s="354"/>
      <c r="AL22" s="355"/>
      <c r="AM22" s="365" t="s">
        <v>235</v>
      </c>
      <c r="AN22" s="366"/>
      <c r="AO22" s="366"/>
      <c r="AP22" s="366"/>
      <c r="AQ22" s="366"/>
      <c r="AR22" s="367"/>
      <c r="AS22" s="359" t="s">
        <v>234</v>
      </c>
      <c r="AT22" s="360"/>
      <c r="AU22" s="360"/>
      <c r="AV22" s="360"/>
      <c r="AW22" s="360"/>
      <c r="AX22" s="371"/>
      <c r="AY22" s="481" t="s">
        <v>237</v>
      </c>
      <c r="AZ22" s="482"/>
      <c r="BA22" s="482"/>
      <c r="BB22" s="482"/>
      <c r="BC22" s="482"/>
      <c r="BD22" s="482"/>
      <c r="BE22" s="482"/>
      <c r="BF22" s="482"/>
      <c r="BG22" s="482"/>
      <c r="BH22" s="482"/>
      <c r="BI22" s="482"/>
      <c r="BJ22" s="482"/>
      <c r="BK22" s="482"/>
      <c r="BL22" s="482"/>
      <c r="BM22" s="483"/>
      <c r="BN22" s="465">
        <v>32832591</v>
      </c>
      <c r="BO22" s="466"/>
      <c r="BP22" s="466"/>
      <c r="BQ22" s="466"/>
      <c r="BR22" s="466"/>
      <c r="BS22" s="466"/>
      <c r="BT22" s="466"/>
      <c r="BU22" s="467"/>
      <c r="BV22" s="465">
        <v>33497037</v>
      </c>
      <c r="BW22" s="466"/>
      <c r="BX22" s="466"/>
      <c r="BY22" s="466"/>
      <c r="BZ22" s="466"/>
      <c r="CA22" s="466"/>
      <c r="CB22" s="466"/>
      <c r="CC22" s="467"/>
      <c r="CD22" s="21"/>
      <c r="CE22" s="339"/>
      <c r="CF22" s="339"/>
      <c r="CG22" s="339"/>
      <c r="CH22" s="339"/>
      <c r="CI22" s="339"/>
      <c r="CJ22" s="339"/>
      <c r="CK22" s="339"/>
      <c r="CL22" s="339"/>
      <c r="CM22" s="339"/>
      <c r="CN22" s="339"/>
      <c r="CO22" s="339"/>
      <c r="CP22" s="339"/>
      <c r="CQ22" s="339"/>
      <c r="CR22" s="339"/>
      <c r="CS22" s="340"/>
      <c r="CT22" s="341"/>
      <c r="CU22" s="342"/>
      <c r="CV22" s="342"/>
      <c r="CW22" s="342"/>
      <c r="CX22" s="342"/>
      <c r="CY22" s="342"/>
      <c r="CZ22" s="342"/>
      <c r="DA22" s="343"/>
      <c r="DB22" s="341"/>
      <c r="DC22" s="342"/>
      <c r="DD22" s="342"/>
      <c r="DE22" s="342"/>
      <c r="DF22" s="342"/>
      <c r="DG22" s="342"/>
      <c r="DH22" s="342"/>
      <c r="DI22" s="343"/>
    </row>
    <row r="23" spans="1:113" ht="18.75" customHeight="1" x14ac:dyDescent="0.2">
      <c r="A23" s="2"/>
      <c r="B23" s="461"/>
      <c r="C23" s="377"/>
      <c r="D23" s="378"/>
      <c r="E23" s="356"/>
      <c r="F23" s="357"/>
      <c r="G23" s="357"/>
      <c r="H23" s="357"/>
      <c r="I23" s="357"/>
      <c r="J23" s="357"/>
      <c r="K23" s="358"/>
      <c r="L23" s="356"/>
      <c r="M23" s="357"/>
      <c r="N23" s="357"/>
      <c r="O23" s="357"/>
      <c r="P23" s="358"/>
      <c r="Q23" s="362"/>
      <c r="R23" s="363"/>
      <c r="S23" s="363"/>
      <c r="T23" s="363"/>
      <c r="U23" s="363"/>
      <c r="V23" s="364"/>
      <c r="W23" s="376"/>
      <c r="X23" s="377"/>
      <c r="Y23" s="378"/>
      <c r="Z23" s="356"/>
      <c r="AA23" s="357"/>
      <c r="AB23" s="357"/>
      <c r="AC23" s="357"/>
      <c r="AD23" s="357"/>
      <c r="AE23" s="357"/>
      <c r="AF23" s="357"/>
      <c r="AG23" s="358"/>
      <c r="AH23" s="356"/>
      <c r="AI23" s="357"/>
      <c r="AJ23" s="357"/>
      <c r="AK23" s="357"/>
      <c r="AL23" s="358"/>
      <c r="AM23" s="368"/>
      <c r="AN23" s="369"/>
      <c r="AO23" s="369"/>
      <c r="AP23" s="369"/>
      <c r="AQ23" s="369"/>
      <c r="AR23" s="370"/>
      <c r="AS23" s="362"/>
      <c r="AT23" s="363"/>
      <c r="AU23" s="363"/>
      <c r="AV23" s="363"/>
      <c r="AW23" s="363"/>
      <c r="AX23" s="372"/>
      <c r="AY23" s="475" t="s">
        <v>239</v>
      </c>
      <c r="AZ23" s="476"/>
      <c r="BA23" s="476"/>
      <c r="BB23" s="476"/>
      <c r="BC23" s="476"/>
      <c r="BD23" s="476"/>
      <c r="BE23" s="476"/>
      <c r="BF23" s="476"/>
      <c r="BG23" s="476"/>
      <c r="BH23" s="476"/>
      <c r="BI23" s="476"/>
      <c r="BJ23" s="476"/>
      <c r="BK23" s="476"/>
      <c r="BL23" s="476"/>
      <c r="BM23" s="477"/>
      <c r="BN23" s="478">
        <v>19284452</v>
      </c>
      <c r="BO23" s="479"/>
      <c r="BP23" s="479"/>
      <c r="BQ23" s="479"/>
      <c r="BR23" s="479"/>
      <c r="BS23" s="479"/>
      <c r="BT23" s="479"/>
      <c r="BU23" s="480"/>
      <c r="BV23" s="478">
        <v>18634068</v>
      </c>
      <c r="BW23" s="479"/>
      <c r="BX23" s="479"/>
      <c r="BY23" s="479"/>
      <c r="BZ23" s="479"/>
      <c r="CA23" s="479"/>
      <c r="CB23" s="479"/>
      <c r="CC23" s="480"/>
      <c r="CD23" s="21"/>
      <c r="CE23" s="339"/>
      <c r="CF23" s="339"/>
      <c r="CG23" s="339"/>
      <c r="CH23" s="339"/>
      <c r="CI23" s="339"/>
      <c r="CJ23" s="339"/>
      <c r="CK23" s="339"/>
      <c r="CL23" s="339"/>
      <c r="CM23" s="339"/>
      <c r="CN23" s="339"/>
      <c r="CO23" s="339"/>
      <c r="CP23" s="339"/>
      <c r="CQ23" s="339"/>
      <c r="CR23" s="339"/>
      <c r="CS23" s="340"/>
      <c r="CT23" s="341"/>
      <c r="CU23" s="342"/>
      <c r="CV23" s="342"/>
      <c r="CW23" s="342"/>
      <c r="CX23" s="342"/>
      <c r="CY23" s="342"/>
      <c r="CZ23" s="342"/>
      <c r="DA23" s="343"/>
      <c r="DB23" s="341"/>
      <c r="DC23" s="342"/>
      <c r="DD23" s="342"/>
      <c r="DE23" s="342"/>
      <c r="DF23" s="342"/>
      <c r="DG23" s="342"/>
      <c r="DH23" s="342"/>
      <c r="DI23" s="343"/>
    </row>
    <row r="24" spans="1:113" ht="18.75" customHeight="1" x14ac:dyDescent="0.2">
      <c r="A24" s="2"/>
      <c r="B24" s="461"/>
      <c r="C24" s="377"/>
      <c r="D24" s="378"/>
      <c r="E24" s="468" t="s">
        <v>241</v>
      </c>
      <c r="F24" s="469"/>
      <c r="G24" s="469"/>
      <c r="H24" s="469"/>
      <c r="I24" s="469"/>
      <c r="J24" s="469"/>
      <c r="K24" s="470"/>
      <c r="L24" s="471">
        <v>1</v>
      </c>
      <c r="M24" s="472"/>
      <c r="N24" s="472"/>
      <c r="O24" s="472"/>
      <c r="P24" s="473"/>
      <c r="Q24" s="471">
        <v>9470</v>
      </c>
      <c r="R24" s="472"/>
      <c r="S24" s="472"/>
      <c r="T24" s="472"/>
      <c r="U24" s="472"/>
      <c r="V24" s="473"/>
      <c r="W24" s="376"/>
      <c r="X24" s="377"/>
      <c r="Y24" s="378"/>
      <c r="Z24" s="468" t="s">
        <v>242</v>
      </c>
      <c r="AA24" s="469"/>
      <c r="AB24" s="469"/>
      <c r="AC24" s="469"/>
      <c r="AD24" s="469"/>
      <c r="AE24" s="469"/>
      <c r="AF24" s="469"/>
      <c r="AG24" s="470"/>
      <c r="AH24" s="471">
        <v>381</v>
      </c>
      <c r="AI24" s="472"/>
      <c r="AJ24" s="472"/>
      <c r="AK24" s="472"/>
      <c r="AL24" s="473"/>
      <c r="AM24" s="471">
        <v>1130046</v>
      </c>
      <c r="AN24" s="472"/>
      <c r="AO24" s="472"/>
      <c r="AP24" s="472"/>
      <c r="AQ24" s="472"/>
      <c r="AR24" s="473"/>
      <c r="AS24" s="471">
        <v>2966</v>
      </c>
      <c r="AT24" s="472"/>
      <c r="AU24" s="472"/>
      <c r="AV24" s="472"/>
      <c r="AW24" s="472"/>
      <c r="AX24" s="474"/>
      <c r="AY24" s="453" t="s">
        <v>244</v>
      </c>
      <c r="AZ24" s="454"/>
      <c r="BA24" s="454"/>
      <c r="BB24" s="454"/>
      <c r="BC24" s="454"/>
      <c r="BD24" s="454"/>
      <c r="BE24" s="454"/>
      <c r="BF24" s="454"/>
      <c r="BG24" s="454"/>
      <c r="BH24" s="454"/>
      <c r="BI24" s="454"/>
      <c r="BJ24" s="454"/>
      <c r="BK24" s="454"/>
      <c r="BL24" s="454"/>
      <c r="BM24" s="455"/>
      <c r="BN24" s="478">
        <v>22412061</v>
      </c>
      <c r="BO24" s="479"/>
      <c r="BP24" s="479"/>
      <c r="BQ24" s="479"/>
      <c r="BR24" s="479"/>
      <c r="BS24" s="479"/>
      <c r="BT24" s="479"/>
      <c r="BU24" s="480"/>
      <c r="BV24" s="478">
        <v>22111963</v>
      </c>
      <c r="BW24" s="479"/>
      <c r="BX24" s="479"/>
      <c r="BY24" s="479"/>
      <c r="BZ24" s="479"/>
      <c r="CA24" s="479"/>
      <c r="CB24" s="479"/>
      <c r="CC24" s="480"/>
      <c r="CD24" s="21"/>
      <c r="CE24" s="339"/>
      <c r="CF24" s="339"/>
      <c r="CG24" s="339"/>
      <c r="CH24" s="339"/>
      <c r="CI24" s="339"/>
      <c r="CJ24" s="339"/>
      <c r="CK24" s="339"/>
      <c r="CL24" s="339"/>
      <c r="CM24" s="339"/>
      <c r="CN24" s="339"/>
      <c r="CO24" s="339"/>
      <c r="CP24" s="339"/>
      <c r="CQ24" s="339"/>
      <c r="CR24" s="339"/>
      <c r="CS24" s="340"/>
      <c r="CT24" s="341"/>
      <c r="CU24" s="342"/>
      <c r="CV24" s="342"/>
      <c r="CW24" s="342"/>
      <c r="CX24" s="342"/>
      <c r="CY24" s="342"/>
      <c r="CZ24" s="342"/>
      <c r="DA24" s="343"/>
      <c r="DB24" s="341"/>
      <c r="DC24" s="342"/>
      <c r="DD24" s="342"/>
      <c r="DE24" s="342"/>
      <c r="DF24" s="342"/>
      <c r="DG24" s="342"/>
      <c r="DH24" s="342"/>
      <c r="DI24" s="343"/>
    </row>
    <row r="25" spans="1:113" ht="18.75" customHeight="1" x14ac:dyDescent="0.2">
      <c r="A25" s="2"/>
      <c r="B25" s="461"/>
      <c r="C25" s="377"/>
      <c r="D25" s="378"/>
      <c r="E25" s="468" t="s">
        <v>248</v>
      </c>
      <c r="F25" s="469"/>
      <c r="G25" s="469"/>
      <c r="H25" s="469"/>
      <c r="I25" s="469"/>
      <c r="J25" s="469"/>
      <c r="K25" s="470"/>
      <c r="L25" s="471">
        <v>1</v>
      </c>
      <c r="M25" s="472"/>
      <c r="N25" s="472"/>
      <c r="O25" s="472"/>
      <c r="P25" s="473"/>
      <c r="Q25" s="471">
        <v>7300</v>
      </c>
      <c r="R25" s="472"/>
      <c r="S25" s="472"/>
      <c r="T25" s="472"/>
      <c r="U25" s="472"/>
      <c r="V25" s="473"/>
      <c r="W25" s="376"/>
      <c r="X25" s="377"/>
      <c r="Y25" s="378"/>
      <c r="Z25" s="468" t="s">
        <v>249</v>
      </c>
      <c r="AA25" s="469"/>
      <c r="AB25" s="469"/>
      <c r="AC25" s="469"/>
      <c r="AD25" s="469"/>
      <c r="AE25" s="469"/>
      <c r="AF25" s="469"/>
      <c r="AG25" s="470"/>
      <c r="AH25" s="471" t="s">
        <v>195</v>
      </c>
      <c r="AI25" s="472"/>
      <c r="AJ25" s="472"/>
      <c r="AK25" s="472"/>
      <c r="AL25" s="473"/>
      <c r="AM25" s="471" t="s">
        <v>195</v>
      </c>
      <c r="AN25" s="472"/>
      <c r="AO25" s="472"/>
      <c r="AP25" s="472"/>
      <c r="AQ25" s="472"/>
      <c r="AR25" s="473"/>
      <c r="AS25" s="471" t="s">
        <v>195</v>
      </c>
      <c r="AT25" s="472"/>
      <c r="AU25" s="472"/>
      <c r="AV25" s="472"/>
      <c r="AW25" s="472"/>
      <c r="AX25" s="474"/>
      <c r="AY25" s="481" t="s">
        <v>34</v>
      </c>
      <c r="AZ25" s="482"/>
      <c r="BA25" s="482"/>
      <c r="BB25" s="482"/>
      <c r="BC25" s="482"/>
      <c r="BD25" s="482"/>
      <c r="BE25" s="482"/>
      <c r="BF25" s="482"/>
      <c r="BG25" s="482"/>
      <c r="BH25" s="482"/>
      <c r="BI25" s="482"/>
      <c r="BJ25" s="482"/>
      <c r="BK25" s="482"/>
      <c r="BL25" s="482"/>
      <c r="BM25" s="483"/>
      <c r="BN25" s="465">
        <v>8683450</v>
      </c>
      <c r="BO25" s="466"/>
      <c r="BP25" s="466"/>
      <c r="BQ25" s="466"/>
      <c r="BR25" s="466"/>
      <c r="BS25" s="466"/>
      <c r="BT25" s="466"/>
      <c r="BU25" s="467"/>
      <c r="BV25" s="465">
        <v>9183643</v>
      </c>
      <c r="BW25" s="466"/>
      <c r="BX25" s="466"/>
      <c r="BY25" s="466"/>
      <c r="BZ25" s="466"/>
      <c r="CA25" s="466"/>
      <c r="CB25" s="466"/>
      <c r="CC25" s="467"/>
      <c r="CD25" s="21"/>
      <c r="CE25" s="339"/>
      <c r="CF25" s="339"/>
      <c r="CG25" s="339"/>
      <c r="CH25" s="339"/>
      <c r="CI25" s="339"/>
      <c r="CJ25" s="339"/>
      <c r="CK25" s="339"/>
      <c r="CL25" s="339"/>
      <c r="CM25" s="339"/>
      <c r="CN25" s="339"/>
      <c r="CO25" s="339"/>
      <c r="CP25" s="339"/>
      <c r="CQ25" s="339"/>
      <c r="CR25" s="339"/>
      <c r="CS25" s="340"/>
      <c r="CT25" s="341"/>
      <c r="CU25" s="342"/>
      <c r="CV25" s="342"/>
      <c r="CW25" s="342"/>
      <c r="CX25" s="342"/>
      <c r="CY25" s="342"/>
      <c r="CZ25" s="342"/>
      <c r="DA25" s="343"/>
      <c r="DB25" s="341"/>
      <c r="DC25" s="342"/>
      <c r="DD25" s="342"/>
      <c r="DE25" s="342"/>
      <c r="DF25" s="342"/>
      <c r="DG25" s="342"/>
      <c r="DH25" s="342"/>
      <c r="DI25" s="343"/>
    </row>
    <row r="26" spans="1:113" ht="18.75" customHeight="1" x14ac:dyDescent="0.2">
      <c r="A26" s="2"/>
      <c r="B26" s="461"/>
      <c r="C26" s="377"/>
      <c r="D26" s="378"/>
      <c r="E26" s="468" t="s">
        <v>250</v>
      </c>
      <c r="F26" s="469"/>
      <c r="G26" s="469"/>
      <c r="H26" s="469"/>
      <c r="I26" s="469"/>
      <c r="J26" s="469"/>
      <c r="K26" s="470"/>
      <c r="L26" s="471">
        <v>1</v>
      </c>
      <c r="M26" s="472"/>
      <c r="N26" s="472"/>
      <c r="O26" s="472"/>
      <c r="P26" s="473"/>
      <c r="Q26" s="471">
        <v>6510</v>
      </c>
      <c r="R26" s="472"/>
      <c r="S26" s="472"/>
      <c r="T26" s="472"/>
      <c r="U26" s="472"/>
      <c r="V26" s="473"/>
      <c r="W26" s="376"/>
      <c r="X26" s="377"/>
      <c r="Y26" s="378"/>
      <c r="Z26" s="468" t="s">
        <v>251</v>
      </c>
      <c r="AA26" s="487"/>
      <c r="AB26" s="487"/>
      <c r="AC26" s="487"/>
      <c r="AD26" s="487"/>
      <c r="AE26" s="487"/>
      <c r="AF26" s="487"/>
      <c r="AG26" s="488"/>
      <c r="AH26" s="471">
        <v>17</v>
      </c>
      <c r="AI26" s="472"/>
      <c r="AJ26" s="472"/>
      <c r="AK26" s="472"/>
      <c r="AL26" s="473"/>
      <c r="AM26" s="471">
        <v>47600</v>
      </c>
      <c r="AN26" s="472"/>
      <c r="AO26" s="472"/>
      <c r="AP26" s="472"/>
      <c r="AQ26" s="472"/>
      <c r="AR26" s="473"/>
      <c r="AS26" s="471">
        <v>2800</v>
      </c>
      <c r="AT26" s="472"/>
      <c r="AU26" s="472"/>
      <c r="AV26" s="472"/>
      <c r="AW26" s="472"/>
      <c r="AX26" s="474"/>
      <c r="AY26" s="489" t="s">
        <v>252</v>
      </c>
      <c r="AZ26" s="440"/>
      <c r="BA26" s="440"/>
      <c r="BB26" s="440"/>
      <c r="BC26" s="440"/>
      <c r="BD26" s="440"/>
      <c r="BE26" s="440"/>
      <c r="BF26" s="440"/>
      <c r="BG26" s="440"/>
      <c r="BH26" s="440"/>
      <c r="BI26" s="440"/>
      <c r="BJ26" s="440"/>
      <c r="BK26" s="440"/>
      <c r="BL26" s="440"/>
      <c r="BM26" s="490"/>
      <c r="BN26" s="478" t="s">
        <v>195</v>
      </c>
      <c r="BO26" s="479"/>
      <c r="BP26" s="479"/>
      <c r="BQ26" s="479"/>
      <c r="BR26" s="479"/>
      <c r="BS26" s="479"/>
      <c r="BT26" s="479"/>
      <c r="BU26" s="480"/>
      <c r="BV26" s="478" t="s">
        <v>195</v>
      </c>
      <c r="BW26" s="479"/>
      <c r="BX26" s="479"/>
      <c r="BY26" s="479"/>
      <c r="BZ26" s="479"/>
      <c r="CA26" s="479"/>
      <c r="CB26" s="479"/>
      <c r="CC26" s="480"/>
      <c r="CD26" s="21"/>
      <c r="CE26" s="339"/>
      <c r="CF26" s="339"/>
      <c r="CG26" s="339"/>
      <c r="CH26" s="339"/>
      <c r="CI26" s="339"/>
      <c r="CJ26" s="339"/>
      <c r="CK26" s="339"/>
      <c r="CL26" s="339"/>
      <c r="CM26" s="339"/>
      <c r="CN26" s="339"/>
      <c r="CO26" s="339"/>
      <c r="CP26" s="339"/>
      <c r="CQ26" s="339"/>
      <c r="CR26" s="339"/>
      <c r="CS26" s="340"/>
      <c r="CT26" s="341"/>
      <c r="CU26" s="342"/>
      <c r="CV26" s="342"/>
      <c r="CW26" s="342"/>
      <c r="CX26" s="342"/>
      <c r="CY26" s="342"/>
      <c r="CZ26" s="342"/>
      <c r="DA26" s="343"/>
      <c r="DB26" s="341"/>
      <c r="DC26" s="342"/>
      <c r="DD26" s="342"/>
      <c r="DE26" s="342"/>
      <c r="DF26" s="342"/>
      <c r="DG26" s="342"/>
      <c r="DH26" s="342"/>
      <c r="DI26" s="343"/>
    </row>
    <row r="27" spans="1:113" ht="18.75" customHeight="1" x14ac:dyDescent="0.2">
      <c r="A27" s="2"/>
      <c r="B27" s="461"/>
      <c r="C27" s="377"/>
      <c r="D27" s="378"/>
      <c r="E27" s="468" t="s">
        <v>253</v>
      </c>
      <c r="F27" s="469"/>
      <c r="G27" s="469"/>
      <c r="H27" s="469"/>
      <c r="I27" s="469"/>
      <c r="J27" s="469"/>
      <c r="K27" s="470"/>
      <c r="L27" s="471">
        <v>1</v>
      </c>
      <c r="M27" s="472"/>
      <c r="N27" s="472"/>
      <c r="O27" s="472"/>
      <c r="P27" s="473"/>
      <c r="Q27" s="471">
        <v>5390</v>
      </c>
      <c r="R27" s="472"/>
      <c r="S27" s="472"/>
      <c r="T27" s="472"/>
      <c r="U27" s="472"/>
      <c r="V27" s="473"/>
      <c r="W27" s="376"/>
      <c r="X27" s="377"/>
      <c r="Y27" s="378"/>
      <c r="Z27" s="468" t="s">
        <v>255</v>
      </c>
      <c r="AA27" s="469"/>
      <c r="AB27" s="469"/>
      <c r="AC27" s="469"/>
      <c r="AD27" s="469"/>
      <c r="AE27" s="469"/>
      <c r="AF27" s="469"/>
      <c r="AG27" s="470"/>
      <c r="AH27" s="471">
        <v>43</v>
      </c>
      <c r="AI27" s="472"/>
      <c r="AJ27" s="472"/>
      <c r="AK27" s="472"/>
      <c r="AL27" s="473"/>
      <c r="AM27" s="471">
        <v>124442</v>
      </c>
      <c r="AN27" s="472"/>
      <c r="AO27" s="472"/>
      <c r="AP27" s="472"/>
      <c r="AQ27" s="472"/>
      <c r="AR27" s="473"/>
      <c r="AS27" s="471">
        <v>2894</v>
      </c>
      <c r="AT27" s="472"/>
      <c r="AU27" s="472"/>
      <c r="AV27" s="472"/>
      <c r="AW27" s="472"/>
      <c r="AX27" s="474"/>
      <c r="AY27" s="484" t="s">
        <v>257</v>
      </c>
      <c r="AZ27" s="485"/>
      <c r="BA27" s="485"/>
      <c r="BB27" s="485"/>
      <c r="BC27" s="485"/>
      <c r="BD27" s="485"/>
      <c r="BE27" s="485"/>
      <c r="BF27" s="485"/>
      <c r="BG27" s="485"/>
      <c r="BH27" s="485"/>
      <c r="BI27" s="485"/>
      <c r="BJ27" s="485"/>
      <c r="BK27" s="485"/>
      <c r="BL27" s="485"/>
      <c r="BM27" s="486"/>
      <c r="BN27" s="456">
        <v>217827</v>
      </c>
      <c r="BO27" s="457"/>
      <c r="BP27" s="457"/>
      <c r="BQ27" s="457"/>
      <c r="BR27" s="457"/>
      <c r="BS27" s="457"/>
      <c r="BT27" s="457"/>
      <c r="BU27" s="458"/>
      <c r="BV27" s="456">
        <v>217613</v>
      </c>
      <c r="BW27" s="457"/>
      <c r="BX27" s="457"/>
      <c r="BY27" s="457"/>
      <c r="BZ27" s="457"/>
      <c r="CA27" s="457"/>
      <c r="CB27" s="457"/>
      <c r="CC27" s="458"/>
      <c r="CD27" s="17"/>
      <c r="CE27" s="339"/>
      <c r="CF27" s="339"/>
      <c r="CG27" s="339"/>
      <c r="CH27" s="339"/>
      <c r="CI27" s="339"/>
      <c r="CJ27" s="339"/>
      <c r="CK27" s="339"/>
      <c r="CL27" s="339"/>
      <c r="CM27" s="339"/>
      <c r="CN27" s="339"/>
      <c r="CO27" s="339"/>
      <c r="CP27" s="339"/>
      <c r="CQ27" s="339"/>
      <c r="CR27" s="339"/>
      <c r="CS27" s="340"/>
      <c r="CT27" s="341"/>
      <c r="CU27" s="342"/>
      <c r="CV27" s="342"/>
      <c r="CW27" s="342"/>
      <c r="CX27" s="342"/>
      <c r="CY27" s="342"/>
      <c r="CZ27" s="342"/>
      <c r="DA27" s="343"/>
      <c r="DB27" s="341"/>
      <c r="DC27" s="342"/>
      <c r="DD27" s="342"/>
      <c r="DE27" s="342"/>
      <c r="DF27" s="342"/>
      <c r="DG27" s="342"/>
      <c r="DH27" s="342"/>
      <c r="DI27" s="343"/>
    </row>
    <row r="28" spans="1:113" ht="18.75" customHeight="1" x14ac:dyDescent="0.2">
      <c r="A28" s="2"/>
      <c r="B28" s="461"/>
      <c r="C28" s="377"/>
      <c r="D28" s="378"/>
      <c r="E28" s="468" t="s">
        <v>258</v>
      </c>
      <c r="F28" s="469"/>
      <c r="G28" s="469"/>
      <c r="H28" s="469"/>
      <c r="I28" s="469"/>
      <c r="J28" s="469"/>
      <c r="K28" s="470"/>
      <c r="L28" s="471">
        <v>1</v>
      </c>
      <c r="M28" s="472"/>
      <c r="N28" s="472"/>
      <c r="O28" s="472"/>
      <c r="P28" s="473"/>
      <c r="Q28" s="471">
        <v>4650</v>
      </c>
      <c r="R28" s="472"/>
      <c r="S28" s="472"/>
      <c r="T28" s="472"/>
      <c r="U28" s="472"/>
      <c r="V28" s="473"/>
      <c r="W28" s="376"/>
      <c r="X28" s="377"/>
      <c r="Y28" s="378"/>
      <c r="Z28" s="468" t="s">
        <v>35</v>
      </c>
      <c r="AA28" s="469"/>
      <c r="AB28" s="469"/>
      <c r="AC28" s="469"/>
      <c r="AD28" s="469"/>
      <c r="AE28" s="469"/>
      <c r="AF28" s="469"/>
      <c r="AG28" s="470"/>
      <c r="AH28" s="471" t="s">
        <v>195</v>
      </c>
      <c r="AI28" s="472"/>
      <c r="AJ28" s="472"/>
      <c r="AK28" s="472"/>
      <c r="AL28" s="473"/>
      <c r="AM28" s="471" t="s">
        <v>195</v>
      </c>
      <c r="AN28" s="472"/>
      <c r="AO28" s="472"/>
      <c r="AP28" s="472"/>
      <c r="AQ28" s="472"/>
      <c r="AR28" s="473"/>
      <c r="AS28" s="471" t="s">
        <v>195</v>
      </c>
      <c r="AT28" s="472"/>
      <c r="AU28" s="472"/>
      <c r="AV28" s="472"/>
      <c r="AW28" s="472"/>
      <c r="AX28" s="474"/>
      <c r="AY28" s="344" t="s">
        <v>261</v>
      </c>
      <c r="AZ28" s="345"/>
      <c r="BA28" s="345"/>
      <c r="BB28" s="346"/>
      <c r="BC28" s="481" t="s">
        <v>98</v>
      </c>
      <c r="BD28" s="482"/>
      <c r="BE28" s="482"/>
      <c r="BF28" s="482"/>
      <c r="BG28" s="482"/>
      <c r="BH28" s="482"/>
      <c r="BI28" s="482"/>
      <c r="BJ28" s="482"/>
      <c r="BK28" s="482"/>
      <c r="BL28" s="482"/>
      <c r="BM28" s="483"/>
      <c r="BN28" s="465">
        <v>3217190</v>
      </c>
      <c r="BO28" s="466"/>
      <c r="BP28" s="466"/>
      <c r="BQ28" s="466"/>
      <c r="BR28" s="466"/>
      <c r="BS28" s="466"/>
      <c r="BT28" s="466"/>
      <c r="BU28" s="467"/>
      <c r="BV28" s="465">
        <v>3114788</v>
      </c>
      <c r="BW28" s="466"/>
      <c r="BX28" s="466"/>
      <c r="BY28" s="466"/>
      <c r="BZ28" s="466"/>
      <c r="CA28" s="466"/>
      <c r="CB28" s="466"/>
      <c r="CC28" s="467"/>
      <c r="CD28" s="21"/>
      <c r="CE28" s="339"/>
      <c r="CF28" s="339"/>
      <c r="CG28" s="339"/>
      <c r="CH28" s="339"/>
      <c r="CI28" s="339"/>
      <c r="CJ28" s="339"/>
      <c r="CK28" s="339"/>
      <c r="CL28" s="339"/>
      <c r="CM28" s="339"/>
      <c r="CN28" s="339"/>
      <c r="CO28" s="339"/>
      <c r="CP28" s="339"/>
      <c r="CQ28" s="339"/>
      <c r="CR28" s="339"/>
      <c r="CS28" s="340"/>
      <c r="CT28" s="341"/>
      <c r="CU28" s="342"/>
      <c r="CV28" s="342"/>
      <c r="CW28" s="342"/>
      <c r="CX28" s="342"/>
      <c r="CY28" s="342"/>
      <c r="CZ28" s="342"/>
      <c r="DA28" s="343"/>
      <c r="DB28" s="341"/>
      <c r="DC28" s="342"/>
      <c r="DD28" s="342"/>
      <c r="DE28" s="342"/>
      <c r="DF28" s="342"/>
      <c r="DG28" s="342"/>
      <c r="DH28" s="342"/>
      <c r="DI28" s="343"/>
    </row>
    <row r="29" spans="1:113" ht="18.75" customHeight="1" x14ac:dyDescent="0.2">
      <c r="A29" s="2"/>
      <c r="B29" s="461"/>
      <c r="C29" s="377"/>
      <c r="D29" s="378"/>
      <c r="E29" s="468" t="s">
        <v>262</v>
      </c>
      <c r="F29" s="469"/>
      <c r="G29" s="469"/>
      <c r="H29" s="469"/>
      <c r="I29" s="469"/>
      <c r="J29" s="469"/>
      <c r="K29" s="470"/>
      <c r="L29" s="471">
        <v>18</v>
      </c>
      <c r="M29" s="472"/>
      <c r="N29" s="472"/>
      <c r="O29" s="472"/>
      <c r="P29" s="473"/>
      <c r="Q29" s="471">
        <v>4300</v>
      </c>
      <c r="R29" s="472"/>
      <c r="S29" s="472"/>
      <c r="T29" s="472"/>
      <c r="U29" s="472"/>
      <c r="V29" s="473"/>
      <c r="W29" s="379"/>
      <c r="X29" s="380"/>
      <c r="Y29" s="381"/>
      <c r="Z29" s="468" t="s">
        <v>264</v>
      </c>
      <c r="AA29" s="469"/>
      <c r="AB29" s="469"/>
      <c r="AC29" s="469"/>
      <c r="AD29" s="469"/>
      <c r="AE29" s="469"/>
      <c r="AF29" s="469"/>
      <c r="AG29" s="470"/>
      <c r="AH29" s="471">
        <v>424</v>
      </c>
      <c r="AI29" s="472"/>
      <c r="AJ29" s="472"/>
      <c r="AK29" s="472"/>
      <c r="AL29" s="473"/>
      <c r="AM29" s="471">
        <v>1254488</v>
      </c>
      <c r="AN29" s="472"/>
      <c r="AO29" s="472"/>
      <c r="AP29" s="472"/>
      <c r="AQ29" s="472"/>
      <c r="AR29" s="473"/>
      <c r="AS29" s="471">
        <v>2959</v>
      </c>
      <c r="AT29" s="472"/>
      <c r="AU29" s="472"/>
      <c r="AV29" s="472"/>
      <c r="AW29" s="472"/>
      <c r="AX29" s="474"/>
      <c r="AY29" s="347"/>
      <c r="AZ29" s="348"/>
      <c r="BA29" s="348"/>
      <c r="BB29" s="349"/>
      <c r="BC29" s="475" t="s">
        <v>265</v>
      </c>
      <c r="BD29" s="476"/>
      <c r="BE29" s="476"/>
      <c r="BF29" s="476"/>
      <c r="BG29" s="476"/>
      <c r="BH29" s="476"/>
      <c r="BI29" s="476"/>
      <c r="BJ29" s="476"/>
      <c r="BK29" s="476"/>
      <c r="BL29" s="476"/>
      <c r="BM29" s="477"/>
      <c r="BN29" s="478">
        <v>609073</v>
      </c>
      <c r="BO29" s="479"/>
      <c r="BP29" s="479"/>
      <c r="BQ29" s="479"/>
      <c r="BR29" s="479"/>
      <c r="BS29" s="479"/>
      <c r="BT29" s="479"/>
      <c r="BU29" s="480"/>
      <c r="BV29" s="478">
        <v>529080</v>
      </c>
      <c r="BW29" s="479"/>
      <c r="BX29" s="479"/>
      <c r="BY29" s="479"/>
      <c r="BZ29" s="479"/>
      <c r="CA29" s="479"/>
      <c r="CB29" s="479"/>
      <c r="CC29" s="480"/>
      <c r="CD29" s="17"/>
      <c r="CE29" s="339"/>
      <c r="CF29" s="339"/>
      <c r="CG29" s="339"/>
      <c r="CH29" s="339"/>
      <c r="CI29" s="339"/>
      <c r="CJ29" s="339"/>
      <c r="CK29" s="339"/>
      <c r="CL29" s="339"/>
      <c r="CM29" s="339"/>
      <c r="CN29" s="339"/>
      <c r="CO29" s="339"/>
      <c r="CP29" s="339"/>
      <c r="CQ29" s="339"/>
      <c r="CR29" s="339"/>
      <c r="CS29" s="340"/>
      <c r="CT29" s="341"/>
      <c r="CU29" s="342"/>
      <c r="CV29" s="342"/>
      <c r="CW29" s="342"/>
      <c r="CX29" s="342"/>
      <c r="CY29" s="342"/>
      <c r="CZ29" s="342"/>
      <c r="DA29" s="343"/>
      <c r="DB29" s="341"/>
      <c r="DC29" s="342"/>
      <c r="DD29" s="342"/>
      <c r="DE29" s="342"/>
      <c r="DF29" s="342"/>
      <c r="DG29" s="342"/>
      <c r="DH29" s="342"/>
      <c r="DI29" s="343"/>
    </row>
    <row r="30" spans="1:113" ht="18.75" customHeight="1" x14ac:dyDescent="0.2">
      <c r="A30" s="2"/>
      <c r="B30" s="462"/>
      <c r="C30" s="463"/>
      <c r="D30" s="464"/>
      <c r="E30" s="441"/>
      <c r="F30" s="442"/>
      <c r="G30" s="442"/>
      <c r="H30" s="442"/>
      <c r="I30" s="442"/>
      <c r="J30" s="442"/>
      <c r="K30" s="443"/>
      <c r="L30" s="444"/>
      <c r="M30" s="445"/>
      <c r="N30" s="445"/>
      <c r="O30" s="445"/>
      <c r="P30" s="446"/>
      <c r="Q30" s="444"/>
      <c r="R30" s="445"/>
      <c r="S30" s="445"/>
      <c r="T30" s="445"/>
      <c r="U30" s="445"/>
      <c r="V30" s="446"/>
      <c r="W30" s="447" t="s">
        <v>267</v>
      </c>
      <c r="X30" s="448"/>
      <c r="Y30" s="448"/>
      <c r="Z30" s="448"/>
      <c r="AA30" s="448"/>
      <c r="AB30" s="448"/>
      <c r="AC30" s="448"/>
      <c r="AD30" s="448"/>
      <c r="AE30" s="448"/>
      <c r="AF30" s="448"/>
      <c r="AG30" s="449"/>
      <c r="AH30" s="450">
        <v>99.5</v>
      </c>
      <c r="AI30" s="451"/>
      <c r="AJ30" s="451"/>
      <c r="AK30" s="451"/>
      <c r="AL30" s="451"/>
      <c r="AM30" s="451"/>
      <c r="AN30" s="451"/>
      <c r="AO30" s="451"/>
      <c r="AP30" s="451"/>
      <c r="AQ30" s="451"/>
      <c r="AR30" s="451"/>
      <c r="AS30" s="451"/>
      <c r="AT30" s="451"/>
      <c r="AU30" s="451"/>
      <c r="AV30" s="451"/>
      <c r="AW30" s="451"/>
      <c r="AX30" s="452"/>
      <c r="AY30" s="350"/>
      <c r="AZ30" s="351"/>
      <c r="BA30" s="351"/>
      <c r="BB30" s="352"/>
      <c r="BC30" s="453" t="s">
        <v>65</v>
      </c>
      <c r="BD30" s="454"/>
      <c r="BE30" s="454"/>
      <c r="BF30" s="454"/>
      <c r="BG30" s="454"/>
      <c r="BH30" s="454"/>
      <c r="BI30" s="454"/>
      <c r="BJ30" s="454"/>
      <c r="BK30" s="454"/>
      <c r="BL30" s="454"/>
      <c r="BM30" s="455"/>
      <c r="BN30" s="456">
        <v>3235631</v>
      </c>
      <c r="BO30" s="457"/>
      <c r="BP30" s="457"/>
      <c r="BQ30" s="457"/>
      <c r="BR30" s="457"/>
      <c r="BS30" s="457"/>
      <c r="BT30" s="457"/>
      <c r="BU30" s="458"/>
      <c r="BV30" s="456">
        <v>2928896</v>
      </c>
      <c r="BW30" s="457"/>
      <c r="BX30" s="457"/>
      <c r="BY30" s="457"/>
      <c r="BZ30" s="457"/>
      <c r="CA30" s="457"/>
      <c r="CB30" s="457"/>
      <c r="CC30" s="45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9" t="s">
        <v>181</v>
      </c>
      <c r="D32" s="459"/>
      <c r="E32" s="459"/>
      <c r="F32" s="459"/>
      <c r="G32" s="459"/>
      <c r="H32" s="459"/>
      <c r="I32" s="459"/>
      <c r="J32" s="459"/>
      <c r="K32" s="459"/>
      <c r="L32" s="459"/>
      <c r="M32" s="459"/>
      <c r="N32" s="459"/>
      <c r="O32" s="459"/>
      <c r="P32" s="459"/>
      <c r="Q32" s="459"/>
      <c r="R32" s="459"/>
      <c r="S32" s="459"/>
      <c r="U32" s="440" t="s">
        <v>88</v>
      </c>
      <c r="V32" s="440"/>
      <c r="W32" s="440"/>
      <c r="X32" s="440"/>
      <c r="Y32" s="440"/>
      <c r="Z32" s="440"/>
      <c r="AA32" s="440"/>
      <c r="AB32" s="440"/>
      <c r="AC32" s="440"/>
      <c r="AD32" s="440"/>
      <c r="AE32" s="440"/>
      <c r="AF32" s="440"/>
      <c r="AG32" s="440"/>
      <c r="AH32" s="440"/>
      <c r="AI32" s="440"/>
      <c r="AJ32" s="440"/>
      <c r="AK32" s="440"/>
      <c r="AM32" s="440" t="s">
        <v>269</v>
      </c>
      <c r="AN32" s="440"/>
      <c r="AO32" s="440"/>
      <c r="AP32" s="440"/>
      <c r="AQ32" s="440"/>
      <c r="AR32" s="440"/>
      <c r="AS32" s="440"/>
      <c r="AT32" s="440"/>
      <c r="AU32" s="440"/>
      <c r="AV32" s="440"/>
      <c r="AW32" s="440"/>
      <c r="AX32" s="440"/>
      <c r="AY32" s="440"/>
      <c r="AZ32" s="440"/>
      <c r="BA32" s="440"/>
      <c r="BB32" s="440"/>
      <c r="BC32" s="440"/>
      <c r="BE32" s="440" t="s">
        <v>270</v>
      </c>
      <c r="BF32" s="440"/>
      <c r="BG32" s="440"/>
      <c r="BH32" s="440"/>
      <c r="BI32" s="440"/>
      <c r="BJ32" s="440"/>
      <c r="BK32" s="440"/>
      <c r="BL32" s="440"/>
      <c r="BM32" s="440"/>
      <c r="BN32" s="440"/>
      <c r="BO32" s="440"/>
      <c r="BP32" s="440"/>
      <c r="BQ32" s="440"/>
      <c r="BR32" s="440"/>
      <c r="BS32" s="440"/>
      <c r="BT32" s="440"/>
      <c r="BU32" s="440"/>
      <c r="BW32" s="440" t="s">
        <v>272</v>
      </c>
      <c r="BX32" s="440"/>
      <c r="BY32" s="440"/>
      <c r="BZ32" s="440"/>
      <c r="CA32" s="440"/>
      <c r="CB32" s="440"/>
      <c r="CC32" s="440"/>
      <c r="CD32" s="440"/>
      <c r="CE32" s="440"/>
      <c r="CF32" s="440"/>
      <c r="CG32" s="440"/>
      <c r="CH32" s="440"/>
      <c r="CI32" s="440"/>
      <c r="CJ32" s="440"/>
      <c r="CK32" s="440"/>
      <c r="CL32" s="440"/>
      <c r="CM32" s="440"/>
      <c r="CO32" s="440" t="s">
        <v>273</v>
      </c>
      <c r="CP32" s="440"/>
      <c r="CQ32" s="440"/>
      <c r="CR32" s="440"/>
      <c r="CS32" s="440"/>
      <c r="CT32" s="440"/>
      <c r="CU32" s="440"/>
      <c r="CV32" s="440"/>
      <c r="CW32" s="440"/>
      <c r="CX32" s="440"/>
      <c r="CY32" s="440"/>
      <c r="CZ32" s="440"/>
      <c r="DA32" s="440"/>
      <c r="DB32" s="440"/>
      <c r="DC32" s="440"/>
      <c r="DD32" s="440"/>
      <c r="DE32" s="440"/>
      <c r="DI32" s="36"/>
    </row>
    <row r="33" spans="1:113" ht="13.5" customHeight="1" x14ac:dyDescent="0.2">
      <c r="A33" s="2"/>
      <c r="B33" s="5"/>
      <c r="C33" s="419" t="s">
        <v>116</v>
      </c>
      <c r="D33" s="419"/>
      <c r="E33" s="399" t="s">
        <v>274</v>
      </c>
      <c r="F33" s="399"/>
      <c r="G33" s="399"/>
      <c r="H33" s="399"/>
      <c r="I33" s="399"/>
      <c r="J33" s="399"/>
      <c r="K33" s="399"/>
      <c r="L33" s="399"/>
      <c r="M33" s="399"/>
      <c r="N33" s="399"/>
      <c r="O33" s="399"/>
      <c r="P33" s="399"/>
      <c r="Q33" s="399"/>
      <c r="R33" s="399"/>
      <c r="S33" s="399"/>
      <c r="T33" s="12"/>
      <c r="U33" s="419" t="s">
        <v>116</v>
      </c>
      <c r="V33" s="419"/>
      <c r="W33" s="399" t="s">
        <v>274</v>
      </c>
      <c r="X33" s="399"/>
      <c r="Y33" s="399"/>
      <c r="Z33" s="399"/>
      <c r="AA33" s="399"/>
      <c r="AB33" s="399"/>
      <c r="AC33" s="399"/>
      <c r="AD33" s="399"/>
      <c r="AE33" s="399"/>
      <c r="AF33" s="399"/>
      <c r="AG33" s="399"/>
      <c r="AH33" s="399"/>
      <c r="AI33" s="399"/>
      <c r="AJ33" s="399"/>
      <c r="AK33" s="399"/>
      <c r="AL33" s="12"/>
      <c r="AM33" s="419" t="s">
        <v>116</v>
      </c>
      <c r="AN33" s="419"/>
      <c r="AO33" s="399" t="s">
        <v>274</v>
      </c>
      <c r="AP33" s="399"/>
      <c r="AQ33" s="399"/>
      <c r="AR33" s="399"/>
      <c r="AS33" s="399"/>
      <c r="AT33" s="399"/>
      <c r="AU33" s="399"/>
      <c r="AV33" s="399"/>
      <c r="AW33" s="399"/>
      <c r="AX33" s="399"/>
      <c r="AY33" s="399"/>
      <c r="AZ33" s="399"/>
      <c r="BA33" s="399"/>
      <c r="BB33" s="399"/>
      <c r="BC33" s="399"/>
      <c r="BD33" s="8"/>
      <c r="BE33" s="399" t="s">
        <v>277</v>
      </c>
      <c r="BF33" s="399"/>
      <c r="BG33" s="399" t="s">
        <v>162</v>
      </c>
      <c r="BH33" s="399"/>
      <c r="BI33" s="399"/>
      <c r="BJ33" s="399"/>
      <c r="BK33" s="399"/>
      <c r="BL33" s="399"/>
      <c r="BM33" s="399"/>
      <c r="BN33" s="399"/>
      <c r="BO33" s="399"/>
      <c r="BP33" s="399"/>
      <c r="BQ33" s="399"/>
      <c r="BR33" s="399"/>
      <c r="BS33" s="399"/>
      <c r="BT33" s="399"/>
      <c r="BU33" s="399"/>
      <c r="BV33" s="8"/>
      <c r="BW33" s="419" t="s">
        <v>277</v>
      </c>
      <c r="BX33" s="419"/>
      <c r="BY33" s="399" t="s">
        <v>106</v>
      </c>
      <c r="BZ33" s="399"/>
      <c r="CA33" s="399"/>
      <c r="CB33" s="399"/>
      <c r="CC33" s="399"/>
      <c r="CD33" s="399"/>
      <c r="CE33" s="399"/>
      <c r="CF33" s="399"/>
      <c r="CG33" s="399"/>
      <c r="CH33" s="399"/>
      <c r="CI33" s="399"/>
      <c r="CJ33" s="399"/>
      <c r="CK33" s="399"/>
      <c r="CL33" s="399"/>
      <c r="CM33" s="399"/>
      <c r="CN33" s="12"/>
      <c r="CO33" s="419" t="s">
        <v>116</v>
      </c>
      <c r="CP33" s="419"/>
      <c r="CQ33" s="399" t="s">
        <v>278</v>
      </c>
      <c r="CR33" s="399"/>
      <c r="CS33" s="399"/>
      <c r="CT33" s="399"/>
      <c r="CU33" s="399"/>
      <c r="CV33" s="399"/>
      <c r="CW33" s="399"/>
      <c r="CX33" s="399"/>
      <c r="CY33" s="399"/>
      <c r="CZ33" s="399"/>
      <c r="DA33" s="399"/>
      <c r="DB33" s="399"/>
      <c r="DC33" s="399"/>
      <c r="DD33" s="399"/>
      <c r="DE33" s="399"/>
      <c r="DF33" s="12"/>
      <c r="DG33" s="439" t="s">
        <v>76</v>
      </c>
      <c r="DH33" s="439"/>
      <c r="DI33" s="19"/>
    </row>
    <row r="34" spans="1:113" ht="32.25" customHeight="1" x14ac:dyDescent="0.2">
      <c r="A34" s="2"/>
      <c r="B34" s="5"/>
      <c r="C34" s="437">
        <f>IF(E34="","",1)</f>
        <v>1</v>
      </c>
      <c r="D34" s="437"/>
      <c r="E34" s="436" t="str">
        <f>IF('各会計、関係団体の財政状況及び健全化判断比率'!B7="","",'各会計、関係団体の財政状況及び健全化判断比率'!B7)</f>
        <v>一般会計</v>
      </c>
      <c r="F34" s="436"/>
      <c r="G34" s="436"/>
      <c r="H34" s="436"/>
      <c r="I34" s="436"/>
      <c r="J34" s="436"/>
      <c r="K34" s="436"/>
      <c r="L34" s="436"/>
      <c r="M34" s="436"/>
      <c r="N34" s="436"/>
      <c r="O34" s="436"/>
      <c r="P34" s="436"/>
      <c r="Q34" s="436"/>
      <c r="R34" s="436"/>
      <c r="S34" s="436"/>
      <c r="T34" s="2"/>
      <c r="U34" s="437">
        <f>IF(W34="","",MAX(C34:D43)+1)</f>
        <v>4</v>
      </c>
      <c r="V34" s="437"/>
      <c r="W34" s="436" t="str">
        <f>IF('各会計、関係団体の財政状況及び健全化判断比率'!B28="","",'各会計、関係団体の財政状況及び健全化判断比率'!B28)</f>
        <v>国民健康保険事業特別会計</v>
      </c>
      <c r="X34" s="436"/>
      <c r="Y34" s="436"/>
      <c r="Z34" s="436"/>
      <c r="AA34" s="436"/>
      <c r="AB34" s="436"/>
      <c r="AC34" s="436"/>
      <c r="AD34" s="436"/>
      <c r="AE34" s="436"/>
      <c r="AF34" s="436"/>
      <c r="AG34" s="436"/>
      <c r="AH34" s="436"/>
      <c r="AI34" s="436"/>
      <c r="AJ34" s="436"/>
      <c r="AK34" s="436"/>
      <c r="AL34" s="2"/>
      <c r="AM34" s="437">
        <f>IF(AO34="","",MAX(C34:D43,U34:V43)+1)</f>
        <v>9</v>
      </c>
      <c r="AN34" s="437"/>
      <c r="AO34" s="436" t="str">
        <f>IF('各会計、関係団体の財政状況及び健全化判断比率'!B33="","",'各会計、関係団体の財政状況及び健全化判断比率'!B33)</f>
        <v>下水道事業会計</v>
      </c>
      <c r="AP34" s="436"/>
      <c r="AQ34" s="436"/>
      <c r="AR34" s="436"/>
      <c r="AS34" s="436"/>
      <c r="AT34" s="436"/>
      <c r="AU34" s="436"/>
      <c r="AV34" s="436"/>
      <c r="AW34" s="436"/>
      <c r="AX34" s="436"/>
      <c r="AY34" s="436"/>
      <c r="AZ34" s="436"/>
      <c r="BA34" s="436"/>
      <c r="BB34" s="436"/>
      <c r="BC34" s="436"/>
      <c r="BD34" s="2"/>
      <c r="BE34" s="437" t="str">
        <f>IF(BG34="","",MAX(C34:D43,U34:V43,AM34:AN43)+1)</f>
        <v/>
      </c>
      <c r="BF34" s="437"/>
      <c r="BG34" s="436"/>
      <c r="BH34" s="436"/>
      <c r="BI34" s="436"/>
      <c r="BJ34" s="436"/>
      <c r="BK34" s="436"/>
      <c r="BL34" s="436"/>
      <c r="BM34" s="436"/>
      <c r="BN34" s="436"/>
      <c r="BO34" s="436"/>
      <c r="BP34" s="436"/>
      <c r="BQ34" s="436"/>
      <c r="BR34" s="436"/>
      <c r="BS34" s="436"/>
      <c r="BT34" s="436"/>
      <c r="BU34" s="436"/>
      <c r="BV34" s="2"/>
      <c r="BW34" s="437">
        <f>IF(BY34="","",MAX(C34:D43,U34:V43,AM34:AN43,BE34:BF43)+1)</f>
        <v>10</v>
      </c>
      <c r="BX34" s="437"/>
      <c r="BY34" s="436" t="str">
        <f>IF('各会計、関係団体の財政状況及び健全化判断比率'!B68="","",'各会計、関係団体の財政状況及び健全化判断比率'!B68)</f>
        <v>三観広域行政組合（一般会計）</v>
      </c>
      <c r="BZ34" s="436"/>
      <c r="CA34" s="436"/>
      <c r="CB34" s="436"/>
      <c r="CC34" s="436"/>
      <c r="CD34" s="436"/>
      <c r="CE34" s="436"/>
      <c r="CF34" s="436"/>
      <c r="CG34" s="436"/>
      <c r="CH34" s="436"/>
      <c r="CI34" s="436"/>
      <c r="CJ34" s="436"/>
      <c r="CK34" s="436"/>
      <c r="CL34" s="436"/>
      <c r="CM34" s="436"/>
      <c r="CN34" s="2"/>
      <c r="CO34" s="437">
        <f>IF(CQ34="","",MAX(C34:D43,U34:V43,AM34:AN43,BE34:BF43,BW34:BX43)+1)</f>
        <v>20</v>
      </c>
      <c r="CP34" s="437"/>
      <c r="CQ34" s="436" t="str">
        <f>IF('各会計、関係団体の財政状況及び健全化判断比率'!BS7="","",'各会計、関係団体の財政状況及び健全化判断比率'!BS7)</f>
        <v>観音寺市土地開発公社</v>
      </c>
      <c r="CR34" s="436"/>
      <c r="CS34" s="436"/>
      <c r="CT34" s="436"/>
      <c r="CU34" s="436"/>
      <c r="CV34" s="436"/>
      <c r="CW34" s="436"/>
      <c r="CX34" s="436"/>
      <c r="CY34" s="436"/>
      <c r="CZ34" s="436"/>
      <c r="DA34" s="436"/>
      <c r="DB34" s="436"/>
      <c r="DC34" s="436"/>
      <c r="DD34" s="436"/>
      <c r="DE34" s="436"/>
      <c r="DG34" s="438" t="str">
        <f>IF('各会計、関係団体の財政状況及び健全化判断比率'!BR7="","",'各会計、関係団体の財政状況及び健全化判断比率'!BR7)</f>
        <v>○</v>
      </c>
      <c r="DH34" s="438"/>
      <c r="DI34" s="19"/>
    </row>
    <row r="35" spans="1:113" ht="32.25" customHeight="1" x14ac:dyDescent="0.2">
      <c r="A35" s="2"/>
      <c r="B35" s="5"/>
      <c r="C35" s="437">
        <f t="shared" ref="C35:C43" si="0">IF(E35="","",C34+1)</f>
        <v>2</v>
      </c>
      <c r="D35" s="437"/>
      <c r="E35" s="436" t="str">
        <f>IF('各会計、関係団体の財政状況及び健全化判断比率'!B8="","",'各会計、関係団体の財政状況及び健全化判断比率'!B8)</f>
        <v>施設貸付事業特別会計</v>
      </c>
      <c r="F35" s="436"/>
      <c r="G35" s="436"/>
      <c r="H35" s="436"/>
      <c r="I35" s="436"/>
      <c r="J35" s="436"/>
      <c r="K35" s="436"/>
      <c r="L35" s="436"/>
      <c r="M35" s="436"/>
      <c r="N35" s="436"/>
      <c r="O35" s="436"/>
      <c r="P35" s="436"/>
      <c r="Q35" s="436"/>
      <c r="R35" s="436"/>
      <c r="S35" s="436"/>
      <c r="T35" s="2"/>
      <c r="U35" s="437">
        <f t="shared" ref="U35:U43" si="1">IF(W35="","",U34+1)</f>
        <v>5</v>
      </c>
      <c r="V35" s="437"/>
      <c r="W35" s="436" t="str">
        <f>IF('各会計、関係団体の財政状況及び健全化判断比率'!B29="","",'各会計、関係団体の財政状況及び健全化判断比率'!B29)</f>
        <v>国民健康保険伊吹診療所特別会計</v>
      </c>
      <c r="X35" s="436"/>
      <c r="Y35" s="436"/>
      <c r="Z35" s="436"/>
      <c r="AA35" s="436"/>
      <c r="AB35" s="436"/>
      <c r="AC35" s="436"/>
      <c r="AD35" s="436"/>
      <c r="AE35" s="436"/>
      <c r="AF35" s="436"/>
      <c r="AG35" s="436"/>
      <c r="AH35" s="436"/>
      <c r="AI35" s="436"/>
      <c r="AJ35" s="436"/>
      <c r="AK35" s="436"/>
      <c r="AL35" s="2"/>
      <c r="AM35" s="437" t="str">
        <f t="shared" ref="AM35:AM43" si="2">IF(AO35="","",AM34+1)</f>
        <v/>
      </c>
      <c r="AN35" s="437"/>
      <c r="AO35" s="436"/>
      <c r="AP35" s="436"/>
      <c r="AQ35" s="436"/>
      <c r="AR35" s="436"/>
      <c r="AS35" s="436"/>
      <c r="AT35" s="436"/>
      <c r="AU35" s="436"/>
      <c r="AV35" s="436"/>
      <c r="AW35" s="436"/>
      <c r="AX35" s="436"/>
      <c r="AY35" s="436"/>
      <c r="AZ35" s="436"/>
      <c r="BA35" s="436"/>
      <c r="BB35" s="436"/>
      <c r="BC35" s="436"/>
      <c r="BD35" s="2"/>
      <c r="BE35" s="437" t="str">
        <f t="shared" ref="BE35:BE43" si="3">IF(BG35="","",BE34+1)</f>
        <v/>
      </c>
      <c r="BF35" s="437"/>
      <c r="BG35" s="436"/>
      <c r="BH35" s="436"/>
      <c r="BI35" s="436"/>
      <c r="BJ35" s="436"/>
      <c r="BK35" s="436"/>
      <c r="BL35" s="436"/>
      <c r="BM35" s="436"/>
      <c r="BN35" s="436"/>
      <c r="BO35" s="436"/>
      <c r="BP35" s="436"/>
      <c r="BQ35" s="436"/>
      <c r="BR35" s="436"/>
      <c r="BS35" s="436"/>
      <c r="BT35" s="436"/>
      <c r="BU35" s="436"/>
      <c r="BV35" s="2"/>
      <c r="BW35" s="437">
        <f t="shared" ref="BW35:BW43" si="4">IF(BY35="","",BW34+1)</f>
        <v>11</v>
      </c>
      <c r="BX35" s="437"/>
      <c r="BY35" s="436" t="str">
        <f>IF('各会計、関係団体の財政状況及び健全化判断比率'!B69="","",'各会計、関係団体の財政状況及び健全化判断比率'!B69)</f>
        <v>三観広域行政組合（電算センター）</v>
      </c>
      <c r="BZ35" s="436"/>
      <c r="CA35" s="436"/>
      <c r="CB35" s="436"/>
      <c r="CC35" s="436"/>
      <c r="CD35" s="436"/>
      <c r="CE35" s="436"/>
      <c r="CF35" s="436"/>
      <c r="CG35" s="436"/>
      <c r="CH35" s="436"/>
      <c r="CI35" s="436"/>
      <c r="CJ35" s="436"/>
      <c r="CK35" s="436"/>
      <c r="CL35" s="436"/>
      <c r="CM35" s="436"/>
      <c r="CN35" s="2"/>
      <c r="CO35" s="437">
        <f t="shared" ref="CO35:CO43" si="5">IF(CQ35="","",CO34+1)</f>
        <v>21</v>
      </c>
      <c r="CP35" s="437"/>
      <c r="CQ35" s="436" t="str">
        <f>IF('各会計、関係団体の財政状況及び健全化判断比率'!BS8="","",'各会計、関係団体の財政状況及び健全化判断比率'!BS8)</f>
        <v>観音寺観光開発株式会社</v>
      </c>
      <c r="CR35" s="436"/>
      <c r="CS35" s="436"/>
      <c r="CT35" s="436"/>
      <c r="CU35" s="436"/>
      <c r="CV35" s="436"/>
      <c r="CW35" s="436"/>
      <c r="CX35" s="436"/>
      <c r="CY35" s="436"/>
      <c r="CZ35" s="436"/>
      <c r="DA35" s="436"/>
      <c r="DB35" s="436"/>
      <c r="DC35" s="436"/>
      <c r="DD35" s="436"/>
      <c r="DE35" s="436"/>
      <c r="DG35" s="438" t="str">
        <f>IF('各会計、関係団体の財政状況及び健全化判断比率'!BR8="","",'各会計、関係団体の財政状況及び健全化判断比率'!BR8)</f>
        <v/>
      </c>
      <c r="DH35" s="438"/>
      <c r="DI35" s="19"/>
    </row>
    <row r="36" spans="1:113" ht="32.25" customHeight="1" x14ac:dyDescent="0.2">
      <c r="A36" s="2"/>
      <c r="B36" s="5"/>
      <c r="C36" s="437">
        <f t="shared" si="0"/>
        <v>3</v>
      </c>
      <c r="D36" s="437"/>
      <c r="E36" s="436" t="str">
        <f>IF('各会計、関係団体の財政状況及び健全化判断比率'!B9="","",'各会計、関係団体の財政状況及び健全化判断比率'!B9)</f>
        <v>粟井坂瀬山林特別会計</v>
      </c>
      <c r="F36" s="436"/>
      <c r="G36" s="436"/>
      <c r="H36" s="436"/>
      <c r="I36" s="436"/>
      <c r="J36" s="436"/>
      <c r="K36" s="436"/>
      <c r="L36" s="436"/>
      <c r="M36" s="436"/>
      <c r="N36" s="436"/>
      <c r="O36" s="436"/>
      <c r="P36" s="436"/>
      <c r="Q36" s="436"/>
      <c r="R36" s="436"/>
      <c r="S36" s="436"/>
      <c r="T36" s="2"/>
      <c r="U36" s="437">
        <f t="shared" si="1"/>
        <v>6</v>
      </c>
      <c r="V36" s="437"/>
      <c r="W36" s="436" t="str">
        <f>IF('各会計、関係団体の財政状況及び健全化判断比率'!B30="","",'各会計、関係団体の財政状況及び健全化判断比率'!B30)</f>
        <v>後期高齢者医療事業特別会計</v>
      </c>
      <c r="X36" s="436"/>
      <c r="Y36" s="436"/>
      <c r="Z36" s="436"/>
      <c r="AA36" s="436"/>
      <c r="AB36" s="436"/>
      <c r="AC36" s="436"/>
      <c r="AD36" s="436"/>
      <c r="AE36" s="436"/>
      <c r="AF36" s="436"/>
      <c r="AG36" s="436"/>
      <c r="AH36" s="436"/>
      <c r="AI36" s="436"/>
      <c r="AJ36" s="436"/>
      <c r="AK36" s="436"/>
      <c r="AL36" s="2"/>
      <c r="AM36" s="437" t="str">
        <f t="shared" si="2"/>
        <v/>
      </c>
      <c r="AN36" s="437"/>
      <c r="AO36" s="436"/>
      <c r="AP36" s="436"/>
      <c r="AQ36" s="436"/>
      <c r="AR36" s="436"/>
      <c r="AS36" s="436"/>
      <c r="AT36" s="436"/>
      <c r="AU36" s="436"/>
      <c r="AV36" s="436"/>
      <c r="AW36" s="436"/>
      <c r="AX36" s="436"/>
      <c r="AY36" s="436"/>
      <c r="AZ36" s="436"/>
      <c r="BA36" s="436"/>
      <c r="BB36" s="436"/>
      <c r="BC36" s="436"/>
      <c r="BD36" s="2"/>
      <c r="BE36" s="437" t="str">
        <f t="shared" si="3"/>
        <v/>
      </c>
      <c r="BF36" s="437"/>
      <c r="BG36" s="436"/>
      <c r="BH36" s="436"/>
      <c r="BI36" s="436"/>
      <c r="BJ36" s="436"/>
      <c r="BK36" s="436"/>
      <c r="BL36" s="436"/>
      <c r="BM36" s="436"/>
      <c r="BN36" s="436"/>
      <c r="BO36" s="436"/>
      <c r="BP36" s="436"/>
      <c r="BQ36" s="436"/>
      <c r="BR36" s="436"/>
      <c r="BS36" s="436"/>
      <c r="BT36" s="436"/>
      <c r="BU36" s="436"/>
      <c r="BV36" s="2"/>
      <c r="BW36" s="437">
        <f t="shared" si="4"/>
        <v>12</v>
      </c>
      <c r="BX36" s="437"/>
      <c r="BY36" s="436" t="str">
        <f>IF('各会計、関係団体の財政状況及び健全化判断比率'!B70="","",'各会計、関係団体の財政状況及び健全化判断比率'!B70)</f>
        <v>三豊総合病院企業団（病院事業会計）</v>
      </c>
      <c r="BZ36" s="436"/>
      <c r="CA36" s="436"/>
      <c r="CB36" s="436"/>
      <c r="CC36" s="436"/>
      <c r="CD36" s="436"/>
      <c r="CE36" s="436"/>
      <c r="CF36" s="436"/>
      <c r="CG36" s="436"/>
      <c r="CH36" s="436"/>
      <c r="CI36" s="436"/>
      <c r="CJ36" s="436"/>
      <c r="CK36" s="436"/>
      <c r="CL36" s="436"/>
      <c r="CM36" s="436"/>
      <c r="CN36" s="2"/>
      <c r="CO36" s="437" t="str">
        <f t="shared" si="5"/>
        <v/>
      </c>
      <c r="CP36" s="437"/>
      <c r="CQ36" s="436" t="str">
        <f>IF('各会計、関係団体の財政状況及び健全化判断比率'!BS9="","",'各会計、関係団体の財政状況及び健全化判断比率'!BS9)</f>
        <v/>
      </c>
      <c r="CR36" s="436"/>
      <c r="CS36" s="436"/>
      <c r="CT36" s="436"/>
      <c r="CU36" s="436"/>
      <c r="CV36" s="436"/>
      <c r="CW36" s="436"/>
      <c r="CX36" s="436"/>
      <c r="CY36" s="436"/>
      <c r="CZ36" s="436"/>
      <c r="DA36" s="436"/>
      <c r="DB36" s="436"/>
      <c r="DC36" s="436"/>
      <c r="DD36" s="436"/>
      <c r="DE36" s="436"/>
      <c r="DG36" s="438" t="str">
        <f>IF('各会計、関係団体の財政状況及び健全化判断比率'!BR9="","",'各会計、関係団体の財政状況及び健全化判断比率'!BR9)</f>
        <v/>
      </c>
      <c r="DH36" s="438"/>
      <c r="DI36" s="19"/>
    </row>
    <row r="37" spans="1:113" ht="32.25" customHeight="1" x14ac:dyDescent="0.2">
      <c r="A37" s="2"/>
      <c r="B37" s="5"/>
      <c r="C37" s="437" t="str">
        <f t="shared" si="0"/>
        <v/>
      </c>
      <c r="D37" s="437"/>
      <c r="E37" s="436" t="str">
        <f>IF('各会計、関係団体の財政状況及び健全化判断比率'!B10="","",'各会計、関係団体の財政状況及び健全化判断比率'!B10)</f>
        <v/>
      </c>
      <c r="F37" s="436"/>
      <c r="G37" s="436"/>
      <c r="H37" s="436"/>
      <c r="I37" s="436"/>
      <c r="J37" s="436"/>
      <c r="K37" s="436"/>
      <c r="L37" s="436"/>
      <c r="M37" s="436"/>
      <c r="N37" s="436"/>
      <c r="O37" s="436"/>
      <c r="P37" s="436"/>
      <c r="Q37" s="436"/>
      <c r="R37" s="436"/>
      <c r="S37" s="436"/>
      <c r="T37" s="2"/>
      <c r="U37" s="437">
        <f t="shared" si="1"/>
        <v>7</v>
      </c>
      <c r="V37" s="437"/>
      <c r="W37" s="436" t="str">
        <f>IF('各会計、関係団体の財政状況及び健全化判断比率'!B31="","",'各会計、関係団体の財政状況及び健全化判断比率'!B31)</f>
        <v>介護保険事業特別会計</v>
      </c>
      <c r="X37" s="436"/>
      <c r="Y37" s="436"/>
      <c r="Z37" s="436"/>
      <c r="AA37" s="436"/>
      <c r="AB37" s="436"/>
      <c r="AC37" s="436"/>
      <c r="AD37" s="436"/>
      <c r="AE37" s="436"/>
      <c r="AF37" s="436"/>
      <c r="AG37" s="436"/>
      <c r="AH37" s="436"/>
      <c r="AI37" s="436"/>
      <c r="AJ37" s="436"/>
      <c r="AK37" s="436"/>
      <c r="AL37" s="2"/>
      <c r="AM37" s="437" t="str">
        <f t="shared" si="2"/>
        <v/>
      </c>
      <c r="AN37" s="437"/>
      <c r="AO37" s="436"/>
      <c r="AP37" s="436"/>
      <c r="AQ37" s="436"/>
      <c r="AR37" s="436"/>
      <c r="AS37" s="436"/>
      <c r="AT37" s="436"/>
      <c r="AU37" s="436"/>
      <c r="AV37" s="436"/>
      <c r="AW37" s="436"/>
      <c r="AX37" s="436"/>
      <c r="AY37" s="436"/>
      <c r="AZ37" s="436"/>
      <c r="BA37" s="436"/>
      <c r="BB37" s="436"/>
      <c r="BC37" s="436"/>
      <c r="BD37" s="2"/>
      <c r="BE37" s="437" t="str">
        <f t="shared" si="3"/>
        <v/>
      </c>
      <c r="BF37" s="437"/>
      <c r="BG37" s="436"/>
      <c r="BH37" s="436"/>
      <c r="BI37" s="436"/>
      <c r="BJ37" s="436"/>
      <c r="BK37" s="436"/>
      <c r="BL37" s="436"/>
      <c r="BM37" s="436"/>
      <c r="BN37" s="436"/>
      <c r="BO37" s="436"/>
      <c r="BP37" s="436"/>
      <c r="BQ37" s="436"/>
      <c r="BR37" s="436"/>
      <c r="BS37" s="436"/>
      <c r="BT37" s="436"/>
      <c r="BU37" s="436"/>
      <c r="BV37" s="2"/>
      <c r="BW37" s="437">
        <f t="shared" si="4"/>
        <v>13</v>
      </c>
      <c r="BX37" s="437"/>
      <c r="BY37" s="436" t="str">
        <f>IF('各会計、関係団体の財政状況及び健全化判断比率'!B71="","",'各会計、関係団体の財政状況及び健全化判断比率'!B71)</f>
        <v>三豊総合病院企業団（保健福祉事業会計）</v>
      </c>
      <c r="BZ37" s="436"/>
      <c r="CA37" s="436"/>
      <c r="CB37" s="436"/>
      <c r="CC37" s="436"/>
      <c r="CD37" s="436"/>
      <c r="CE37" s="436"/>
      <c r="CF37" s="436"/>
      <c r="CG37" s="436"/>
      <c r="CH37" s="436"/>
      <c r="CI37" s="436"/>
      <c r="CJ37" s="436"/>
      <c r="CK37" s="436"/>
      <c r="CL37" s="436"/>
      <c r="CM37" s="436"/>
      <c r="CN37" s="2"/>
      <c r="CO37" s="437" t="str">
        <f t="shared" si="5"/>
        <v/>
      </c>
      <c r="CP37" s="437"/>
      <c r="CQ37" s="436" t="str">
        <f>IF('各会計、関係団体の財政状況及び健全化判断比率'!BS10="","",'各会計、関係団体の財政状況及び健全化判断比率'!BS10)</f>
        <v/>
      </c>
      <c r="CR37" s="436"/>
      <c r="CS37" s="436"/>
      <c r="CT37" s="436"/>
      <c r="CU37" s="436"/>
      <c r="CV37" s="436"/>
      <c r="CW37" s="436"/>
      <c r="CX37" s="436"/>
      <c r="CY37" s="436"/>
      <c r="CZ37" s="436"/>
      <c r="DA37" s="436"/>
      <c r="DB37" s="436"/>
      <c r="DC37" s="436"/>
      <c r="DD37" s="436"/>
      <c r="DE37" s="436"/>
      <c r="DG37" s="438" t="str">
        <f>IF('各会計、関係団体の財政状況及び健全化判断比率'!BR10="","",'各会計、関係団体の財政状況及び健全化判断比率'!BR10)</f>
        <v/>
      </c>
      <c r="DH37" s="438"/>
      <c r="DI37" s="19"/>
    </row>
    <row r="38" spans="1:113" ht="32.25" customHeight="1" x14ac:dyDescent="0.2">
      <c r="A38" s="2"/>
      <c r="B38" s="5"/>
      <c r="C38" s="437" t="str">
        <f t="shared" si="0"/>
        <v/>
      </c>
      <c r="D38" s="437"/>
      <c r="E38" s="436" t="str">
        <f>IF('各会計、関係団体の財政状況及び健全化判断比率'!B11="","",'各会計、関係団体の財政状況及び健全化判断比率'!B11)</f>
        <v/>
      </c>
      <c r="F38" s="436"/>
      <c r="G38" s="436"/>
      <c r="H38" s="436"/>
      <c r="I38" s="436"/>
      <c r="J38" s="436"/>
      <c r="K38" s="436"/>
      <c r="L38" s="436"/>
      <c r="M38" s="436"/>
      <c r="N38" s="436"/>
      <c r="O38" s="436"/>
      <c r="P38" s="436"/>
      <c r="Q38" s="436"/>
      <c r="R38" s="436"/>
      <c r="S38" s="436"/>
      <c r="T38" s="2"/>
      <c r="U38" s="437">
        <f t="shared" si="1"/>
        <v>8</v>
      </c>
      <c r="V38" s="437"/>
      <c r="W38" s="436" t="str">
        <f>IF('各会計、関係団体の財政状況及び健全化判断比率'!B32="","",'各会計、関係団体の財政状況及び健全化判断比率'!B32)</f>
        <v>介護予防サービス事業特別会計</v>
      </c>
      <c r="X38" s="436"/>
      <c r="Y38" s="436"/>
      <c r="Z38" s="436"/>
      <c r="AA38" s="436"/>
      <c r="AB38" s="436"/>
      <c r="AC38" s="436"/>
      <c r="AD38" s="436"/>
      <c r="AE38" s="436"/>
      <c r="AF38" s="436"/>
      <c r="AG38" s="436"/>
      <c r="AH38" s="436"/>
      <c r="AI38" s="436"/>
      <c r="AJ38" s="436"/>
      <c r="AK38" s="436"/>
      <c r="AL38" s="2"/>
      <c r="AM38" s="437" t="str">
        <f t="shared" si="2"/>
        <v/>
      </c>
      <c r="AN38" s="437"/>
      <c r="AO38" s="436"/>
      <c r="AP38" s="436"/>
      <c r="AQ38" s="436"/>
      <c r="AR38" s="436"/>
      <c r="AS38" s="436"/>
      <c r="AT38" s="436"/>
      <c r="AU38" s="436"/>
      <c r="AV38" s="436"/>
      <c r="AW38" s="436"/>
      <c r="AX38" s="436"/>
      <c r="AY38" s="436"/>
      <c r="AZ38" s="436"/>
      <c r="BA38" s="436"/>
      <c r="BB38" s="436"/>
      <c r="BC38" s="436"/>
      <c r="BD38" s="2"/>
      <c r="BE38" s="437" t="str">
        <f t="shared" si="3"/>
        <v/>
      </c>
      <c r="BF38" s="437"/>
      <c r="BG38" s="436"/>
      <c r="BH38" s="436"/>
      <c r="BI38" s="436"/>
      <c r="BJ38" s="436"/>
      <c r="BK38" s="436"/>
      <c r="BL38" s="436"/>
      <c r="BM38" s="436"/>
      <c r="BN38" s="436"/>
      <c r="BO38" s="436"/>
      <c r="BP38" s="436"/>
      <c r="BQ38" s="436"/>
      <c r="BR38" s="436"/>
      <c r="BS38" s="436"/>
      <c r="BT38" s="436"/>
      <c r="BU38" s="436"/>
      <c r="BV38" s="2"/>
      <c r="BW38" s="437">
        <f t="shared" si="4"/>
        <v>14</v>
      </c>
      <c r="BX38" s="437"/>
      <c r="BY38" s="436" t="str">
        <f>IF('各会計、関係団体の財政状況及び健全化判断比率'!B72="","",'各会計、関係団体の財政状況及び健全化判断比率'!B72)</f>
        <v>三豊総合病院企業団（介護老人保健施設事業会計）</v>
      </c>
      <c r="BZ38" s="436"/>
      <c r="CA38" s="436"/>
      <c r="CB38" s="436"/>
      <c r="CC38" s="436"/>
      <c r="CD38" s="436"/>
      <c r="CE38" s="436"/>
      <c r="CF38" s="436"/>
      <c r="CG38" s="436"/>
      <c r="CH38" s="436"/>
      <c r="CI38" s="436"/>
      <c r="CJ38" s="436"/>
      <c r="CK38" s="436"/>
      <c r="CL38" s="436"/>
      <c r="CM38" s="436"/>
      <c r="CN38" s="2"/>
      <c r="CO38" s="437" t="str">
        <f t="shared" si="5"/>
        <v/>
      </c>
      <c r="CP38" s="437"/>
      <c r="CQ38" s="436" t="str">
        <f>IF('各会計、関係団体の財政状況及び健全化判断比率'!BS11="","",'各会計、関係団体の財政状況及び健全化判断比率'!BS11)</f>
        <v/>
      </c>
      <c r="CR38" s="436"/>
      <c r="CS38" s="436"/>
      <c r="CT38" s="436"/>
      <c r="CU38" s="436"/>
      <c r="CV38" s="436"/>
      <c r="CW38" s="436"/>
      <c r="CX38" s="436"/>
      <c r="CY38" s="436"/>
      <c r="CZ38" s="436"/>
      <c r="DA38" s="436"/>
      <c r="DB38" s="436"/>
      <c r="DC38" s="436"/>
      <c r="DD38" s="436"/>
      <c r="DE38" s="436"/>
      <c r="DG38" s="438" t="str">
        <f>IF('各会計、関係団体の財政状況及び健全化判断比率'!BR11="","",'各会計、関係団体の財政状況及び健全化判断比率'!BR11)</f>
        <v/>
      </c>
      <c r="DH38" s="438"/>
      <c r="DI38" s="19"/>
    </row>
    <row r="39" spans="1:113" ht="32.25" customHeight="1" x14ac:dyDescent="0.2">
      <c r="A39" s="2"/>
      <c r="B39" s="5"/>
      <c r="C39" s="437" t="str">
        <f t="shared" si="0"/>
        <v/>
      </c>
      <c r="D39" s="437"/>
      <c r="E39" s="436" t="str">
        <f>IF('各会計、関係団体の財政状況及び健全化判断比率'!B12="","",'各会計、関係団体の財政状況及び健全化判断比率'!B12)</f>
        <v/>
      </c>
      <c r="F39" s="436"/>
      <c r="G39" s="436"/>
      <c r="H39" s="436"/>
      <c r="I39" s="436"/>
      <c r="J39" s="436"/>
      <c r="K39" s="436"/>
      <c r="L39" s="436"/>
      <c r="M39" s="436"/>
      <c r="N39" s="436"/>
      <c r="O39" s="436"/>
      <c r="P39" s="436"/>
      <c r="Q39" s="436"/>
      <c r="R39" s="436"/>
      <c r="S39" s="436"/>
      <c r="T39" s="2"/>
      <c r="U39" s="437" t="str">
        <f t="shared" si="1"/>
        <v/>
      </c>
      <c r="V39" s="437"/>
      <c r="W39" s="436"/>
      <c r="X39" s="436"/>
      <c r="Y39" s="436"/>
      <c r="Z39" s="436"/>
      <c r="AA39" s="436"/>
      <c r="AB39" s="436"/>
      <c r="AC39" s="436"/>
      <c r="AD39" s="436"/>
      <c r="AE39" s="436"/>
      <c r="AF39" s="436"/>
      <c r="AG39" s="436"/>
      <c r="AH39" s="436"/>
      <c r="AI39" s="436"/>
      <c r="AJ39" s="436"/>
      <c r="AK39" s="436"/>
      <c r="AL39" s="2"/>
      <c r="AM39" s="437" t="str">
        <f t="shared" si="2"/>
        <v/>
      </c>
      <c r="AN39" s="437"/>
      <c r="AO39" s="436"/>
      <c r="AP39" s="436"/>
      <c r="AQ39" s="436"/>
      <c r="AR39" s="436"/>
      <c r="AS39" s="436"/>
      <c r="AT39" s="436"/>
      <c r="AU39" s="436"/>
      <c r="AV39" s="436"/>
      <c r="AW39" s="436"/>
      <c r="AX39" s="436"/>
      <c r="AY39" s="436"/>
      <c r="AZ39" s="436"/>
      <c r="BA39" s="436"/>
      <c r="BB39" s="436"/>
      <c r="BC39" s="436"/>
      <c r="BD39" s="2"/>
      <c r="BE39" s="437" t="str">
        <f t="shared" si="3"/>
        <v/>
      </c>
      <c r="BF39" s="437"/>
      <c r="BG39" s="436"/>
      <c r="BH39" s="436"/>
      <c r="BI39" s="436"/>
      <c r="BJ39" s="436"/>
      <c r="BK39" s="436"/>
      <c r="BL39" s="436"/>
      <c r="BM39" s="436"/>
      <c r="BN39" s="436"/>
      <c r="BO39" s="436"/>
      <c r="BP39" s="436"/>
      <c r="BQ39" s="436"/>
      <c r="BR39" s="436"/>
      <c r="BS39" s="436"/>
      <c r="BT39" s="436"/>
      <c r="BU39" s="436"/>
      <c r="BV39" s="2"/>
      <c r="BW39" s="437">
        <f t="shared" si="4"/>
        <v>15</v>
      </c>
      <c r="BX39" s="437"/>
      <c r="BY39" s="436" t="str">
        <f>IF('各会計、関係団体の財政状況及び健全化判断比率'!B73="","",'各会計、関係団体の財政状況及び健全化判断比率'!B73)</f>
        <v>香川県三豊市観音寺市学校組合</v>
      </c>
      <c r="BZ39" s="436"/>
      <c r="CA39" s="436"/>
      <c r="CB39" s="436"/>
      <c r="CC39" s="436"/>
      <c r="CD39" s="436"/>
      <c r="CE39" s="436"/>
      <c r="CF39" s="436"/>
      <c r="CG39" s="436"/>
      <c r="CH39" s="436"/>
      <c r="CI39" s="436"/>
      <c r="CJ39" s="436"/>
      <c r="CK39" s="436"/>
      <c r="CL39" s="436"/>
      <c r="CM39" s="436"/>
      <c r="CN39" s="2"/>
      <c r="CO39" s="437" t="str">
        <f t="shared" si="5"/>
        <v/>
      </c>
      <c r="CP39" s="437"/>
      <c r="CQ39" s="436" t="str">
        <f>IF('各会計、関係団体の財政状況及び健全化判断比率'!BS12="","",'各会計、関係団体の財政状況及び健全化判断比率'!BS12)</f>
        <v/>
      </c>
      <c r="CR39" s="436"/>
      <c r="CS39" s="436"/>
      <c r="CT39" s="436"/>
      <c r="CU39" s="436"/>
      <c r="CV39" s="436"/>
      <c r="CW39" s="436"/>
      <c r="CX39" s="436"/>
      <c r="CY39" s="436"/>
      <c r="CZ39" s="436"/>
      <c r="DA39" s="436"/>
      <c r="DB39" s="436"/>
      <c r="DC39" s="436"/>
      <c r="DD39" s="436"/>
      <c r="DE39" s="436"/>
      <c r="DG39" s="438" t="str">
        <f>IF('各会計、関係団体の財政状況及び健全化判断比率'!BR12="","",'各会計、関係団体の財政状況及び健全化判断比率'!BR12)</f>
        <v/>
      </c>
      <c r="DH39" s="438"/>
      <c r="DI39" s="19"/>
    </row>
    <row r="40" spans="1:113" ht="32.25" customHeight="1" x14ac:dyDescent="0.2">
      <c r="A40" s="2"/>
      <c r="B40" s="5"/>
      <c r="C40" s="437" t="str">
        <f t="shared" si="0"/>
        <v/>
      </c>
      <c r="D40" s="437"/>
      <c r="E40" s="436" t="str">
        <f>IF('各会計、関係団体の財政状況及び健全化判断比率'!B13="","",'各会計、関係団体の財政状況及び健全化判断比率'!B13)</f>
        <v/>
      </c>
      <c r="F40" s="436"/>
      <c r="G40" s="436"/>
      <c r="H40" s="436"/>
      <c r="I40" s="436"/>
      <c r="J40" s="436"/>
      <c r="K40" s="436"/>
      <c r="L40" s="436"/>
      <c r="M40" s="436"/>
      <c r="N40" s="436"/>
      <c r="O40" s="436"/>
      <c r="P40" s="436"/>
      <c r="Q40" s="436"/>
      <c r="R40" s="436"/>
      <c r="S40" s="436"/>
      <c r="T40" s="2"/>
      <c r="U40" s="437" t="str">
        <f t="shared" si="1"/>
        <v/>
      </c>
      <c r="V40" s="437"/>
      <c r="W40" s="436"/>
      <c r="X40" s="436"/>
      <c r="Y40" s="436"/>
      <c r="Z40" s="436"/>
      <c r="AA40" s="436"/>
      <c r="AB40" s="436"/>
      <c r="AC40" s="436"/>
      <c r="AD40" s="436"/>
      <c r="AE40" s="436"/>
      <c r="AF40" s="436"/>
      <c r="AG40" s="436"/>
      <c r="AH40" s="436"/>
      <c r="AI40" s="436"/>
      <c r="AJ40" s="436"/>
      <c r="AK40" s="436"/>
      <c r="AL40" s="2"/>
      <c r="AM40" s="437" t="str">
        <f t="shared" si="2"/>
        <v/>
      </c>
      <c r="AN40" s="437"/>
      <c r="AO40" s="436"/>
      <c r="AP40" s="436"/>
      <c r="AQ40" s="436"/>
      <c r="AR40" s="436"/>
      <c r="AS40" s="436"/>
      <c r="AT40" s="436"/>
      <c r="AU40" s="436"/>
      <c r="AV40" s="436"/>
      <c r="AW40" s="436"/>
      <c r="AX40" s="436"/>
      <c r="AY40" s="436"/>
      <c r="AZ40" s="436"/>
      <c r="BA40" s="436"/>
      <c r="BB40" s="436"/>
      <c r="BC40" s="436"/>
      <c r="BD40" s="2"/>
      <c r="BE40" s="437" t="str">
        <f t="shared" si="3"/>
        <v/>
      </c>
      <c r="BF40" s="437"/>
      <c r="BG40" s="436"/>
      <c r="BH40" s="436"/>
      <c r="BI40" s="436"/>
      <c r="BJ40" s="436"/>
      <c r="BK40" s="436"/>
      <c r="BL40" s="436"/>
      <c r="BM40" s="436"/>
      <c r="BN40" s="436"/>
      <c r="BO40" s="436"/>
      <c r="BP40" s="436"/>
      <c r="BQ40" s="436"/>
      <c r="BR40" s="436"/>
      <c r="BS40" s="436"/>
      <c r="BT40" s="436"/>
      <c r="BU40" s="436"/>
      <c r="BV40" s="2"/>
      <c r="BW40" s="437">
        <f t="shared" si="4"/>
        <v>16</v>
      </c>
      <c r="BX40" s="437"/>
      <c r="BY40" s="436" t="str">
        <f>IF('各会計、関係団体の財政状況及び健全化判断比率'!B74="","",'各会計、関係団体の財政状況及び健全化判断比率'!B74)</f>
        <v>香川県市町総合事務組合</v>
      </c>
      <c r="BZ40" s="436"/>
      <c r="CA40" s="436"/>
      <c r="CB40" s="436"/>
      <c r="CC40" s="436"/>
      <c r="CD40" s="436"/>
      <c r="CE40" s="436"/>
      <c r="CF40" s="436"/>
      <c r="CG40" s="436"/>
      <c r="CH40" s="436"/>
      <c r="CI40" s="436"/>
      <c r="CJ40" s="436"/>
      <c r="CK40" s="436"/>
      <c r="CL40" s="436"/>
      <c r="CM40" s="436"/>
      <c r="CN40" s="2"/>
      <c r="CO40" s="437" t="str">
        <f t="shared" si="5"/>
        <v/>
      </c>
      <c r="CP40" s="437"/>
      <c r="CQ40" s="436" t="str">
        <f>IF('各会計、関係団体の財政状況及び健全化判断比率'!BS13="","",'各会計、関係団体の財政状況及び健全化判断比率'!BS13)</f>
        <v/>
      </c>
      <c r="CR40" s="436"/>
      <c r="CS40" s="436"/>
      <c r="CT40" s="436"/>
      <c r="CU40" s="436"/>
      <c r="CV40" s="436"/>
      <c r="CW40" s="436"/>
      <c r="CX40" s="436"/>
      <c r="CY40" s="436"/>
      <c r="CZ40" s="436"/>
      <c r="DA40" s="436"/>
      <c r="DB40" s="436"/>
      <c r="DC40" s="436"/>
      <c r="DD40" s="436"/>
      <c r="DE40" s="436"/>
      <c r="DG40" s="438" t="str">
        <f>IF('各会計、関係団体の財政状況及び健全化判断比率'!BR13="","",'各会計、関係団体の財政状況及び健全化判断比率'!BR13)</f>
        <v/>
      </c>
      <c r="DH40" s="438"/>
      <c r="DI40" s="19"/>
    </row>
    <row r="41" spans="1:113" ht="32.25" customHeight="1" x14ac:dyDescent="0.2">
      <c r="A41" s="2"/>
      <c r="B41" s="5"/>
      <c r="C41" s="437" t="str">
        <f t="shared" si="0"/>
        <v/>
      </c>
      <c r="D41" s="437"/>
      <c r="E41" s="436" t="str">
        <f>IF('各会計、関係団体の財政状況及び健全化判断比率'!B14="","",'各会計、関係団体の財政状況及び健全化判断比率'!B14)</f>
        <v/>
      </c>
      <c r="F41" s="436"/>
      <c r="G41" s="436"/>
      <c r="H41" s="436"/>
      <c r="I41" s="436"/>
      <c r="J41" s="436"/>
      <c r="K41" s="436"/>
      <c r="L41" s="436"/>
      <c r="M41" s="436"/>
      <c r="N41" s="436"/>
      <c r="O41" s="436"/>
      <c r="P41" s="436"/>
      <c r="Q41" s="436"/>
      <c r="R41" s="436"/>
      <c r="S41" s="436"/>
      <c r="T41" s="2"/>
      <c r="U41" s="437" t="str">
        <f t="shared" si="1"/>
        <v/>
      </c>
      <c r="V41" s="437"/>
      <c r="W41" s="436"/>
      <c r="X41" s="436"/>
      <c r="Y41" s="436"/>
      <c r="Z41" s="436"/>
      <c r="AA41" s="436"/>
      <c r="AB41" s="436"/>
      <c r="AC41" s="436"/>
      <c r="AD41" s="436"/>
      <c r="AE41" s="436"/>
      <c r="AF41" s="436"/>
      <c r="AG41" s="436"/>
      <c r="AH41" s="436"/>
      <c r="AI41" s="436"/>
      <c r="AJ41" s="436"/>
      <c r="AK41" s="436"/>
      <c r="AL41" s="2"/>
      <c r="AM41" s="437" t="str">
        <f t="shared" si="2"/>
        <v/>
      </c>
      <c r="AN41" s="437"/>
      <c r="AO41" s="436"/>
      <c r="AP41" s="436"/>
      <c r="AQ41" s="436"/>
      <c r="AR41" s="436"/>
      <c r="AS41" s="436"/>
      <c r="AT41" s="436"/>
      <c r="AU41" s="436"/>
      <c r="AV41" s="436"/>
      <c r="AW41" s="436"/>
      <c r="AX41" s="436"/>
      <c r="AY41" s="436"/>
      <c r="AZ41" s="436"/>
      <c r="BA41" s="436"/>
      <c r="BB41" s="436"/>
      <c r="BC41" s="436"/>
      <c r="BD41" s="2"/>
      <c r="BE41" s="437" t="str">
        <f t="shared" si="3"/>
        <v/>
      </c>
      <c r="BF41" s="437"/>
      <c r="BG41" s="436"/>
      <c r="BH41" s="436"/>
      <c r="BI41" s="436"/>
      <c r="BJ41" s="436"/>
      <c r="BK41" s="436"/>
      <c r="BL41" s="436"/>
      <c r="BM41" s="436"/>
      <c r="BN41" s="436"/>
      <c r="BO41" s="436"/>
      <c r="BP41" s="436"/>
      <c r="BQ41" s="436"/>
      <c r="BR41" s="436"/>
      <c r="BS41" s="436"/>
      <c r="BT41" s="436"/>
      <c r="BU41" s="436"/>
      <c r="BV41" s="2"/>
      <c r="BW41" s="437">
        <f t="shared" si="4"/>
        <v>17</v>
      </c>
      <c r="BX41" s="437"/>
      <c r="BY41" s="436" t="str">
        <f>IF('各会計、関係団体の財政状況及び健全化判断比率'!B75="","",'各会計、関係団体の財政状況及び健全化判断比率'!B75)</f>
        <v>香川県後期高齢者医療広域連合（一般会計）</v>
      </c>
      <c r="BZ41" s="436"/>
      <c r="CA41" s="436"/>
      <c r="CB41" s="436"/>
      <c r="CC41" s="436"/>
      <c r="CD41" s="436"/>
      <c r="CE41" s="436"/>
      <c r="CF41" s="436"/>
      <c r="CG41" s="436"/>
      <c r="CH41" s="436"/>
      <c r="CI41" s="436"/>
      <c r="CJ41" s="436"/>
      <c r="CK41" s="436"/>
      <c r="CL41" s="436"/>
      <c r="CM41" s="436"/>
      <c r="CN41" s="2"/>
      <c r="CO41" s="437" t="str">
        <f t="shared" si="5"/>
        <v/>
      </c>
      <c r="CP41" s="437"/>
      <c r="CQ41" s="436" t="str">
        <f>IF('各会計、関係団体の財政状況及び健全化判断比率'!BS14="","",'各会計、関係団体の財政状況及び健全化判断比率'!BS14)</f>
        <v/>
      </c>
      <c r="CR41" s="436"/>
      <c r="CS41" s="436"/>
      <c r="CT41" s="436"/>
      <c r="CU41" s="436"/>
      <c r="CV41" s="436"/>
      <c r="CW41" s="436"/>
      <c r="CX41" s="436"/>
      <c r="CY41" s="436"/>
      <c r="CZ41" s="436"/>
      <c r="DA41" s="436"/>
      <c r="DB41" s="436"/>
      <c r="DC41" s="436"/>
      <c r="DD41" s="436"/>
      <c r="DE41" s="436"/>
      <c r="DG41" s="438" t="str">
        <f>IF('各会計、関係団体の財政状況及び健全化判断比率'!BR14="","",'各会計、関係団体の財政状況及び健全化判断比率'!BR14)</f>
        <v/>
      </c>
      <c r="DH41" s="438"/>
      <c r="DI41" s="19"/>
    </row>
    <row r="42" spans="1:113" ht="32.25" customHeight="1" x14ac:dyDescent="0.2">
      <c r="B42" s="5"/>
      <c r="C42" s="437" t="str">
        <f t="shared" si="0"/>
        <v/>
      </c>
      <c r="D42" s="437"/>
      <c r="E42" s="436" t="str">
        <f>IF('各会計、関係団体の財政状況及び健全化判断比率'!B15="","",'各会計、関係団体の財政状況及び健全化判断比率'!B15)</f>
        <v/>
      </c>
      <c r="F42" s="436"/>
      <c r="G42" s="436"/>
      <c r="H42" s="436"/>
      <c r="I42" s="436"/>
      <c r="J42" s="436"/>
      <c r="K42" s="436"/>
      <c r="L42" s="436"/>
      <c r="M42" s="436"/>
      <c r="N42" s="436"/>
      <c r="O42" s="436"/>
      <c r="P42" s="436"/>
      <c r="Q42" s="436"/>
      <c r="R42" s="436"/>
      <c r="S42" s="436"/>
      <c r="T42" s="2"/>
      <c r="U42" s="437" t="str">
        <f t="shared" si="1"/>
        <v/>
      </c>
      <c r="V42" s="437"/>
      <c r="W42" s="436"/>
      <c r="X42" s="436"/>
      <c r="Y42" s="436"/>
      <c r="Z42" s="436"/>
      <c r="AA42" s="436"/>
      <c r="AB42" s="436"/>
      <c r="AC42" s="436"/>
      <c r="AD42" s="436"/>
      <c r="AE42" s="436"/>
      <c r="AF42" s="436"/>
      <c r="AG42" s="436"/>
      <c r="AH42" s="436"/>
      <c r="AI42" s="436"/>
      <c r="AJ42" s="436"/>
      <c r="AK42" s="436"/>
      <c r="AL42" s="2"/>
      <c r="AM42" s="437" t="str">
        <f t="shared" si="2"/>
        <v/>
      </c>
      <c r="AN42" s="437"/>
      <c r="AO42" s="436"/>
      <c r="AP42" s="436"/>
      <c r="AQ42" s="436"/>
      <c r="AR42" s="436"/>
      <c r="AS42" s="436"/>
      <c r="AT42" s="436"/>
      <c r="AU42" s="436"/>
      <c r="AV42" s="436"/>
      <c r="AW42" s="436"/>
      <c r="AX42" s="436"/>
      <c r="AY42" s="436"/>
      <c r="AZ42" s="436"/>
      <c r="BA42" s="436"/>
      <c r="BB42" s="436"/>
      <c r="BC42" s="436"/>
      <c r="BD42" s="2"/>
      <c r="BE42" s="437" t="str">
        <f t="shared" si="3"/>
        <v/>
      </c>
      <c r="BF42" s="437"/>
      <c r="BG42" s="436"/>
      <c r="BH42" s="436"/>
      <c r="BI42" s="436"/>
      <c r="BJ42" s="436"/>
      <c r="BK42" s="436"/>
      <c r="BL42" s="436"/>
      <c r="BM42" s="436"/>
      <c r="BN42" s="436"/>
      <c r="BO42" s="436"/>
      <c r="BP42" s="436"/>
      <c r="BQ42" s="436"/>
      <c r="BR42" s="436"/>
      <c r="BS42" s="436"/>
      <c r="BT42" s="436"/>
      <c r="BU42" s="436"/>
      <c r="BV42" s="2"/>
      <c r="BW42" s="437">
        <f t="shared" si="4"/>
        <v>18</v>
      </c>
      <c r="BX42" s="437"/>
      <c r="BY42" s="436" t="str">
        <f>IF('各会計、関係団体の財政状況及び健全化判断比率'!B76="","",'各会計、関係団体の財政状況及び健全化判断比率'!B76)</f>
        <v>香川県後期高齢者医療広域連合（後期高齢者医療事業）</v>
      </c>
      <c r="BZ42" s="436"/>
      <c r="CA42" s="436"/>
      <c r="CB42" s="436"/>
      <c r="CC42" s="436"/>
      <c r="CD42" s="436"/>
      <c r="CE42" s="436"/>
      <c r="CF42" s="436"/>
      <c r="CG42" s="436"/>
      <c r="CH42" s="436"/>
      <c r="CI42" s="436"/>
      <c r="CJ42" s="436"/>
      <c r="CK42" s="436"/>
      <c r="CL42" s="436"/>
      <c r="CM42" s="436"/>
      <c r="CN42" s="2"/>
      <c r="CO42" s="437" t="str">
        <f t="shared" si="5"/>
        <v/>
      </c>
      <c r="CP42" s="437"/>
      <c r="CQ42" s="436" t="str">
        <f>IF('各会計、関係団体の財政状況及び健全化判断比率'!BS15="","",'各会計、関係団体の財政状況及び健全化判断比率'!BS15)</f>
        <v/>
      </c>
      <c r="CR42" s="436"/>
      <c r="CS42" s="436"/>
      <c r="CT42" s="436"/>
      <c r="CU42" s="436"/>
      <c r="CV42" s="436"/>
      <c r="CW42" s="436"/>
      <c r="CX42" s="436"/>
      <c r="CY42" s="436"/>
      <c r="CZ42" s="436"/>
      <c r="DA42" s="436"/>
      <c r="DB42" s="436"/>
      <c r="DC42" s="436"/>
      <c r="DD42" s="436"/>
      <c r="DE42" s="436"/>
      <c r="DG42" s="438" t="str">
        <f>IF('各会計、関係団体の財政状況及び健全化判断比率'!BR15="","",'各会計、関係団体の財政状況及び健全化判断比率'!BR15)</f>
        <v/>
      </c>
      <c r="DH42" s="438"/>
      <c r="DI42" s="19"/>
    </row>
    <row r="43" spans="1:113" ht="32.25" customHeight="1" x14ac:dyDescent="0.2">
      <c r="B43" s="5"/>
      <c r="C43" s="437" t="str">
        <f t="shared" si="0"/>
        <v/>
      </c>
      <c r="D43" s="437"/>
      <c r="E43" s="436" t="str">
        <f>IF('各会計、関係団体の財政状況及び健全化判断比率'!B16="","",'各会計、関係団体の財政状況及び健全化判断比率'!B16)</f>
        <v/>
      </c>
      <c r="F43" s="436"/>
      <c r="G43" s="436"/>
      <c r="H43" s="436"/>
      <c r="I43" s="436"/>
      <c r="J43" s="436"/>
      <c r="K43" s="436"/>
      <c r="L43" s="436"/>
      <c r="M43" s="436"/>
      <c r="N43" s="436"/>
      <c r="O43" s="436"/>
      <c r="P43" s="436"/>
      <c r="Q43" s="436"/>
      <c r="R43" s="436"/>
      <c r="S43" s="436"/>
      <c r="T43" s="2"/>
      <c r="U43" s="437" t="str">
        <f t="shared" si="1"/>
        <v/>
      </c>
      <c r="V43" s="437"/>
      <c r="W43" s="436"/>
      <c r="X43" s="436"/>
      <c r="Y43" s="436"/>
      <c r="Z43" s="436"/>
      <c r="AA43" s="436"/>
      <c r="AB43" s="436"/>
      <c r="AC43" s="436"/>
      <c r="AD43" s="436"/>
      <c r="AE43" s="436"/>
      <c r="AF43" s="436"/>
      <c r="AG43" s="436"/>
      <c r="AH43" s="436"/>
      <c r="AI43" s="436"/>
      <c r="AJ43" s="436"/>
      <c r="AK43" s="436"/>
      <c r="AL43" s="2"/>
      <c r="AM43" s="437" t="str">
        <f t="shared" si="2"/>
        <v/>
      </c>
      <c r="AN43" s="437"/>
      <c r="AO43" s="436"/>
      <c r="AP43" s="436"/>
      <c r="AQ43" s="436"/>
      <c r="AR43" s="436"/>
      <c r="AS43" s="436"/>
      <c r="AT43" s="436"/>
      <c r="AU43" s="436"/>
      <c r="AV43" s="436"/>
      <c r="AW43" s="436"/>
      <c r="AX43" s="436"/>
      <c r="AY43" s="436"/>
      <c r="AZ43" s="436"/>
      <c r="BA43" s="436"/>
      <c r="BB43" s="436"/>
      <c r="BC43" s="436"/>
      <c r="BD43" s="2"/>
      <c r="BE43" s="437" t="str">
        <f t="shared" si="3"/>
        <v/>
      </c>
      <c r="BF43" s="437"/>
      <c r="BG43" s="436"/>
      <c r="BH43" s="436"/>
      <c r="BI43" s="436"/>
      <c r="BJ43" s="436"/>
      <c r="BK43" s="436"/>
      <c r="BL43" s="436"/>
      <c r="BM43" s="436"/>
      <c r="BN43" s="436"/>
      <c r="BO43" s="436"/>
      <c r="BP43" s="436"/>
      <c r="BQ43" s="436"/>
      <c r="BR43" s="436"/>
      <c r="BS43" s="436"/>
      <c r="BT43" s="436"/>
      <c r="BU43" s="436"/>
      <c r="BV43" s="2"/>
      <c r="BW43" s="437">
        <f t="shared" si="4"/>
        <v>19</v>
      </c>
      <c r="BX43" s="437"/>
      <c r="BY43" s="436" t="str">
        <f>IF('各会計、関係団体の財政状況及び健全化判断比率'!B77="","",'各会計、関係団体の財政状況及び健全化判断比率'!B77)</f>
        <v>香川県広域水道企業団（水道事業会計）</v>
      </c>
      <c r="BZ43" s="436"/>
      <c r="CA43" s="436"/>
      <c r="CB43" s="436"/>
      <c r="CC43" s="436"/>
      <c r="CD43" s="436"/>
      <c r="CE43" s="436"/>
      <c r="CF43" s="436"/>
      <c r="CG43" s="436"/>
      <c r="CH43" s="436"/>
      <c r="CI43" s="436"/>
      <c r="CJ43" s="436"/>
      <c r="CK43" s="436"/>
      <c r="CL43" s="436"/>
      <c r="CM43" s="436"/>
      <c r="CN43" s="2"/>
      <c r="CO43" s="437" t="str">
        <f t="shared" si="5"/>
        <v/>
      </c>
      <c r="CP43" s="437"/>
      <c r="CQ43" s="436" t="str">
        <f>IF('各会計、関係団体の財政状況及び健全化判断比率'!BS16="","",'各会計、関係団体の財政状況及び健全化判断比率'!BS16)</f>
        <v/>
      </c>
      <c r="CR43" s="436"/>
      <c r="CS43" s="436"/>
      <c r="CT43" s="436"/>
      <c r="CU43" s="436"/>
      <c r="CV43" s="436"/>
      <c r="CW43" s="436"/>
      <c r="CX43" s="436"/>
      <c r="CY43" s="436"/>
      <c r="CZ43" s="436"/>
      <c r="DA43" s="436"/>
      <c r="DB43" s="436"/>
      <c r="DC43" s="436"/>
      <c r="DD43" s="436"/>
      <c r="DE43" s="436"/>
      <c r="DG43" s="438" t="str">
        <f>IF('各会計、関係団体の財政状況及び健全化判断比率'!BR16="","",'各会計、関係団体の財政状況及び健全化判断比率'!BR16)</f>
        <v/>
      </c>
      <c r="DH43" s="43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279</v>
      </c>
      <c r="E46" s="382" t="s">
        <v>280</v>
      </c>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382"/>
      <c r="AO46" s="382"/>
      <c r="AP46" s="382"/>
      <c r="AQ46" s="382"/>
      <c r="AR46" s="382"/>
      <c r="AS46" s="382"/>
      <c r="AT46" s="382"/>
      <c r="AU46" s="382"/>
      <c r="AV46" s="382"/>
      <c r="AW46" s="382"/>
      <c r="AX46" s="382"/>
      <c r="AY46" s="382"/>
      <c r="AZ46" s="382"/>
      <c r="BA46" s="382"/>
      <c r="BB46" s="382"/>
      <c r="BC46" s="382"/>
      <c r="BD46" s="382"/>
      <c r="BE46" s="382"/>
      <c r="BF46" s="382"/>
      <c r="BG46" s="382"/>
      <c r="BH46" s="382"/>
      <c r="BI46" s="382"/>
      <c r="BJ46" s="382"/>
      <c r="BK46" s="382"/>
      <c r="BL46" s="382"/>
      <c r="BM46" s="382"/>
      <c r="BN46" s="382"/>
      <c r="BO46" s="382"/>
      <c r="BP46" s="382"/>
      <c r="BQ46" s="382"/>
      <c r="BR46" s="382"/>
      <c r="BS46" s="382"/>
      <c r="BT46" s="382"/>
      <c r="BU46" s="382"/>
      <c r="BV46" s="382"/>
      <c r="BW46" s="382"/>
      <c r="BX46" s="382"/>
      <c r="BY46" s="382"/>
      <c r="BZ46" s="382"/>
      <c r="CA46" s="382"/>
      <c r="CB46" s="382"/>
      <c r="CC46" s="382"/>
      <c r="CD46" s="382"/>
      <c r="CE46" s="382"/>
      <c r="CF46" s="382"/>
      <c r="CG46" s="382"/>
      <c r="CH46" s="382"/>
      <c r="CI46" s="382"/>
      <c r="CJ46" s="382"/>
      <c r="CK46" s="382"/>
      <c r="CL46" s="382"/>
      <c r="CM46" s="382"/>
      <c r="CN46" s="382"/>
      <c r="CO46" s="382"/>
      <c r="CP46" s="382"/>
      <c r="CQ46" s="382"/>
      <c r="CR46" s="382"/>
      <c r="CS46" s="382"/>
      <c r="CT46" s="382"/>
      <c r="CU46" s="382"/>
      <c r="CV46" s="382"/>
      <c r="CW46" s="382"/>
      <c r="CX46" s="382"/>
      <c r="CY46" s="382"/>
      <c r="CZ46" s="382"/>
      <c r="DA46" s="382"/>
      <c r="DB46" s="382"/>
      <c r="DC46" s="382"/>
      <c r="DD46" s="382"/>
      <c r="DE46" s="382"/>
      <c r="DF46" s="382"/>
      <c r="DG46" s="382"/>
      <c r="DH46" s="382"/>
      <c r="DI46" s="382"/>
    </row>
    <row r="47" spans="1:113" x14ac:dyDescent="0.2">
      <c r="E47" s="382" t="s">
        <v>282</v>
      </c>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82"/>
      <c r="BD47" s="382"/>
      <c r="BE47" s="382"/>
      <c r="BF47" s="382"/>
      <c r="BG47" s="382"/>
      <c r="BH47" s="382"/>
      <c r="BI47" s="382"/>
      <c r="BJ47" s="382"/>
      <c r="BK47" s="382"/>
      <c r="BL47" s="382"/>
      <c r="BM47" s="382"/>
      <c r="BN47" s="382"/>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82"/>
      <c r="CK47" s="382"/>
      <c r="CL47" s="382"/>
      <c r="CM47" s="382"/>
      <c r="CN47" s="382"/>
      <c r="CO47" s="382"/>
      <c r="CP47" s="382"/>
      <c r="CQ47" s="382"/>
      <c r="CR47" s="382"/>
      <c r="CS47" s="382"/>
      <c r="CT47" s="382"/>
      <c r="CU47" s="382"/>
      <c r="CV47" s="382"/>
      <c r="CW47" s="382"/>
      <c r="CX47" s="382"/>
      <c r="CY47" s="382"/>
      <c r="CZ47" s="382"/>
      <c r="DA47" s="382"/>
      <c r="DB47" s="382"/>
      <c r="DC47" s="382"/>
      <c r="DD47" s="382"/>
      <c r="DE47" s="382"/>
      <c r="DF47" s="382"/>
      <c r="DG47" s="382"/>
      <c r="DH47" s="382"/>
      <c r="DI47" s="382"/>
    </row>
    <row r="48" spans="1:113" x14ac:dyDescent="0.2">
      <c r="E48" s="382" t="s">
        <v>284</v>
      </c>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382"/>
      <c r="AW48" s="382"/>
      <c r="AX48" s="382"/>
      <c r="AY48" s="382"/>
      <c r="AZ48" s="382"/>
      <c r="BA48" s="382"/>
      <c r="BB48" s="382"/>
      <c r="BC48" s="382"/>
      <c r="BD48" s="382"/>
      <c r="BE48" s="382"/>
      <c r="BF48" s="382"/>
      <c r="BG48" s="382"/>
      <c r="BH48" s="382"/>
      <c r="BI48" s="382"/>
      <c r="BJ48" s="382"/>
      <c r="BK48" s="382"/>
      <c r="BL48" s="382"/>
      <c r="BM48" s="382"/>
      <c r="BN48" s="382"/>
      <c r="BO48" s="382"/>
      <c r="BP48" s="382"/>
      <c r="BQ48" s="382"/>
      <c r="BR48" s="382"/>
      <c r="BS48" s="382"/>
      <c r="BT48" s="382"/>
      <c r="BU48" s="382"/>
      <c r="BV48" s="382"/>
      <c r="BW48" s="382"/>
      <c r="BX48" s="382"/>
      <c r="BY48" s="382"/>
      <c r="BZ48" s="382"/>
      <c r="CA48" s="382"/>
      <c r="CB48" s="382"/>
      <c r="CC48" s="382"/>
      <c r="CD48" s="382"/>
      <c r="CE48" s="382"/>
      <c r="CF48" s="382"/>
      <c r="CG48" s="382"/>
      <c r="CH48" s="382"/>
      <c r="CI48" s="382"/>
      <c r="CJ48" s="382"/>
      <c r="CK48" s="382"/>
      <c r="CL48" s="382"/>
      <c r="CM48" s="382"/>
      <c r="CN48" s="382"/>
      <c r="CO48" s="382"/>
      <c r="CP48" s="382"/>
      <c r="CQ48" s="382"/>
      <c r="CR48" s="382"/>
      <c r="CS48" s="382"/>
      <c r="CT48" s="382"/>
      <c r="CU48" s="382"/>
      <c r="CV48" s="382"/>
      <c r="CW48" s="382"/>
      <c r="CX48" s="382"/>
      <c r="CY48" s="382"/>
      <c r="CZ48" s="382"/>
      <c r="DA48" s="382"/>
      <c r="DB48" s="382"/>
      <c r="DC48" s="382"/>
      <c r="DD48" s="382"/>
      <c r="DE48" s="382"/>
      <c r="DF48" s="382"/>
      <c r="DG48" s="382"/>
      <c r="DH48" s="382"/>
      <c r="DI48" s="382"/>
    </row>
    <row r="49" spans="5:113" x14ac:dyDescent="0.2">
      <c r="E49" s="382" t="s">
        <v>285</v>
      </c>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row>
    <row r="50" spans="5:113" x14ac:dyDescent="0.2">
      <c r="E50" s="382" t="s">
        <v>192</v>
      </c>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2"/>
      <c r="AY50" s="382"/>
      <c r="AZ50" s="382"/>
      <c r="BA50" s="382"/>
      <c r="BB50" s="382"/>
      <c r="BC50" s="382"/>
      <c r="BD50" s="382"/>
      <c r="BE50" s="382"/>
      <c r="BF50" s="382"/>
      <c r="BG50" s="382"/>
      <c r="BH50" s="382"/>
      <c r="BI50" s="382"/>
      <c r="BJ50" s="382"/>
      <c r="BK50" s="382"/>
      <c r="BL50" s="382"/>
      <c r="BM50" s="382"/>
      <c r="BN50" s="382"/>
      <c r="BO50" s="382"/>
      <c r="BP50" s="382"/>
      <c r="BQ50" s="382"/>
      <c r="BR50" s="382"/>
      <c r="BS50" s="382"/>
      <c r="BT50" s="382"/>
      <c r="BU50" s="382"/>
      <c r="BV50" s="382"/>
      <c r="BW50" s="382"/>
      <c r="BX50" s="382"/>
      <c r="BY50" s="382"/>
      <c r="BZ50" s="382"/>
      <c r="CA50" s="382"/>
      <c r="CB50" s="382"/>
      <c r="CC50" s="382"/>
      <c r="CD50" s="382"/>
      <c r="CE50" s="382"/>
      <c r="CF50" s="382"/>
      <c r="CG50" s="382"/>
      <c r="CH50" s="382"/>
      <c r="CI50" s="382"/>
      <c r="CJ50" s="382"/>
      <c r="CK50" s="382"/>
      <c r="CL50" s="382"/>
      <c r="CM50" s="382"/>
      <c r="CN50" s="382"/>
      <c r="CO50" s="382"/>
      <c r="CP50" s="382"/>
      <c r="CQ50" s="382"/>
      <c r="CR50" s="382"/>
      <c r="CS50" s="382"/>
      <c r="CT50" s="382"/>
      <c r="CU50" s="382"/>
      <c r="CV50" s="382"/>
      <c r="CW50" s="382"/>
      <c r="CX50" s="382"/>
      <c r="CY50" s="382"/>
      <c r="CZ50" s="382"/>
      <c r="DA50" s="382"/>
      <c r="DB50" s="382"/>
      <c r="DC50" s="382"/>
      <c r="DD50" s="382"/>
      <c r="DE50" s="382"/>
      <c r="DF50" s="382"/>
      <c r="DG50" s="382"/>
      <c r="DH50" s="382"/>
      <c r="DI50" s="382"/>
    </row>
    <row r="51" spans="5:113" x14ac:dyDescent="0.2">
      <c r="E51" s="382" t="s">
        <v>289</v>
      </c>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2"/>
      <c r="AW51" s="382"/>
      <c r="AX51" s="382"/>
      <c r="AY51" s="382"/>
      <c r="AZ51" s="382"/>
      <c r="BA51" s="382"/>
      <c r="BB51" s="382"/>
      <c r="BC51" s="382"/>
      <c r="BD51" s="382"/>
      <c r="BE51" s="382"/>
      <c r="BF51" s="382"/>
      <c r="BG51" s="382"/>
      <c r="BH51" s="382"/>
      <c r="BI51" s="382"/>
      <c r="BJ51" s="382"/>
      <c r="BK51" s="382"/>
      <c r="BL51" s="382"/>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2"/>
      <c r="CY51" s="382"/>
      <c r="CZ51" s="382"/>
      <c r="DA51" s="382"/>
      <c r="DB51" s="382"/>
      <c r="DC51" s="382"/>
      <c r="DD51" s="382"/>
      <c r="DE51" s="382"/>
      <c r="DF51" s="382"/>
      <c r="DG51" s="382"/>
      <c r="DH51" s="382"/>
      <c r="DI51" s="382"/>
    </row>
    <row r="52" spans="5:113" x14ac:dyDescent="0.2">
      <c r="E52" s="382" t="s">
        <v>291</v>
      </c>
      <c r="F52" s="382"/>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82"/>
      <c r="BQ52" s="382"/>
      <c r="BR52" s="382"/>
      <c r="BS52" s="382"/>
      <c r="BT52" s="382"/>
      <c r="BU52" s="382"/>
      <c r="BV52" s="382"/>
      <c r="BW52" s="382"/>
      <c r="BX52" s="382"/>
      <c r="BY52" s="382"/>
      <c r="BZ52" s="382"/>
      <c r="CA52" s="382"/>
      <c r="CB52" s="382"/>
      <c r="CC52" s="382"/>
      <c r="CD52" s="382"/>
      <c r="CE52" s="382"/>
      <c r="CF52" s="382"/>
      <c r="CG52" s="382"/>
      <c r="CH52" s="382"/>
      <c r="CI52" s="382"/>
      <c r="CJ52" s="382"/>
      <c r="CK52" s="382"/>
      <c r="CL52" s="382"/>
      <c r="CM52" s="382"/>
      <c r="CN52" s="382"/>
      <c r="CO52" s="382"/>
      <c r="CP52" s="382"/>
      <c r="CQ52" s="382"/>
      <c r="CR52" s="382"/>
      <c r="CS52" s="382"/>
      <c r="CT52" s="382"/>
      <c r="CU52" s="382"/>
      <c r="CV52" s="382"/>
      <c r="CW52" s="382"/>
      <c r="CX52" s="382"/>
      <c r="CY52" s="382"/>
      <c r="CZ52" s="382"/>
      <c r="DA52" s="382"/>
      <c r="DB52" s="382"/>
      <c r="DC52" s="382"/>
      <c r="DD52" s="382"/>
      <c r="DE52" s="382"/>
      <c r="DF52" s="382"/>
      <c r="DG52" s="382"/>
      <c r="DH52" s="382"/>
      <c r="DI52" s="382"/>
    </row>
    <row r="53" spans="5:113" x14ac:dyDescent="0.2">
      <c r="E53" s="382" t="s">
        <v>292</v>
      </c>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2"/>
      <c r="BB53" s="382"/>
      <c r="BC53" s="382"/>
      <c r="BD53" s="382"/>
      <c r="BE53" s="382"/>
      <c r="BF53" s="382"/>
      <c r="BG53" s="382"/>
      <c r="BH53" s="382"/>
      <c r="BI53" s="382"/>
      <c r="BJ53" s="382"/>
      <c r="BK53" s="382"/>
      <c r="BL53" s="382"/>
      <c r="BM53" s="382"/>
      <c r="BN53" s="382"/>
      <c r="BO53" s="382"/>
      <c r="BP53" s="382"/>
      <c r="BQ53" s="382"/>
      <c r="BR53" s="382"/>
      <c r="BS53" s="382"/>
      <c r="BT53" s="382"/>
      <c r="BU53" s="382"/>
      <c r="BV53" s="382"/>
      <c r="BW53" s="382"/>
      <c r="BX53" s="382"/>
      <c r="BY53" s="382"/>
      <c r="BZ53" s="382"/>
      <c r="CA53" s="382"/>
      <c r="CB53" s="382"/>
      <c r="CC53" s="382"/>
      <c r="CD53" s="382"/>
      <c r="CE53" s="382"/>
      <c r="CF53" s="382"/>
      <c r="CG53" s="382"/>
      <c r="CH53" s="382"/>
      <c r="CI53" s="382"/>
      <c r="CJ53" s="382"/>
      <c r="CK53" s="382"/>
      <c r="CL53" s="382"/>
      <c r="CM53" s="382"/>
      <c r="CN53" s="382"/>
      <c r="CO53" s="382"/>
      <c r="CP53" s="382"/>
      <c r="CQ53" s="382"/>
      <c r="CR53" s="382"/>
      <c r="CS53" s="382"/>
      <c r="CT53" s="382"/>
      <c r="CU53" s="382"/>
      <c r="CV53" s="382"/>
      <c r="CW53" s="382"/>
      <c r="CX53" s="382"/>
      <c r="CY53" s="382"/>
      <c r="CZ53" s="382"/>
      <c r="DA53" s="382"/>
      <c r="DB53" s="382"/>
      <c r="DC53" s="382"/>
      <c r="DD53" s="382"/>
      <c r="DE53" s="382"/>
      <c r="DF53" s="382"/>
      <c r="DG53" s="382"/>
      <c r="DH53" s="382"/>
      <c r="DI53" s="382"/>
    </row>
    <row r="54" spans="5:113" x14ac:dyDescent="0.2"/>
    <row r="55" spans="5:113" x14ac:dyDescent="0.2"/>
    <row r="56" spans="5:113" x14ac:dyDescent="0.2"/>
  </sheetData>
  <sheetProtection algorithmName="SHA-512" hashValue="yquTjckAmmpErUQzWRtmru6OVCntBIqXCBr+rAlPsAc88xh7KfvQnVnytNpsfRpteaLPr5bgQ5HxxbwP/zjacg==" saltValue="aXUMFKccCWnuEGLECajK1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13</v>
      </c>
      <c r="C33" s="192"/>
      <c r="D33" s="192"/>
      <c r="E33" s="194" t="s">
        <v>17</v>
      </c>
      <c r="F33" s="195" t="s">
        <v>524</v>
      </c>
      <c r="G33" s="199" t="s">
        <v>525</v>
      </c>
      <c r="H33" s="199" t="s">
        <v>526</v>
      </c>
      <c r="I33" s="199" t="s">
        <v>527</v>
      </c>
      <c r="J33" s="203" t="s">
        <v>245</v>
      </c>
      <c r="K33" s="185"/>
      <c r="L33" s="185"/>
      <c r="M33" s="185"/>
      <c r="N33" s="185"/>
      <c r="O33" s="185"/>
      <c r="P33" s="185"/>
    </row>
    <row r="34" spans="1:16" ht="39" customHeight="1" x14ac:dyDescent="0.2">
      <c r="A34" s="185"/>
      <c r="B34" s="187"/>
      <c r="C34" s="1048" t="s">
        <v>295</v>
      </c>
      <c r="D34" s="1048"/>
      <c r="E34" s="1049"/>
      <c r="F34" s="196">
        <v>4.47</v>
      </c>
      <c r="G34" s="200">
        <v>6.88</v>
      </c>
      <c r="H34" s="200">
        <v>8.91</v>
      </c>
      <c r="I34" s="200">
        <v>5.18</v>
      </c>
      <c r="J34" s="204">
        <v>5.9</v>
      </c>
      <c r="K34" s="185"/>
      <c r="L34" s="185"/>
      <c r="M34" s="185"/>
      <c r="N34" s="185"/>
      <c r="O34" s="185"/>
      <c r="P34" s="185"/>
    </row>
    <row r="35" spans="1:16" ht="39" customHeight="1" x14ac:dyDescent="0.2">
      <c r="A35" s="185"/>
      <c r="B35" s="188"/>
      <c r="C35" s="1044" t="s">
        <v>275</v>
      </c>
      <c r="D35" s="1044"/>
      <c r="E35" s="1045"/>
      <c r="F35" s="197">
        <v>1.47</v>
      </c>
      <c r="G35" s="201">
        <v>1.86</v>
      </c>
      <c r="H35" s="201">
        <v>2.2000000000000002</v>
      </c>
      <c r="I35" s="201">
        <v>1.78</v>
      </c>
      <c r="J35" s="205">
        <v>1.6800000000000002</v>
      </c>
      <c r="K35" s="185"/>
      <c r="L35" s="185"/>
      <c r="M35" s="185"/>
      <c r="N35" s="185"/>
      <c r="O35" s="185"/>
      <c r="P35" s="185"/>
    </row>
    <row r="36" spans="1:16" ht="39" customHeight="1" x14ac:dyDescent="0.2">
      <c r="A36" s="185"/>
      <c r="B36" s="188"/>
      <c r="C36" s="1044" t="s">
        <v>346</v>
      </c>
      <c r="D36" s="1044"/>
      <c r="E36" s="1045"/>
      <c r="F36" s="197" t="s">
        <v>195</v>
      </c>
      <c r="G36" s="201">
        <v>1.34</v>
      </c>
      <c r="H36" s="201">
        <v>1.34</v>
      </c>
      <c r="I36" s="201">
        <v>0.95</v>
      </c>
      <c r="J36" s="205">
        <v>0.59</v>
      </c>
      <c r="K36" s="185"/>
      <c r="L36" s="185"/>
      <c r="M36" s="185"/>
      <c r="N36" s="185"/>
      <c r="O36" s="185"/>
      <c r="P36" s="185"/>
    </row>
    <row r="37" spans="1:16" ht="39" customHeight="1" x14ac:dyDescent="0.2">
      <c r="A37" s="185"/>
      <c r="B37" s="188"/>
      <c r="C37" s="1044" t="s">
        <v>456</v>
      </c>
      <c r="D37" s="1044"/>
      <c r="E37" s="1045"/>
      <c r="F37" s="197">
        <v>0.09</v>
      </c>
      <c r="G37" s="201">
        <v>0.1</v>
      </c>
      <c r="H37" s="201">
        <v>0.09</v>
      </c>
      <c r="I37" s="201">
        <v>0.09</v>
      </c>
      <c r="J37" s="205">
        <v>0.09</v>
      </c>
      <c r="K37" s="185"/>
      <c r="L37" s="185"/>
      <c r="M37" s="185"/>
      <c r="N37" s="185"/>
      <c r="O37" s="185"/>
      <c r="P37" s="185"/>
    </row>
    <row r="38" spans="1:16" ht="39" customHeight="1" x14ac:dyDescent="0.2">
      <c r="A38" s="185"/>
      <c r="B38" s="188"/>
      <c r="C38" s="1044" t="s">
        <v>464</v>
      </c>
      <c r="D38" s="1044"/>
      <c r="E38" s="1045"/>
      <c r="F38" s="197">
        <v>0.02</v>
      </c>
      <c r="G38" s="201">
        <v>0.04</v>
      </c>
      <c r="H38" s="201">
        <v>0.02</v>
      </c>
      <c r="I38" s="201">
        <v>0.04</v>
      </c>
      <c r="J38" s="205">
        <v>0.04</v>
      </c>
      <c r="K38" s="185"/>
      <c r="L38" s="185"/>
      <c r="M38" s="185"/>
      <c r="N38" s="185"/>
      <c r="O38" s="185"/>
      <c r="P38" s="185"/>
    </row>
    <row r="39" spans="1:16" ht="39" customHeight="1" x14ac:dyDescent="0.2">
      <c r="A39" s="185"/>
      <c r="B39" s="188"/>
      <c r="C39" s="1044" t="s">
        <v>466</v>
      </c>
      <c r="D39" s="1044"/>
      <c r="E39" s="1045"/>
      <c r="F39" s="197">
        <v>0.01</v>
      </c>
      <c r="G39" s="201">
        <v>0.01</v>
      </c>
      <c r="H39" s="201">
        <v>0.02</v>
      </c>
      <c r="I39" s="201">
        <v>0.01</v>
      </c>
      <c r="J39" s="205">
        <v>0.02</v>
      </c>
      <c r="K39" s="185"/>
      <c r="L39" s="185"/>
      <c r="M39" s="185"/>
      <c r="N39" s="185"/>
      <c r="O39" s="185"/>
      <c r="P39" s="185"/>
    </row>
    <row r="40" spans="1:16" ht="39" customHeight="1" x14ac:dyDescent="0.2">
      <c r="A40" s="185"/>
      <c r="B40" s="188"/>
      <c r="C40" s="1044" t="s">
        <v>465</v>
      </c>
      <c r="D40" s="1044"/>
      <c r="E40" s="1045"/>
      <c r="F40" s="197">
        <v>0.01</v>
      </c>
      <c r="G40" s="201">
        <v>0.02</v>
      </c>
      <c r="H40" s="201">
        <v>0.01</v>
      </c>
      <c r="I40" s="201">
        <v>0.02</v>
      </c>
      <c r="J40" s="205">
        <v>0.01</v>
      </c>
      <c r="K40" s="185"/>
      <c r="L40" s="185"/>
      <c r="M40" s="185"/>
      <c r="N40" s="185"/>
      <c r="O40" s="185"/>
      <c r="P40" s="185"/>
    </row>
    <row r="41" spans="1:16" ht="39" customHeight="1" x14ac:dyDescent="0.2">
      <c r="A41" s="185"/>
      <c r="B41" s="188"/>
      <c r="C41" s="1044" t="s">
        <v>454</v>
      </c>
      <c r="D41" s="1044"/>
      <c r="E41" s="1045"/>
      <c r="F41" s="197">
        <v>0.14000000000000001</v>
      </c>
      <c r="G41" s="201">
        <v>0.08</v>
      </c>
      <c r="H41" s="201">
        <v>0.14000000000000001</v>
      </c>
      <c r="I41" s="201">
        <v>0.23</v>
      </c>
      <c r="J41" s="205">
        <v>0</v>
      </c>
      <c r="K41" s="185"/>
      <c r="L41" s="185"/>
      <c r="M41" s="185"/>
      <c r="N41" s="185"/>
      <c r="O41" s="185"/>
      <c r="P41" s="185"/>
    </row>
    <row r="42" spans="1:16" ht="39" customHeight="1" x14ac:dyDescent="0.2">
      <c r="A42" s="185"/>
      <c r="B42" s="189"/>
      <c r="C42" s="1044" t="s">
        <v>531</v>
      </c>
      <c r="D42" s="1044"/>
      <c r="E42" s="1045"/>
      <c r="F42" s="197" t="s">
        <v>195</v>
      </c>
      <c r="G42" s="201" t="s">
        <v>195</v>
      </c>
      <c r="H42" s="201" t="s">
        <v>195</v>
      </c>
      <c r="I42" s="201" t="s">
        <v>195</v>
      </c>
      <c r="J42" s="205" t="s">
        <v>195</v>
      </c>
      <c r="K42" s="185"/>
      <c r="L42" s="185"/>
      <c r="M42" s="185"/>
      <c r="N42" s="185"/>
      <c r="O42" s="185"/>
      <c r="P42" s="185"/>
    </row>
    <row r="43" spans="1:16" ht="39" customHeight="1" x14ac:dyDescent="0.2">
      <c r="A43" s="185"/>
      <c r="B43" s="190"/>
      <c r="C43" s="1046" t="s">
        <v>489</v>
      </c>
      <c r="D43" s="1046"/>
      <c r="E43" s="1047"/>
      <c r="F43" s="198">
        <v>1.1200000000000001</v>
      </c>
      <c r="G43" s="202">
        <v>0.06</v>
      </c>
      <c r="H43" s="202">
        <v>0</v>
      </c>
      <c r="I43" s="202">
        <v>0</v>
      </c>
      <c r="J43" s="206">
        <v>0</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X5bXIxhoNuFFKzqSDl+8VbLpL3wLjVeU2MrDCO0+Wk+ww/fSAUFnTD5sDXHrSjiUeu9QQb1aVArG2yjc50/3HA==" saltValue="+5rd1e4wb/vQwKRKkGCmn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25">
      <c r="A44" s="85"/>
      <c r="B44" s="207" t="s">
        <v>23</v>
      </c>
      <c r="C44" s="213"/>
      <c r="D44" s="213"/>
      <c r="E44" s="221"/>
      <c r="F44" s="221"/>
      <c r="G44" s="221"/>
      <c r="H44" s="221"/>
      <c r="I44" s="221"/>
      <c r="J44" s="224" t="s">
        <v>17</v>
      </c>
      <c r="K44" s="226" t="s">
        <v>524</v>
      </c>
      <c r="L44" s="235" t="s">
        <v>525</v>
      </c>
      <c r="M44" s="235" t="s">
        <v>526</v>
      </c>
      <c r="N44" s="235" t="s">
        <v>527</v>
      </c>
      <c r="O44" s="244" t="s">
        <v>245</v>
      </c>
      <c r="P44" s="85"/>
      <c r="Q44" s="85"/>
      <c r="R44" s="85"/>
      <c r="S44" s="85"/>
      <c r="T44" s="85"/>
      <c r="U44" s="85"/>
    </row>
    <row r="45" spans="1:21" ht="30.75" customHeight="1" x14ac:dyDescent="0.2">
      <c r="A45" s="85"/>
      <c r="B45" s="1065" t="s">
        <v>25</v>
      </c>
      <c r="C45" s="1066"/>
      <c r="D45" s="216"/>
      <c r="E45" s="1079" t="s">
        <v>22</v>
      </c>
      <c r="F45" s="1079"/>
      <c r="G45" s="1079"/>
      <c r="H45" s="1079"/>
      <c r="I45" s="1079"/>
      <c r="J45" s="1080"/>
      <c r="K45" s="227">
        <v>3347</v>
      </c>
      <c r="L45" s="236">
        <v>3440</v>
      </c>
      <c r="M45" s="236">
        <v>3450</v>
      </c>
      <c r="N45" s="236">
        <v>3542</v>
      </c>
      <c r="O45" s="245">
        <v>3379</v>
      </c>
      <c r="P45" s="85"/>
      <c r="Q45" s="85"/>
      <c r="R45" s="85"/>
      <c r="S45" s="85"/>
      <c r="T45" s="85"/>
      <c r="U45" s="85"/>
    </row>
    <row r="46" spans="1:21" ht="30.75" customHeight="1" x14ac:dyDescent="0.2">
      <c r="A46" s="85"/>
      <c r="B46" s="1067"/>
      <c r="C46" s="1068"/>
      <c r="D46" s="217"/>
      <c r="E46" s="1071" t="s">
        <v>28</v>
      </c>
      <c r="F46" s="1071"/>
      <c r="G46" s="1071"/>
      <c r="H46" s="1071"/>
      <c r="I46" s="1071"/>
      <c r="J46" s="1072"/>
      <c r="K46" s="228" t="s">
        <v>195</v>
      </c>
      <c r="L46" s="237" t="s">
        <v>195</v>
      </c>
      <c r="M46" s="237" t="s">
        <v>195</v>
      </c>
      <c r="N46" s="237" t="s">
        <v>195</v>
      </c>
      <c r="O46" s="246" t="s">
        <v>195</v>
      </c>
      <c r="P46" s="85"/>
      <c r="Q46" s="85"/>
      <c r="R46" s="85"/>
      <c r="S46" s="85"/>
      <c r="T46" s="85"/>
      <c r="U46" s="85"/>
    </row>
    <row r="47" spans="1:21" ht="30.75" customHeight="1" x14ac:dyDescent="0.2">
      <c r="A47" s="85"/>
      <c r="B47" s="1067"/>
      <c r="C47" s="1068"/>
      <c r="D47" s="217"/>
      <c r="E47" s="1071" t="s">
        <v>31</v>
      </c>
      <c r="F47" s="1071"/>
      <c r="G47" s="1071"/>
      <c r="H47" s="1071"/>
      <c r="I47" s="1071"/>
      <c r="J47" s="1072"/>
      <c r="K47" s="228" t="s">
        <v>195</v>
      </c>
      <c r="L47" s="237" t="s">
        <v>195</v>
      </c>
      <c r="M47" s="237" t="s">
        <v>195</v>
      </c>
      <c r="N47" s="237" t="s">
        <v>195</v>
      </c>
      <c r="O47" s="246" t="s">
        <v>195</v>
      </c>
      <c r="P47" s="85"/>
      <c r="Q47" s="85"/>
      <c r="R47" s="85"/>
      <c r="S47" s="85"/>
      <c r="T47" s="85"/>
      <c r="U47" s="85"/>
    </row>
    <row r="48" spans="1:21" ht="30.75" customHeight="1" x14ac:dyDescent="0.2">
      <c r="A48" s="85"/>
      <c r="B48" s="1067"/>
      <c r="C48" s="1068"/>
      <c r="D48" s="217"/>
      <c r="E48" s="1071" t="s">
        <v>37</v>
      </c>
      <c r="F48" s="1071"/>
      <c r="G48" s="1071"/>
      <c r="H48" s="1071"/>
      <c r="I48" s="1071"/>
      <c r="J48" s="1072"/>
      <c r="K48" s="228">
        <v>455</v>
      </c>
      <c r="L48" s="237">
        <v>448</v>
      </c>
      <c r="M48" s="237">
        <v>433</v>
      </c>
      <c r="N48" s="237">
        <v>418</v>
      </c>
      <c r="O48" s="246">
        <v>467</v>
      </c>
      <c r="P48" s="85"/>
      <c r="Q48" s="85"/>
      <c r="R48" s="85"/>
      <c r="S48" s="85"/>
      <c r="T48" s="85"/>
      <c r="U48" s="85"/>
    </row>
    <row r="49" spans="1:21" ht="30.75" customHeight="1" x14ac:dyDescent="0.2">
      <c r="A49" s="85"/>
      <c r="B49" s="1067"/>
      <c r="C49" s="1068"/>
      <c r="D49" s="217"/>
      <c r="E49" s="1071" t="s">
        <v>0</v>
      </c>
      <c r="F49" s="1071"/>
      <c r="G49" s="1071"/>
      <c r="H49" s="1071"/>
      <c r="I49" s="1071"/>
      <c r="J49" s="1072"/>
      <c r="K49" s="228">
        <v>283</v>
      </c>
      <c r="L49" s="237">
        <v>289</v>
      </c>
      <c r="M49" s="237">
        <v>288</v>
      </c>
      <c r="N49" s="237">
        <v>306</v>
      </c>
      <c r="O49" s="246">
        <v>325</v>
      </c>
      <c r="P49" s="85"/>
      <c r="Q49" s="85"/>
      <c r="R49" s="85"/>
      <c r="S49" s="85"/>
      <c r="T49" s="85"/>
      <c r="U49" s="85"/>
    </row>
    <row r="50" spans="1:21" ht="30.75" customHeight="1" x14ac:dyDescent="0.2">
      <c r="A50" s="85"/>
      <c r="B50" s="1067"/>
      <c r="C50" s="1068"/>
      <c r="D50" s="217"/>
      <c r="E50" s="1071" t="s">
        <v>39</v>
      </c>
      <c r="F50" s="1071"/>
      <c r="G50" s="1071"/>
      <c r="H50" s="1071"/>
      <c r="I50" s="1071"/>
      <c r="J50" s="1072"/>
      <c r="K50" s="228">
        <v>10</v>
      </c>
      <c r="L50" s="237">
        <v>10</v>
      </c>
      <c r="M50" s="237">
        <v>4</v>
      </c>
      <c r="N50" s="237">
        <v>29</v>
      </c>
      <c r="O50" s="246">
        <v>25</v>
      </c>
      <c r="P50" s="85"/>
      <c r="Q50" s="85"/>
      <c r="R50" s="85"/>
      <c r="S50" s="85"/>
      <c r="T50" s="85"/>
      <c r="U50" s="85"/>
    </row>
    <row r="51" spans="1:21" ht="30.75" customHeight="1" x14ac:dyDescent="0.2">
      <c r="A51" s="85"/>
      <c r="B51" s="1069"/>
      <c r="C51" s="1070"/>
      <c r="D51" s="218"/>
      <c r="E51" s="1071" t="s">
        <v>43</v>
      </c>
      <c r="F51" s="1071"/>
      <c r="G51" s="1071"/>
      <c r="H51" s="1071"/>
      <c r="I51" s="1071"/>
      <c r="J51" s="1072"/>
      <c r="K51" s="228">
        <v>0</v>
      </c>
      <c r="L51" s="237">
        <v>0</v>
      </c>
      <c r="M51" s="237">
        <v>1</v>
      </c>
      <c r="N51" s="237" t="s">
        <v>195</v>
      </c>
      <c r="O51" s="246">
        <v>1</v>
      </c>
      <c r="P51" s="85"/>
      <c r="Q51" s="85"/>
      <c r="R51" s="85"/>
      <c r="S51" s="85"/>
      <c r="T51" s="85"/>
      <c r="U51" s="85"/>
    </row>
    <row r="52" spans="1:21" ht="30.75" customHeight="1" x14ac:dyDescent="0.2">
      <c r="A52" s="85"/>
      <c r="B52" s="1073" t="s">
        <v>45</v>
      </c>
      <c r="C52" s="1074"/>
      <c r="D52" s="218"/>
      <c r="E52" s="1071" t="s">
        <v>46</v>
      </c>
      <c r="F52" s="1071"/>
      <c r="G52" s="1071"/>
      <c r="H52" s="1071"/>
      <c r="I52" s="1071"/>
      <c r="J52" s="1072"/>
      <c r="K52" s="228">
        <v>2805</v>
      </c>
      <c r="L52" s="237">
        <v>2870</v>
      </c>
      <c r="M52" s="237">
        <v>2873</v>
      </c>
      <c r="N52" s="237">
        <v>2881</v>
      </c>
      <c r="O52" s="246">
        <v>2827</v>
      </c>
      <c r="P52" s="85"/>
      <c r="Q52" s="85"/>
      <c r="R52" s="85"/>
      <c r="S52" s="85"/>
      <c r="T52" s="85"/>
      <c r="U52" s="85"/>
    </row>
    <row r="53" spans="1:21" ht="30.75" customHeight="1" x14ac:dyDescent="0.2">
      <c r="A53" s="85"/>
      <c r="B53" s="1075" t="s">
        <v>47</v>
      </c>
      <c r="C53" s="1076"/>
      <c r="D53" s="219"/>
      <c r="E53" s="1077" t="s">
        <v>50</v>
      </c>
      <c r="F53" s="1077"/>
      <c r="G53" s="1077"/>
      <c r="H53" s="1077"/>
      <c r="I53" s="1077"/>
      <c r="J53" s="1078"/>
      <c r="K53" s="229">
        <v>1290</v>
      </c>
      <c r="L53" s="238">
        <v>1317</v>
      </c>
      <c r="M53" s="238">
        <v>1303</v>
      </c>
      <c r="N53" s="238">
        <v>1414</v>
      </c>
      <c r="O53" s="247">
        <v>1370</v>
      </c>
      <c r="P53" s="85"/>
      <c r="Q53" s="85"/>
      <c r="R53" s="85"/>
      <c r="S53" s="85"/>
      <c r="T53" s="85"/>
      <c r="U53" s="85"/>
    </row>
    <row r="54" spans="1:21" ht="24" customHeight="1" x14ac:dyDescent="0.25">
      <c r="A54" s="85"/>
      <c r="B54" s="208" t="s">
        <v>55</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5</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25">
      <c r="A57" s="85"/>
      <c r="B57" s="210"/>
      <c r="C57" s="215"/>
      <c r="D57" s="215"/>
      <c r="E57" s="222"/>
      <c r="F57" s="222"/>
      <c r="G57" s="222"/>
      <c r="H57" s="222"/>
      <c r="I57" s="222"/>
      <c r="J57" s="225" t="s">
        <v>17</v>
      </c>
      <c r="K57" s="231" t="s">
        <v>524</v>
      </c>
      <c r="L57" s="239" t="s">
        <v>525</v>
      </c>
      <c r="M57" s="239" t="s">
        <v>526</v>
      </c>
      <c r="N57" s="239" t="s">
        <v>527</v>
      </c>
      <c r="O57" s="249" t="s">
        <v>245</v>
      </c>
      <c r="P57" s="85"/>
      <c r="Q57" s="85"/>
      <c r="R57" s="85"/>
      <c r="S57" s="85"/>
      <c r="T57" s="85"/>
      <c r="U57" s="85"/>
    </row>
    <row r="58" spans="1:21" ht="31.5" customHeight="1" x14ac:dyDescent="0.2">
      <c r="B58" s="1059" t="s">
        <v>56</v>
      </c>
      <c r="C58" s="1060"/>
      <c r="D58" s="1050" t="s">
        <v>59</v>
      </c>
      <c r="E58" s="1051"/>
      <c r="F58" s="1051"/>
      <c r="G58" s="1051"/>
      <c r="H58" s="1051"/>
      <c r="I58" s="1051"/>
      <c r="J58" s="1052"/>
      <c r="K58" s="232"/>
      <c r="L58" s="240"/>
      <c r="M58" s="240"/>
      <c r="N58" s="240"/>
      <c r="O58" s="250"/>
    </row>
    <row r="59" spans="1:21" ht="31.5" customHeight="1" x14ac:dyDescent="0.2">
      <c r="B59" s="1061"/>
      <c r="C59" s="1062"/>
      <c r="D59" s="1053" t="s">
        <v>12</v>
      </c>
      <c r="E59" s="1054"/>
      <c r="F59" s="1054"/>
      <c r="G59" s="1054"/>
      <c r="H59" s="1054"/>
      <c r="I59" s="1054"/>
      <c r="J59" s="1055"/>
      <c r="K59" s="233"/>
      <c r="L59" s="241"/>
      <c r="M59" s="241"/>
      <c r="N59" s="241"/>
      <c r="O59" s="251"/>
    </row>
    <row r="60" spans="1:21" ht="31.5" customHeight="1" x14ac:dyDescent="0.2">
      <c r="B60" s="1063"/>
      <c r="C60" s="1064"/>
      <c r="D60" s="1056" t="s">
        <v>62</v>
      </c>
      <c r="E60" s="1057"/>
      <c r="F60" s="1057"/>
      <c r="G60" s="1057"/>
      <c r="H60" s="1057"/>
      <c r="I60" s="1057"/>
      <c r="J60" s="1058"/>
      <c r="K60" s="234"/>
      <c r="L60" s="242"/>
      <c r="M60" s="242"/>
      <c r="N60" s="242"/>
      <c r="O60" s="252"/>
    </row>
    <row r="61" spans="1:21" ht="24" customHeight="1" x14ac:dyDescent="0.2">
      <c r="B61" s="211"/>
      <c r="C61" s="211"/>
      <c r="D61" s="220" t="s">
        <v>44</v>
      </c>
      <c r="E61" s="223"/>
      <c r="F61" s="223"/>
      <c r="G61" s="223"/>
      <c r="H61" s="223"/>
      <c r="I61" s="223"/>
      <c r="J61" s="223"/>
      <c r="K61" s="223"/>
      <c r="L61" s="223"/>
      <c r="M61" s="223"/>
      <c r="N61" s="223"/>
      <c r="O61" s="223"/>
    </row>
    <row r="62" spans="1:21" ht="24" customHeight="1" x14ac:dyDescent="0.2">
      <c r="B62" s="212"/>
      <c r="C62" s="212"/>
      <c r="D62" s="220" t="s">
        <v>38</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bpdOVSqXKlY0Y6Wgt4/4rCc/iWYWl6CqxEtv8jBgdqLg1cyxFvx32UQSE18il54VgR3Fs+PFLCJQcNuOVSAGHg==" saltValue="yPR9NTnFh6kLkIPfo23Sd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20</v>
      </c>
    </row>
    <row r="40" spans="2:13" ht="27.75" customHeight="1" x14ac:dyDescent="0.25">
      <c r="B40" s="207" t="s">
        <v>23</v>
      </c>
      <c r="C40" s="213"/>
      <c r="D40" s="213"/>
      <c r="E40" s="221"/>
      <c r="F40" s="221"/>
      <c r="G40" s="221"/>
      <c r="H40" s="224" t="s">
        <v>17</v>
      </c>
      <c r="I40" s="226" t="s">
        <v>524</v>
      </c>
      <c r="J40" s="235" t="s">
        <v>525</v>
      </c>
      <c r="K40" s="235" t="s">
        <v>526</v>
      </c>
      <c r="L40" s="235" t="s">
        <v>527</v>
      </c>
      <c r="M40" s="264" t="s">
        <v>245</v>
      </c>
    </row>
    <row r="41" spans="2:13" ht="27.75" customHeight="1" x14ac:dyDescent="0.2">
      <c r="B41" s="1065" t="s">
        <v>33</v>
      </c>
      <c r="C41" s="1066"/>
      <c r="D41" s="216"/>
      <c r="E41" s="1090" t="s">
        <v>52</v>
      </c>
      <c r="F41" s="1090"/>
      <c r="G41" s="1090"/>
      <c r="H41" s="1091"/>
      <c r="I41" s="257">
        <v>35904</v>
      </c>
      <c r="J41" s="261">
        <v>34931</v>
      </c>
      <c r="K41" s="261">
        <v>35287</v>
      </c>
      <c r="L41" s="261">
        <v>33622</v>
      </c>
      <c r="M41" s="265">
        <v>32938</v>
      </c>
    </row>
    <row r="42" spans="2:13" ht="27.75" customHeight="1" x14ac:dyDescent="0.2">
      <c r="B42" s="1067"/>
      <c r="C42" s="1068"/>
      <c r="D42" s="217"/>
      <c r="E42" s="1081" t="s">
        <v>68</v>
      </c>
      <c r="F42" s="1081"/>
      <c r="G42" s="1081"/>
      <c r="H42" s="1082"/>
      <c r="I42" s="258">
        <v>17</v>
      </c>
      <c r="J42" s="262">
        <v>7</v>
      </c>
      <c r="K42" s="262">
        <v>4</v>
      </c>
      <c r="L42" s="262" t="s">
        <v>195</v>
      </c>
      <c r="M42" s="266" t="s">
        <v>195</v>
      </c>
    </row>
    <row r="43" spans="2:13" ht="27.75" customHeight="1" x14ac:dyDescent="0.2">
      <c r="B43" s="1067"/>
      <c r="C43" s="1068"/>
      <c r="D43" s="217"/>
      <c r="E43" s="1081" t="s">
        <v>69</v>
      </c>
      <c r="F43" s="1081"/>
      <c r="G43" s="1081"/>
      <c r="H43" s="1082"/>
      <c r="I43" s="258">
        <v>6256</v>
      </c>
      <c r="J43" s="262">
        <v>5820</v>
      </c>
      <c r="K43" s="262">
        <v>5439</v>
      </c>
      <c r="L43" s="262">
        <v>5083</v>
      </c>
      <c r="M43" s="266">
        <v>4308</v>
      </c>
    </row>
    <row r="44" spans="2:13" ht="27.75" customHeight="1" x14ac:dyDescent="0.2">
      <c r="B44" s="1067"/>
      <c r="C44" s="1068"/>
      <c r="D44" s="217"/>
      <c r="E44" s="1081" t="s">
        <v>71</v>
      </c>
      <c r="F44" s="1081"/>
      <c r="G44" s="1081"/>
      <c r="H44" s="1082"/>
      <c r="I44" s="258">
        <v>2528</v>
      </c>
      <c r="J44" s="262">
        <v>2419</v>
      </c>
      <c r="K44" s="262">
        <v>2266</v>
      </c>
      <c r="L44" s="262">
        <v>2139</v>
      </c>
      <c r="M44" s="266">
        <v>1861</v>
      </c>
    </row>
    <row r="45" spans="2:13" ht="27.75" customHeight="1" x14ac:dyDescent="0.2">
      <c r="B45" s="1067"/>
      <c r="C45" s="1068"/>
      <c r="D45" s="217"/>
      <c r="E45" s="1081" t="s">
        <v>73</v>
      </c>
      <c r="F45" s="1081"/>
      <c r="G45" s="1081"/>
      <c r="H45" s="1082"/>
      <c r="I45" s="258">
        <v>2728</v>
      </c>
      <c r="J45" s="262">
        <v>2704</v>
      </c>
      <c r="K45" s="262">
        <v>2697</v>
      </c>
      <c r="L45" s="262">
        <v>2722</v>
      </c>
      <c r="M45" s="266">
        <v>2907</v>
      </c>
    </row>
    <row r="46" spans="2:13" ht="27.75" customHeight="1" x14ac:dyDescent="0.2">
      <c r="B46" s="1067"/>
      <c r="C46" s="1068"/>
      <c r="D46" s="218"/>
      <c r="E46" s="1081" t="s">
        <v>72</v>
      </c>
      <c r="F46" s="1081"/>
      <c r="G46" s="1081"/>
      <c r="H46" s="1082"/>
      <c r="I46" s="258" t="s">
        <v>195</v>
      </c>
      <c r="J46" s="262" t="s">
        <v>195</v>
      </c>
      <c r="K46" s="262" t="s">
        <v>195</v>
      </c>
      <c r="L46" s="262" t="s">
        <v>195</v>
      </c>
      <c r="M46" s="266" t="s">
        <v>195</v>
      </c>
    </row>
    <row r="47" spans="2:13" ht="27.75" customHeight="1" x14ac:dyDescent="0.2">
      <c r="B47" s="1067"/>
      <c r="C47" s="1068"/>
      <c r="D47" s="254"/>
      <c r="E47" s="1087" t="s">
        <v>75</v>
      </c>
      <c r="F47" s="1088"/>
      <c r="G47" s="1088"/>
      <c r="H47" s="1089"/>
      <c r="I47" s="258" t="s">
        <v>195</v>
      </c>
      <c r="J47" s="262" t="s">
        <v>195</v>
      </c>
      <c r="K47" s="262" t="s">
        <v>195</v>
      </c>
      <c r="L47" s="262" t="s">
        <v>195</v>
      </c>
      <c r="M47" s="266" t="s">
        <v>195</v>
      </c>
    </row>
    <row r="48" spans="2:13" ht="27.75" customHeight="1" x14ac:dyDescent="0.2">
      <c r="B48" s="1067"/>
      <c r="C48" s="1068"/>
      <c r="D48" s="217"/>
      <c r="E48" s="1081" t="s">
        <v>79</v>
      </c>
      <c r="F48" s="1081"/>
      <c r="G48" s="1081"/>
      <c r="H48" s="1082"/>
      <c r="I48" s="258" t="s">
        <v>195</v>
      </c>
      <c r="J48" s="262" t="s">
        <v>195</v>
      </c>
      <c r="K48" s="262" t="s">
        <v>195</v>
      </c>
      <c r="L48" s="262" t="s">
        <v>195</v>
      </c>
      <c r="M48" s="266" t="s">
        <v>195</v>
      </c>
    </row>
    <row r="49" spans="2:13" ht="27.75" customHeight="1" x14ac:dyDescent="0.2">
      <c r="B49" s="1069"/>
      <c r="C49" s="1070"/>
      <c r="D49" s="217"/>
      <c r="E49" s="1081" t="s">
        <v>85</v>
      </c>
      <c r="F49" s="1081"/>
      <c r="G49" s="1081"/>
      <c r="H49" s="1082"/>
      <c r="I49" s="258" t="s">
        <v>195</v>
      </c>
      <c r="J49" s="262" t="s">
        <v>195</v>
      </c>
      <c r="K49" s="262" t="s">
        <v>195</v>
      </c>
      <c r="L49" s="262" t="s">
        <v>195</v>
      </c>
      <c r="M49" s="266" t="s">
        <v>195</v>
      </c>
    </row>
    <row r="50" spans="2:13" ht="27.75" customHeight="1" x14ac:dyDescent="0.2">
      <c r="B50" s="1085" t="s">
        <v>87</v>
      </c>
      <c r="C50" s="1086"/>
      <c r="D50" s="255"/>
      <c r="E50" s="1081" t="s">
        <v>89</v>
      </c>
      <c r="F50" s="1081"/>
      <c r="G50" s="1081"/>
      <c r="H50" s="1082"/>
      <c r="I50" s="258">
        <v>5335</v>
      </c>
      <c r="J50" s="262">
        <v>5595</v>
      </c>
      <c r="K50" s="262">
        <v>6057</v>
      </c>
      <c r="L50" s="262">
        <v>7099</v>
      </c>
      <c r="M50" s="266">
        <v>7875</v>
      </c>
    </row>
    <row r="51" spans="2:13" ht="27.75" customHeight="1" x14ac:dyDescent="0.2">
      <c r="B51" s="1067"/>
      <c r="C51" s="1068"/>
      <c r="D51" s="217"/>
      <c r="E51" s="1081" t="s">
        <v>92</v>
      </c>
      <c r="F51" s="1081"/>
      <c r="G51" s="1081"/>
      <c r="H51" s="1082"/>
      <c r="I51" s="258">
        <v>2595</v>
      </c>
      <c r="J51" s="262">
        <v>2366</v>
      </c>
      <c r="K51" s="262">
        <v>2258</v>
      </c>
      <c r="L51" s="262">
        <v>2045</v>
      </c>
      <c r="M51" s="266">
        <v>1763</v>
      </c>
    </row>
    <row r="52" spans="2:13" ht="27.75" customHeight="1" x14ac:dyDescent="0.2">
      <c r="B52" s="1069"/>
      <c r="C52" s="1070"/>
      <c r="D52" s="217"/>
      <c r="E52" s="1081" t="s">
        <v>41</v>
      </c>
      <c r="F52" s="1081"/>
      <c r="G52" s="1081"/>
      <c r="H52" s="1082"/>
      <c r="I52" s="258">
        <v>31361</v>
      </c>
      <c r="J52" s="262">
        <v>30568</v>
      </c>
      <c r="K52" s="262">
        <v>29272</v>
      </c>
      <c r="L52" s="262">
        <v>28849</v>
      </c>
      <c r="M52" s="266">
        <v>27998</v>
      </c>
    </row>
    <row r="53" spans="2:13" ht="27.75" customHeight="1" x14ac:dyDescent="0.2">
      <c r="B53" s="1075" t="s">
        <v>47</v>
      </c>
      <c r="C53" s="1076"/>
      <c r="D53" s="219"/>
      <c r="E53" s="1083" t="s">
        <v>94</v>
      </c>
      <c r="F53" s="1083"/>
      <c r="G53" s="1083"/>
      <c r="H53" s="1084"/>
      <c r="I53" s="259">
        <v>8143</v>
      </c>
      <c r="J53" s="263">
        <v>7352</v>
      </c>
      <c r="K53" s="263">
        <v>8106</v>
      </c>
      <c r="L53" s="263">
        <v>5574</v>
      </c>
      <c r="M53" s="267">
        <v>4379</v>
      </c>
    </row>
    <row r="54" spans="2:13" ht="27.75" customHeight="1" x14ac:dyDescent="0.25">
      <c r="B54" s="253"/>
      <c r="C54" s="191"/>
      <c r="D54" s="191"/>
      <c r="E54" s="256"/>
      <c r="F54" s="256"/>
      <c r="G54" s="256"/>
      <c r="H54" s="256"/>
      <c r="I54" s="260"/>
      <c r="J54" s="260"/>
      <c r="K54" s="260"/>
      <c r="L54" s="260"/>
      <c r="M54" s="260"/>
    </row>
    <row r="55" spans="2:13" ht="13" x14ac:dyDescent="0.2"/>
  </sheetData>
  <sheetProtection algorithmName="SHA-512" hashValue="ZBHxHPBknSK49uDrVp3VxC3i+YKTao4vmQ3aRkFryskDUMw6UY5wEE/twnd9M0TStdxCPvdimmC7vB9fBZaR8A==" saltValue="ohrb8/eAcyCRLHkHktSeC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90</v>
      </c>
    </row>
    <row r="54" spans="2:8" ht="29.25" customHeight="1" x14ac:dyDescent="0.3">
      <c r="B54" s="268" t="s">
        <v>7</v>
      </c>
      <c r="C54" s="274"/>
      <c r="D54" s="274"/>
      <c r="E54" s="275" t="s">
        <v>17</v>
      </c>
      <c r="F54" s="276" t="s">
        <v>526</v>
      </c>
      <c r="G54" s="276" t="s">
        <v>527</v>
      </c>
      <c r="H54" s="284" t="s">
        <v>245</v>
      </c>
    </row>
    <row r="55" spans="2:8" ht="52.5" customHeight="1" x14ac:dyDescent="0.2">
      <c r="B55" s="269"/>
      <c r="C55" s="1100" t="s">
        <v>98</v>
      </c>
      <c r="D55" s="1100"/>
      <c r="E55" s="1101"/>
      <c r="F55" s="277">
        <v>2513</v>
      </c>
      <c r="G55" s="277">
        <v>3115</v>
      </c>
      <c r="H55" s="285">
        <v>3217</v>
      </c>
    </row>
    <row r="56" spans="2:8" ht="52.5" customHeight="1" x14ac:dyDescent="0.2">
      <c r="B56" s="270"/>
      <c r="C56" s="1102" t="s">
        <v>101</v>
      </c>
      <c r="D56" s="1102"/>
      <c r="E56" s="1103"/>
      <c r="F56" s="278">
        <v>529</v>
      </c>
      <c r="G56" s="278">
        <v>529</v>
      </c>
      <c r="H56" s="286">
        <v>609</v>
      </c>
    </row>
    <row r="57" spans="2:8" ht="53.25" customHeight="1" x14ac:dyDescent="0.2">
      <c r="B57" s="270"/>
      <c r="C57" s="1104" t="s">
        <v>65</v>
      </c>
      <c r="D57" s="1104"/>
      <c r="E57" s="1105"/>
      <c r="F57" s="279">
        <v>2864</v>
      </c>
      <c r="G57" s="279">
        <v>2929</v>
      </c>
      <c r="H57" s="287">
        <v>3236</v>
      </c>
    </row>
    <row r="58" spans="2:8" ht="45.75" customHeight="1" x14ac:dyDescent="0.2">
      <c r="B58" s="271"/>
      <c r="C58" s="1092" t="s">
        <v>532</v>
      </c>
      <c r="D58" s="1093"/>
      <c r="E58" s="1094"/>
      <c r="F58" s="280">
        <v>1371</v>
      </c>
      <c r="G58" s="280">
        <v>1663</v>
      </c>
      <c r="H58" s="288">
        <v>2150</v>
      </c>
    </row>
    <row r="59" spans="2:8" ht="45.75" customHeight="1" x14ac:dyDescent="0.2">
      <c r="B59" s="271"/>
      <c r="C59" s="1092" t="s">
        <v>533</v>
      </c>
      <c r="D59" s="1093"/>
      <c r="E59" s="1094"/>
      <c r="F59" s="280">
        <v>786</v>
      </c>
      <c r="G59" s="280">
        <v>618</v>
      </c>
      <c r="H59" s="288">
        <v>458</v>
      </c>
    </row>
    <row r="60" spans="2:8" ht="45.75" customHeight="1" x14ac:dyDescent="0.2">
      <c r="B60" s="271"/>
      <c r="C60" s="1092" t="s">
        <v>287</v>
      </c>
      <c r="D60" s="1093"/>
      <c r="E60" s="1094"/>
      <c r="F60" s="280">
        <v>339</v>
      </c>
      <c r="G60" s="280">
        <v>298</v>
      </c>
      <c r="H60" s="288">
        <v>281</v>
      </c>
    </row>
    <row r="61" spans="2:8" ht="45.75" customHeight="1" x14ac:dyDescent="0.2">
      <c r="B61" s="271"/>
      <c r="C61" s="1092" t="s">
        <v>534</v>
      </c>
      <c r="D61" s="1093"/>
      <c r="E61" s="1094"/>
      <c r="F61" s="280">
        <v>189</v>
      </c>
      <c r="G61" s="280">
        <v>190</v>
      </c>
      <c r="H61" s="288">
        <v>190</v>
      </c>
    </row>
    <row r="62" spans="2:8" ht="45.75" customHeight="1" x14ac:dyDescent="0.2">
      <c r="B62" s="272"/>
      <c r="C62" s="1095" t="s">
        <v>433</v>
      </c>
      <c r="D62" s="1096"/>
      <c r="E62" s="1097"/>
      <c r="F62" s="281">
        <v>54</v>
      </c>
      <c r="G62" s="281">
        <v>52</v>
      </c>
      <c r="H62" s="289">
        <v>33</v>
      </c>
    </row>
    <row r="63" spans="2:8" ht="52.5" customHeight="1" x14ac:dyDescent="0.2">
      <c r="B63" s="273"/>
      <c r="C63" s="1098" t="s">
        <v>103</v>
      </c>
      <c r="D63" s="1098"/>
      <c r="E63" s="1099"/>
      <c r="F63" s="282">
        <v>5905</v>
      </c>
      <c r="G63" s="282">
        <v>6573</v>
      </c>
      <c r="H63" s="290">
        <v>7062</v>
      </c>
    </row>
    <row r="64" spans="2:8" ht="13" x14ac:dyDescent="0.2"/>
  </sheetData>
  <sheetProtection algorithmName="SHA-512" hashValue="BvOfjfq6/+/J5qaW7RvnQ4VbhZays1GUc4On7/a231D3FEEuKa4o7f2smwwhrpiYZXalt0jGJW9PGlpiOtL66g==" saltValue="d1enL+sbAlp2Id8Sv8tsy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3CE67-48B1-49BB-814E-A176BCD1A409}">
  <sheetPr>
    <pageSetUpPr fitToPage="1"/>
  </sheetPr>
  <dimension ref="A1:DE85"/>
  <sheetViews>
    <sheetView showGridLines="0" zoomScaleSheetLayoutView="55" workbookViewId="0">
      <selection activeCell="AN65" sqref="AN65:DC69"/>
    </sheetView>
  </sheetViews>
  <sheetFormatPr defaultColWidth="0" defaultRowHeight="0" customHeight="1" zeroHeight="1" x14ac:dyDescent="0.2"/>
  <cols>
    <col min="1" max="1" width="6.36328125" style="90" customWidth="1"/>
    <col min="2" max="107" width="2.453125" style="90" customWidth="1"/>
    <col min="108" max="108" width="6.08984375" style="79" customWidth="1"/>
    <col min="109" max="109" width="5.90625" style="80" customWidth="1"/>
    <col min="110" max="110" width="8.6328125" style="90" hidden="1" customWidth="1"/>
    <col min="111" max="16384" width="8.6328125" style="90" hidden="1"/>
  </cols>
  <sheetData>
    <row r="1" spans="1:109" ht="42.75" customHeight="1" x14ac:dyDescent="0.2">
      <c r="A1" s="338"/>
      <c r="B1" s="337"/>
      <c r="DD1" s="90"/>
      <c r="DE1" s="90"/>
    </row>
    <row r="2" spans="1:109" ht="25.5" customHeight="1" x14ac:dyDescent="0.2">
      <c r="A2" s="336"/>
      <c r="C2" s="336"/>
      <c r="O2" s="336"/>
      <c r="P2" s="336"/>
      <c r="Q2" s="336"/>
      <c r="R2" s="336"/>
      <c r="S2" s="336"/>
      <c r="T2" s="336"/>
      <c r="U2" s="336"/>
      <c r="V2" s="336"/>
      <c r="W2" s="336"/>
      <c r="X2" s="336"/>
      <c r="Y2" s="336"/>
      <c r="Z2" s="336"/>
      <c r="AA2" s="336"/>
      <c r="AB2" s="336"/>
      <c r="AC2" s="336"/>
      <c r="AD2" s="336"/>
      <c r="AE2" s="336"/>
      <c r="AF2" s="336"/>
      <c r="AG2" s="336"/>
      <c r="AH2" s="336"/>
      <c r="AI2" s="336"/>
      <c r="AU2" s="336"/>
      <c r="BG2" s="336"/>
      <c r="BS2" s="336"/>
      <c r="CE2" s="336"/>
      <c r="CQ2" s="336"/>
      <c r="DD2" s="90"/>
      <c r="DE2" s="90"/>
    </row>
    <row r="3" spans="1:109" ht="25.5" customHeight="1" x14ac:dyDescent="0.2">
      <c r="A3" s="336"/>
      <c r="C3" s="336"/>
      <c r="O3" s="336"/>
      <c r="P3" s="336"/>
      <c r="Q3" s="336"/>
      <c r="R3" s="336"/>
      <c r="S3" s="336"/>
      <c r="T3" s="336"/>
      <c r="U3" s="336"/>
      <c r="V3" s="336"/>
      <c r="W3" s="336"/>
      <c r="X3" s="336"/>
      <c r="Y3" s="336"/>
      <c r="Z3" s="336"/>
      <c r="AA3" s="336"/>
      <c r="AB3" s="336"/>
      <c r="AC3" s="336"/>
      <c r="AD3" s="336"/>
      <c r="AE3" s="336"/>
      <c r="AF3" s="336"/>
      <c r="AG3" s="336"/>
      <c r="AH3" s="336"/>
      <c r="AI3" s="336"/>
      <c r="AU3" s="336"/>
      <c r="BG3" s="336"/>
      <c r="BS3" s="336"/>
      <c r="CE3" s="336"/>
      <c r="CQ3" s="336"/>
      <c r="DD3" s="90"/>
      <c r="DE3" s="90"/>
    </row>
    <row r="4" spans="1:109" s="78" customFormat="1" ht="13" x14ac:dyDescent="0.2">
      <c r="A4" s="336"/>
      <c r="B4" s="336"/>
      <c r="C4" s="336"/>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6"/>
      <c r="AH4" s="336"/>
      <c r="AI4" s="336"/>
      <c r="AJ4" s="336"/>
      <c r="AK4" s="336"/>
      <c r="AL4" s="336"/>
      <c r="AM4" s="336"/>
      <c r="AN4" s="336"/>
      <c r="AO4" s="336"/>
      <c r="AP4" s="336"/>
      <c r="AQ4" s="336"/>
      <c r="AR4" s="336"/>
      <c r="AS4" s="336"/>
      <c r="AT4" s="336"/>
      <c r="AU4" s="336"/>
      <c r="AV4" s="336"/>
      <c r="AW4" s="336"/>
      <c r="AX4" s="336"/>
      <c r="AY4" s="336"/>
      <c r="AZ4" s="336"/>
      <c r="BA4" s="336"/>
      <c r="BB4" s="336"/>
      <c r="BC4" s="336"/>
      <c r="BD4" s="336"/>
      <c r="BE4" s="336"/>
      <c r="BF4" s="336"/>
      <c r="BG4" s="336"/>
      <c r="BH4" s="336"/>
      <c r="BI4" s="336"/>
      <c r="BJ4" s="336"/>
      <c r="BK4" s="336"/>
      <c r="BL4" s="336"/>
      <c r="BM4" s="336"/>
      <c r="BN4" s="336"/>
      <c r="BO4" s="336"/>
      <c r="BP4" s="336"/>
      <c r="BQ4" s="336"/>
      <c r="BR4" s="336"/>
      <c r="BS4" s="336"/>
      <c r="BT4" s="336"/>
      <c r="BU4" s="336"/>
      <c r="BV4" s="336"/>
      <c r="BW4" s="336"/>
      <c r="BX4" s="336"/>
      <c r="BY4" s="336"/>
      <c r="BZ4" s="336"/>
      <c r="CA4" s="336"/>
      <c r="CB4" s="336"/>
      <c r="CC4" s="336"/>
      <c r="CD4" s="336"/>
      <c r="CE4" s="336"/>
      <c r="CF4" s="336"/>
      <c r="CG4" s="336"/>
      <c r="CH4" s="336"/>
      <c r="CI4" s="336"/>
      <c r="CJ4" s="336"/>
      <c r="CK4" s="336"/>
      <c r="CL4" s="336"/>
      <c r="CM4" s="336"/>
      <c r="CN4" s="336"/>
      <c r="CO4" s="336"/>
      <c r="CP4" s="336"/>
      <c r="CQ4" s="336"/>
      <c r="CR4" s="336"/>
      <c r="CS4" s="336"/>
      <c r="CT4" s="336"/>
      <c r="CU4" s="336"/>
      <c r="CV4" s="336"/>
      <c r="CW4" s="336"/>
      <c r="CX4" s="336"/>
      <c r="CY4" s="336"/>
      <c r="CZ4" s="336"/>
      <c r="DA4" s="336"/>
      <c r="DB4" s="336"/>
      <c r="DC4" s="336"/>
      <c r="DD4" s="336"/>
      <c r="DE4" s="336"/>
    </row>
    <row r="5" spans="1:109" s="78" customFormat="1" ht="13" x14ac:dyDescent="0.2">
      <c r="A5" s="336"/>
      <c r="B5" s="336"/>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c r="AL5" s="336"/>
      <c r="AM5" s="336"/>
      <c r="AN5" s="336"/>
      <c r="AO5" s="336"/>
      <c r="AP5" s="336"/>
      <c r="AQ5" s="336"/>
      <c r="AR5" s="336"/>
      <c r="AS5" s="336"/>
      <c r="AT5" s="336"/>
      <c r="AU5" s="336"/>
      <c r="AV5" s="336"/>
      <c r="AW5" s="336"/>
      <c r="AX5" s="336"/>
      <c r="AY5" s="336"/>
      <c r="AZ5" s="336"/>
      <c r="BA5" s="336"/>
      <c r="BB5" s="336"/>
      <c r="BC5" s="336"/>
      <c r="BD5" s="336"/>
      <c r="BE5" s="336"/>
      <c r="BF5" s="336"/>
      <c r="BG5" s="336"/>
      <c r="BH5" s="336"/>
      <c r="BI5" s="336"/>
      <c r="BJ5" s="336"/>
      <c r="BK5" s="336"/>
      <c r="BL5" s="336"/>
      <c r="BM5" s="336"/>
      <c r="BN5" s="336"/>
      <c r="BO5" s="336"/>
      <c r="BP5" s="336"/>
      <c r="BQ5" s="336"/>
      <c r="BR5" s="336"/>
      <c r="BS5" s="336"/>
      <c r="BT5" s="336"/>
      <c r="BU5" s="336"/>
      <c r="BV5" s="336"/>
      <c r="BW5" s="336"/>
      <c r="BX5" s="336"/>
      <c r="BY5" s="336"/>
      <c r="BZ5" s="336"/>
      <c r="CA5" s="336"/>
      <c r="CB5" s="336"/>
      <c r="CC5" s="336"/>
      <c r="CD5" s="336"/>
      <c r="CE5" s="336"/>
      <c r="CF5" s="336"/>
      <c r="CG5" s="336"/>
      <c r="CH5" s="336"/>
      <c r="CI5" s="336"/>
      <c r="CJ5" s="336"/>
      <c r="CK5" s="336"/>
      <c r="CL5" s="336"/>
      <c r="CM5" s="336"/>
      <c r="CN5" s="336"/>
      <c r="CO5" s="336"/>
      <c r="CP5" s="336"/>
      <c r="CQ5" s="336"/>
      <c r="CR5" s="336"/>
      <c r="CS5" s="336"/>
      <c r="CT5" s="336"/>
      <c r="CU5" s="336"/>
      <c r="CV5" s="336"/>
      <c r="CW5" s="336"/>
      <c r="CX5" s="336"/>
      <c r="CY5" s="336"/>
      <c r="CZ5" s="336"/>
      <c r="DA5" s="336"/>
      <c r="DB5" s="336"/>
      <c r="DC5" s="336"/>
      <c r="DD5" s="336"/>
      <c r="DE5" s="336"/>
    </row>
    <row r="6" spans="1:109" s="78" customFormat="1" ht="13" x14ac:dyDescent="0.2">
      <c r="A6" s="336"/>
      <c r="B6" s="336"/>
      <c r="C6" s="336"/>
      <c r="D6" s="336"/>
      <c r="E6" s="336"/>
      <c r="F6" s="336"/>
      <c r="G6" s="336"/>
      <c r="H6" s="336"/>
      <c r="I6" s="336"/>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6"/>
      <c r="AM6" s="336"/>
      <c r="AN6" s="336"/>
      <c r="AO6" s="336"/>
      <c r="AP6" s="336"/>
      <c r="AQ6" s="336"/>
      <c r="AR6" s="336"/>
      <c r="AS6" s="336"/>
      <c r="AT6" s="336"/>
      <c r="AU6" s="336"/>
      <c r="AV6" s="336"/>
      <c r="AW6" s="336"/>
      <c r="AX6" s="336"/>
      <c r="AY6" s="336"/>
      <c r="AZ6" s="336"/>
      <c r="BA6" s="336"/>
      <c r="BB6" s="336"/>
      <c r="BC6" s="336"/>
      <c r="BD6" s="336"/>
      <c r="BE6" s="336"/>
      <c r="BF6" s="336"/>
      <c r="BG6" s="336"/>
      <c r="BH6" s="336"/>
      <c r="BI6" s="336"/>
      <c r="BJ6" s="336"/>
      <c r="BK6" s="336"/>
      <c r="BL6" s="336"/>
      <c r="BM6" s="336"/>
      <c r="BN6" s="336"/>
      <c r="BO6" s="336"/>
      <c r="BP6" s="336"/>
      <c r="BQ6" s="336"/>
      <c r="BR6" s="336"/>
      <c r="BS6" s="336"/>
      <c r="BT6" s="336"/>
      <c r="BU6" s="336"/>
      <c r="BV6" s="336"/>
      <c r="BW6" s="336"/>
      <c r="BX6" s="336"/>
      <c r="BY6" s="336"/>
      <c r="BZ6" s="336"/>
      <c r="CA6" s="336"/>
      <c r="CB6" s="336"/>
      <c r="CC6" s="336"/>
      <c r="CD6" s="336"/>
      <c r="CE6" s="336"/>
      <c r="CF6" s="336"/>
      <c r="CG6" s="336"/>
      <c r="CH6" s="336"/>
      <c r="CI6" s="336"/>
      <c r="CJ6" s="336"/>
      <c r="CK6" s="336"/>
      <c r="CL6" s="336"/>
      <c r="CM6" s="336"/>
      <c r="CN6" s="336"/>
      <c r="CO6" s="336"/>
      <c r="CP6" s="336"/>
      <c r="CQ6" s="336"/>
      <c r="CR6" s="336"/>
      <c r="CS6" s="336"/>
      <c r="CT6" s="336"/>
      <c r="CU6" s="336"/>
      <c r="CV6" s="336"/>
      <c r="CW6" s="336"/>
      <c r="CX6" s="336"/>
      <c r="CY6" s="336"/>
      <c r="CZ6" s="336"/>
      <c r="DA6" s="336"/>
      <c r="DB6" s="336"/>
      <c r="DC6" s="336"/>
      <c r="DD6" s="336"/>
      <c r="DE6" s="336"/>
    </row>
    <row r="7" spans="1:109" s="78" customFormat="1" ht="13" x14ac:dyDescent="0.2">
      <c r="A7" s="336"/>
      <c r="B7" s="336"/>
      <c r="C7" s="336"/>
      <c r="D7" s="336"/>
      <c r="E7" s="336"/>
      <c r="F7" s="336"/>
      <c r="G7" s="336"/>
      <c r="H7" s="336"/>
      <c r="I7" s="336"/>
      <c r="J7" s="336"/>
      <c r="K7" s="336"/>
      <c r="L7" s="336"/>
      <c r="M7" s="336"/>
      <c r="N7" s="336"/>
      <c r="O7" s="336"/>
      <c r="P7" s="336"/>
      <c r="Q7" s="336"/>
      <c r="R7" s="336"/>
      <c r="S7" s="336"/>
      <c r="T7" s="336"/>
      <c r="U7" s="336"/>
      <c r="V7" s="336"/>
      <c r="W7" s="336"/>
      <c r="X7" s="336"/>
      <c r="Y7" s="336"/>
      <c r="Z7" s="336"/>
      <c r="AA7" s="336"/>
      <c r="AB7" s="336"/>
      <c r="AC7" s="336"/>
      <c r="AD7" s="336"/>
      <c r="AE7" s="336"/>
      <c r="AF7" s="336"/>
      <c r="AG7" s="336"/>
      <c r="AH7" s="336"/>
      <c r="AI7" s="336"/>
      <c r="AJ7" s="336"/>
      <c r="AK7" s="336"/>
      <c r="AL7" s="336"/>
      <c r="AM7" s="336"/>
      <c r="AN7" s="336"/>
      <c r="AO7" s="336"/>
      <c r="AP7" s="336"/>
      <c r="AQ7" s="336"/>
      <c r="AR7" s="336"/>
      <c r="AS7" s="336"/>
      <c r="AT7" s="336"/>
      <c r="AU7" s="336"/>
      <c r="AV7" s="336"/>
      <c r="AW7" s="336"/>
      <c r="AX7" s="336"/>
      <c r="AY7" s="336"/>
      <c r="AZ7" s="336"/>
      <c r="BA7" s="336"/>
      <c r="BB7" s="336"/>
      <c r="BC7" s="336"/>
      <c r="BD7" s="336"/>
      <c r="BE7" s="336"/>
      <c r="BF7" s="336"/>
      <c r="BG7" s="336"/>
      <c r="BH7" s="336"/>
      <c r="BI7" s="336"/>
      <c r="BJ7" s="336"/>
      <c r="BK7" s="336"/>
      <c r="BL7" s="336"/>
      <c r="BM7" s="336"/>
      <c r="BN7" s="336"/>
      <c r="BO7" s="336"/>
      <c r="BP7" s="336"/>
      <c r="BQ7" s="336"/>
      <c r="BR7" s="336"/>
      <c r="BS7" s="336"/>
      <c r="BT7" s="336"/>
      <c r="BU7" s="336"/>
      <c r="BV7" s="336"/>
      <c r="BW7" s="336"/>
      <c r="BX7" s="336"/>
      <c r="BY7" s="336"/>
      <c r="BZ7" s="336"/>
      <c r="CA7" s="336"/>
      <c r="CB7" s="336"/>
      <c r="CC7" s="336"/>
      <c r="CD7" s="336"/>
      <c r="CE7" s="336"/>
      <c r="CF7" s="336"/>
      <c r="CG7" s="336"/>
      <c r="CH7" s="336"/>
      <c r="CI7" s="336"/>
      <c r="CJ7" s="336"/>
      <c r="CK7" s="336"/>
      <c r="CL7" s="336"/>
      <c r="CM7" s="336"/>
      <c r="CN7" s="336"/>
      <c r="CO7" s="336"/>
      <c r="CP7" s="336"/>
      <c r="CQ7" s="336"/>
      <c r="CR7" s="336"/>
      <c r="CS7" s="336"/>
      <c r="CT7" s="336"/>
      <c r="CU7" s="336"/>
      <c r="CV7" s="336"/>
      <c r="CW7" s="336"/>
      <c r="CX7" s="336"/>
      <c r="CY7" s="336"/>
      <c r="CZ7" s="336"/>
      <c r="DA7" s="336"/>
      <c r="DB7" s="336"/>
      <c r="DC7" s="336"/>
      <c r="DD7" s="336"/>
      <c r="DE7" s="336"/>
    </row>
    <row r="8" spans="1:109" s="78" customFormat="1" ht="13" x14ac:dyDescent="0.2">
      <c r="A8" s="336"/>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336"/>
      <c r="BH8" s="336"/>
      <c r="BI8" s="336"/>
      <c r="BJ8" s="336"/>
      <c r="BK8" s="336"/>
      <c r="BL8" s="336"/>
      <c r="BM8" s="336"/>
      <c r="BN8" s="336"/>
      <c r="BO8" s="336"/>
      <c r="BP8" s="336"/>
      <c r="BQ8" s="336"/>
      <c r="BR8" s="336"/>
      <c r="BS8" s="336"/>
      <c r="BT8" s="336"/>
      <c r="BU8" s="336"/>
      <c r="BV8" s="336"/>
      <c r="BW8" s="336"/>
      <c r="BX8" s="336"/>
      <c r="BY8" s="336"/>
      <c r="BZ8" s="336"/>
      <c r="CA8" s="336"/>
      <c r="CB8" s="336"/>
      <c r="CC8" s="336"/>
      <c r="CD8" s="336"/>
      <c r="CE8" s="336"/>
      <c r="CF8" s="336"/>
      <c r="CG8" s="336"/>
      <c r="CH8" s="336"/>
      <c r="CI8" s="336"/>
      <c r="CJ8" s="336"/>
      <c r="CK8" s="336"/>
      <c r="CL8" s="336"/>
      <c r="CM8" s="336"/>
      <c r="CN8" s="336"/>
      <c r="CO8" s="336"/>
      <c r="CP8" s="336"/>
      <c r="CQ8" s="336"/>
      <c r="CR8" s="336"/>
      <c r="CS8" s="336"/>
      <c r="CT8" s="336"/>
      <c r="CU8" s="336"/>
      <c r="CV8" s="336"/>
      <c r="CW8" s="336"/>
      <c r="CX8" s="336"/>
      <c r="CY8" s="336"/>
      <c r="CZ8" s="336"/>
      <c r="DA8" s="336"/>
      <c r="DB8" s="336"/>
      <c r="DC8" s="336"/>
      <c r="DD8" s="336"/>
      <c r="DE8" s="336"/>
    </row>
    <row r="9" spans="1:109" s="78" customFormat="1" ht="13" x14ac:dyDescent="0.2">
      <c r="A9" s="336"/>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336"/>
      <c r="AY9" s="336"/>
      <c r="AZ9" s="336"/>
      <c r="BA9" s="336"/>
      <c r="BB9" s="336"/>
      <c r="BC9" s="336"/>
      <c r="BD9" s="336"/>
      <c r="BE9" s="336"/>
      <c r="BF9" s="336"/>
      <c r="BG9" s="336"/>
      <c r="BH9" s="336"/>
      <c r="BI9" s="336"/>
      <c r="BJ9" s="336"/>
      <c r="BK9" s="336"/>
      <c r="BL9" s="336"/>
      <c r="BM9" s="336"/>
      <c r="BN9" s="336"/>
      <c r="BO9" s="336"/>
      <c r="BP9" s="336"/>
      <c r="BQ9" s="336"/>
      <c r="BR9" s="336"/>
      <c r="BS9" s="336"/>
      <c r="BT9" s="336"/>
      <c r="BU9" s="336"/>
      <c r="BV9" s="336"/>
      <c r="BW9" s="336"/>
      <c r="BX9" s="336"/>
      <c r="BY9" s="336"/>
      <c r="BZ9" s="336"/>
      <c r="CA9" s="336"/>
      <c r="CB9" s="336"/>
      <c r="CC9" s="336"/>
      <c r="CD9" s="336"/>
      <c r="CE9" s="336"/>
      <c r="CF9" s="336"/>
      <c r="CG9" s="336"/>
      <c r="CH9" s="336"/>
      <c r="CI9" s="336"/>
      <c r="CJ9" s="336"/>
      <c r="CK9" s="336"/>
      <c r="CL9" s="336"/>
      <c r="CM9" s="336"/>
      <c r="CN9" s="336"/>
      <c r="CO9" s="336"/>
      <c r="CP9" s="336"/>
      <c r="CQ9" s="336"/>
      <c r="CR9" s="336"/>
      <c r="CS9" s="336"/>
      <c r="CT9" s="336"/>
      <c r="CU9" s="336"/>
      <c r="CV9" s="336"/>
      <c r="CW9" s="336"/>
      <c r="CX9" s="336"/>
      <c r="CY9" s="336"/>
      <c r="CZ9" s="336"/>
      <c r="DA9" s="336"/>
      <c r="DB9" s="336"/>
      <c r="DC9" s="336"/>
      <c r="DD9" s="336"/>
      <c r="DE9" s="336"/>
    </row>
    <row r="10" spans="1:109" s="78" customFormat="1" ht="13" x14ac:dyDescent="0.2">
      <c r="A10" s="336"/>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c r="BA10" s="336"/>
      <c r="BB10" s="336"/>
      <c r="BC10" s="336"/>
      <c r="BD10" s="336"/>
      <c r="BE10" s="336"/>
      <c r="BF10" s="336"/>
      <c r="BG10" s="336"/>
      <c r="BH10" s="336"/>
      <c r="BI10" s="336"/>
      <c r="BJ10" s="336"/>
      <c r="BK10" s="336"/>
      <c r="BL10" s="336"/>
      <c r="BM10" s="336"/>
      <c r="BN10" s="336"/>
      <c r="BO10" s="336"/>
      <c r="BP10" s="336"/>
      <c r="BQ10" s="336"/>
      <c r="BR10" s="336"/>
      <c r="BS10" s="336"/>
      <c r="BT10" s="336"/>
      <c r="BU10" s="336"/>
      <c r="BV10" s="336"/>
      <c r="BW10" s="336"/>
      <c r="BX10" s="336"/>
      <c r="BY10" s="336"/>
      <c r="BZ10" s="336"/>
      <c r="CA10" s="336"/>
      <c r="CB10" s="336"/>
      <c r="CC10" s="336"/>
      <c r="CD10" s="336"/>
      <c r="CE10" s="336"/>
      <c r="CF10" s="336"/>
      <c r="CG10" s="336"/>
      <c r="CH10" s="336"/>
      <c r="CI10" s="336"/>
      <c r="CJ10" s="336"/>
      <c r="CK10" s="336"/>
      <c r="CL10" s="336"/>
      <c r="CM10" s="336"/>
      <c r="CN10" s="336"/>
      <c r="CO10" s="336"/>
      <c r="CP10" s="336"/>
      <c r="CQ10" s="336"/>
      <c r="CR10" s="336"/>
      <c r="CS10" s="336"/>
      <c r="CT10" s="336"/>
      <c r="CU10" s="336"/>
      <c r="CV10" s="336"/>
      <c r="CW10" s="336"/>
      <c r="CX10" s="336"/>
      <c r="CY10" s="336"/>
      <c r="CZ10" s="336"/>
      <c r="DA10" s="336"/>
      <c r="DB10" s="336"/>
      <c r="DC10" s="336"/>
      <c r="DD10" s="336"/>
      <c r="DE10" s="336"/>
    </row>
    <row r="11" spans="1:109" s="78" customFormat="1" ht="13" x14ac:dyDescent="0.2">
      <c r="A11" s="336"/>
      <c r="B11" s="336"/>
      <c r="C11" s="336"/>
      <c r="D11" s="336"/>
      <c r="E11" s="336"/>
      <c r="F11" s="336"/>
      <c r="G11" s="336"/>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336"/>
      <c r="AY11" s="336"/>
      <c r="AZ11" s="336"/>
      <c r="BA11" s="336"/>
      <c r="BB11" s="336"/>
      <c r="BC11" s="336"/>
      <c r="BD11" s="336"/>
      <c r="BE11" s="336"/>
      <c r="BF11" s="336"/>
      <c r="BG11" s="336"/>
      <c r="BH11" s="336"/>
      <c r="BI11" s="336"/>
      <c r="BJ11" s="336"/>
      <c r="BK11" s="336"/>
      <c r="BL11" s="336"/>
      <c r="BM11" s="336"/>
      <c r="BN11" s="336"/>
      <c r="BO11" s="336"/>
      <c r="BP11" s="336"/>
      <c r="BQ11" s="336"/>
      <c r="BR11" s="336"/>
      <c r="BS11" s="336"/>
      <c r="BT11" s="336"/>
      <c r="BU11" s="336"/>
      <c r="BV11" s="336"/>
      <c r="BW11" s="336"/>
      <c r="BX11" s="336"/>
      <c r="BY11" s="336"/>
      <c r="BZ11" s="336"/>
      <c r="CA11" s="336"/>
      <c r="CB11" s="336"/>
      <c r="CC11" s="336"/>
      <c r="CD11" s="336"/>
      <c r="CE11" s="336"/>
      <c r="CF11" s="336"/>
      <c r="CG11" s="336"/>
      <c r="CH11" s="336"/>
      <c r="CI11" s="336"/>
      <c r="CJ11" s="336"/>
      <c r="CK11" s="336"/>
      <c r="CL11" s="336"/>
      <c r="CM11" s="336"/>
      <c r="CN11" s="336"/>
      <c r="CO11" s="336"/>
      <c r="CP11" s="336"/>
      <c r="CQ11" s="336"/>
      <c r="CR11" s="336"/>
      <c r="CS11" s="336"/>
      <c r="CT11" s="336"/>
      <c r="CU11" s="336"/>
      <c r="CV11" s="336"/>
      <c r="CW11" s="336"/>
      <c r="CX11" s="336"/>
      <c r="CY11" s="336"/>
      <c r="CZ11" s="336"/>
      <c r="DA11" s="336"/>
      <c r="DB11" s="336"/>
      <c r="DC11" s="336"/>
      <c r="DD11" s="336"/>
      <c r="DE11" s="336"/>
    </row>
    <row r="12" spans="1:109" s="78" customFormat="1" ht="13" x14ac:dyDescent="0.2">
      <c r="A12" s="336"/>
      <c r="B12" s="336"/>
      <c r="C12" s="336"/>
      <c r="D12" s="336"/>
      <c r="E12" s="336"/>
      <c r="F12" s="336"/>
      <c r="G12" s="336"/>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6"/>
      <c r="AG12" s="336"/>
      <c r="AH12" s="336"/>
      <c r="AI12" s="336"/>
      <c r="AJ12" s="336"/>
      <c r="AK12" s="336"/>
      <c r="AL12" s="336"/>
      <c r="AM12" s="336"/>
      <c r="AN12" s="336"/>
      <c r="AO12" s="336"/>
      <c r="AP12" s="336"/>
      <c r="AQ12" s="336"/>
      <c r="AR12" s="336"/>
      <c r="AS12" s="336"/>
      <c r="AT12" s="336"/>
      <c r="AU12" s="336"/>
      <c r="AV12" s="336"/>
      <c r="AW12" s="336"/>
      <c r="AX12" s="336"/>
      <c r="AY12" s="336"/>
      <c r="AZ12" s="336"/>
      <c r="BA12" s="336"/>
      <c r="BB12" s="336"/>
      <c r="BC12" s="336"/>
      <c r="BD12" s="336"/>
      <c r="BE12" s="336"/>
      <c r="BF12" s="336"/>
      <c r="BG12" s="336"/>
      <c r="BH12" s="336"/>
      <c r="BI12" s="336"/>
      <c r="BJ12" s="336"/>
      <c r="BK12" s="336"/>
      <c r="BL12" s="336"/>
      <c r="BM12" s="336"/>
      <c r="BN12" s="336"/>
      <c r="BO12" s="336"/>
      <c r="BP12" s="336"/>
      <c r="BQ12" s="336"/>
      <c r="BR12" s="336"/>
      <c r="BS12" s="336"/>
      <c r="BT12" s="336"/>
      <c r="BU12" s="336"/>
      <c r="BV12" s="336"/>
      <c r="BW12" s="336"/>
      <c r="BX12" s="336"/>
      <c r="BY12" s="336"/>
      <c r="BZ12" s="336"/>
      <c r="CA12" s="336"/>
      <c r="CB12" s="336"/>
      <c r="CC12" s="336"/>
      <c r="CD12" s="336"/>
      <c r="CE12" s="336"/>
      <c r="CF12" s="336"/>
      <c r="CG12" s="336"/>
      <c r="CH12" s="336"/>
      <c r="CI12" s="336"/>
      <c r="CJ12" s="336"/>
      <c r="CK12" s="336"/>
      <c r="CL12" s="336"/>
      <c r="CM12" s="336"/>
      <c r="CN12" s="336"/>
      <c r="CO12" s="336"/>
      <c r="CP12" s="336"/>
      <c r="CQ12" s="336"/>
      <c r="CR12" s="336"/>
      <c r="CS12" s="336"/>
      <c r="CT12" s="336"/>
      <c r="CU12" s="336"/>
      <c r="CV12" s="336"/>
      <c r="CW12" s="336"/>
      <c r="CX12" s="336"/>
      <c r="CY12" s="336"/>
      <c r="CZ12" s="336"/>
      <c r="DA12" s="336"/>
      <c r="DB12" s="336"/>
      <c r="DC12" s="336"/>
      <c r="DD12" s="336"/>
      <c r="DE12" s="336"/>
    </row>
    <row r="13" spans="1:109" s="78" customFormat="1" ht="13" x14ac:dyDescent="0.2">
      <c r="A13" s="336"/>
      <c r="B13" s="336"/>
      <c r="C13" s="336"/>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c r="AU13" s="336"/>
      <c r="AV13" s="336"/>
      <c r="AW13" s="336"/>
      <c r="AX13" s="336"/>
      <c r="AY13" s="336"/>
      <c r="AZ13" s="336"/>
      <c r="BA13" s="336"/>
      <c r="BB13" s="336"/>
      <c r="BC13" s="336"/>
      <c r="BD13" s="336"/>
      <c r="BE13" s="336"/>
      <c r="BF13" s="336"/>
      <c r="BG13" s="336"/>
      <c r="BH13" s="336"/>
      <c r="BI13" s="336"/>
      <c r="BJ13" s="336"/>
      <c r="BK13" s="336"/>
      <c r="BL13" s="336"/>
      <c r="BM13" s="336"/>
      <c r="BN13" s="336"/>
      <c r="BO13" s="336"/>
      <c r="BP13" s="336"/>
      <c r="BQ13" s="336"/>
      <c r="BR13" s="336"/>
      <c r="BS13" s="336"/>
      <c r="BT13" s="336"/>
      <c r="BU13" s="336"/>
      <c r="BV13" s="336"/>
      <c r="BW13" s="336"/>
      <c r="BX13" s="336"/>
      <c r="BY13" s="336"/>
      <c r="BZ13" s="336"/>
      <c r="CA13" s="336"/>
      <c r="CB13" s="336"/>
      <c r="CC13" s="336"/>
      <c r="CD13" s="336"/>
      <c r="CE13" s="336"/>
      <c r="CF13" s="336"/>
      <c r="CG13" s="336"/>
      <c r="CH13" s="336"/>
      <c r="CI13" s="336"/>
      <c r="CJ13" s="336"/>
      <c r="CK13" s="336"/>
      <c r="CL13" s="336"/>
      <c r="CM13" s="336"/>
      <c r="CN13" s="336"/>
      <c r="CO13" s="336"/>
      <c r="CP13" s="336"/>
      <c r="CQ13" s="336"/>
      <c r="CR13" s="336"/>
      <c r="CS13" s="336"/>
      <c r="CT13" s="336"/>
      <c r="CU13" s="336"/>
      <c r="CV13" s="336"/>
      <c r="CW13" s="336"/>
      <c r="CX13" s="336"/>
      <c r="CY13" s="336"/>
      <c r="CZ13" s="336"/>
      <c r="DA13" s="336"/>
      <c r="DB13" s="336"/>
      <c r="DC13" s="336"/>
      <c r="DD13" s="336"/>
      <c r="DE13" s="336"/>
    </row>
    <row r="14" spans="1:109" s="78" customFormat="1" ht="13" x14ac:dyDescent="0.2">
      <c r="A14" s="336"/>
      <c r="B14" s="336"/>
      <c r="C14" s="336"/>
      <c r="D14" s="336"/>
      <c r="E14" s="336"/>
      <c r="F14" s="336"/>
      <c r="G14" s="336"/>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6"/>
      <c r="AY14" s="336"/>
      <c r="AZ14" s="336"/>
      <c r="BA14" s="336"/>
      <c r="BB14" s="336"/>
      <c r="BC14" s="336"/>
      <c r="BD14" s="336"/>
      <c r="BE14" s="336"/>
      <c r="BF14" s="336"/>
      <c r="BG14" s="336"/>
      <c r="BH14" s="336"/>
      <c r="BI14" s="336"/>
      <c r="BJ14" s="336"/>
      <c r="BK14" s="336"/>
      <c r="BL14" s="336"/>
      <c r="BM14" s="336"/>
      <c r="BN14" s="336"/>
      <c r="BO14" s="336"/>
      <c r="BP14" s="336"/>
      <c r="BQ14" s="336"/>
      <c r="BR14" s="336"/>
      <c r="BS14" s="336"/>
      <c r="BT14" s="336"/>
      <c r="BU14" s="336"/>
      <c r="BV14" s="336"/>
      <c r="BW14" s="336"/>
      <c r="BX14" s="336"/>
      <c r="BY14" s="336"/>
      <c r="BZ14" s="336"/>
      <c r="CA14" s="336"/>
      <c r="CB14" s="336"/>
      <c r="CC14" s="336"/>
      <c r="CD14" s="336"/>
      <c r="CE14" s="336"/>
      <c r="CF14" s="336"/>
      <c r="CG14" s="336"/>
      <c r="CH14" s="336"/>
      <c r="CI14" s="336"/>
      <c r="CJ14" s="336"/>
      <c r="CK14" s="336"/>
      <c r="CL14" s="336"/>
      <c r="CM14" s="336"/>
      <c r="CN14" s="336"/>
      <c r="CO14" s="336"/>
      <c r="CP14" s="336"/>
      <c r="CQ14" s="336"/>
      <c r="CR14" s="336"/>
      <c r="CS14" s="336"/>
      <c r="CT14" s="336"/>
      <c r="CU14" s="336"/>
      <c r="CV14" s="336"/>
      <c r="CW14" s="336"/>
      <c r="CX14" s="336"/>
      <c r="CY14" s="336"/>
      <c r="CZ14" s="336"/>
      <c r="DA14" s="336"/>
      <c r="DB14" s="336"/>
      <c r="DC14" s="336"/>
      <c r="DD14" s="336"/>
      <c r="DE14" s="336"/>
    </row>
    <row r="15" spans="1:109" s="78" customFormat="1" ht="13" x14ac:dyDescent="0.2">
      <c r="A15" s="90"/>
      <c r="B15" s="336"/>
      <c r="C15" s="336"/>
      <c r="D15" s="336"/>
      <c r="E15" s="336"/>
      <c r="F15" s="336"/>
      <c r="G15" s="336"/>
      <c r="H15" s="336"/>
      <c r="I15" s="336"/>
      <c r="J15" s="336"/>
      <c r="K15" s="336"/>
      <c r="L15" s="336"/>
      <c r="M15" s="336"/>
      <c r="N15" s="336"/>
      <c r="O15" s="336"/>
      <c r="P15" s="336"/>
      <c r="Q15" s="336"/>
      <c r="R15" s="336"/>
      <c r="S15" s="336"/>
      <c r="T15" s="336"/>
      <c r="U15" s="336"/>
      <c r="V15" s="336"/>
      <c r="W15" s="336"/>
      <c r="X15" s="336"/>
      <c r="Y15" s="336"/>
      <c r="Z15" s="336"/>
      <c r="AA15" s="336"/>
      <c r="AB15" s="336"/>
      <c r="AC15" s="336"/>
      <c r="AD15" s="336"/>
      <c r="AE15" s="336"/>
      <c r="AF15" s="336"/>
      <c r="AG15" s="336"/>
      <c r="AH15" s="336"/>
      <c r="AI15" s="336"/>
      <c r="AJ15" s="336"/>
      <c r="AK15" s="336"/>
      <c r="AL15" s="336"/>
      <c r="AM15" s="336"/>
      <c r="AN15" s="336"/>
      <c r="AO15" s="336"/>
      <c r="AP15" s="336"/>
      <c r="AQ15" s="336"/>
      <c r="AR15" s="336"/>
      <c r="AS15" s="336"/>
      <c r="AT15" s="336"/>
      <c r="AU15" s="336"/>
      <c r="AV15" s="336"/>
      <c r="AW15" s="336"/>
      <c r="AX15" s="336"/>
      <c r="AY15" s="336"/>
      <c r="AZ15" s="336"/>
      <c r="BA15" s="336"/>
      <c r="BB15" s="336"/>
      <c r="BC15" s="336"/>
      <c r="BD15" s="336"/>
      <c r="BE15" s="336"/>
      <c r="BF15" s="336"/>
      <c r="BG15" s="336"/>
      <c r="BH15" s="336"/>
      <c r="BI15" s="336"/>
      <c r="BJ15" s="336"/>
      <c r="BK15" s="336"/>
      <c r="BL15" s="336"/>
      <c r="BM15" s="336"/>
      <c r="BN15" s="336"/>
      <c r="BO15" s="336"/>
      <c r="BP15" s="336"/>
      <c r="BQ15" s="336"/>
      <c r="BR15" s="336"/>
      <c r="BS15" s="336"/>
      <c r="BT15" s="336"/>
      <c r="BU15" s="336"/>
      <c r="BV15" s="336"/>
      <c r="BW15" s="336"/>
      <c r="BX15" s="336"/>
      <c r="BY15" s="336"/>
      <c r="BZ15" s="336"/>
      <c r="CA15" s="336"/>
      <c r="CB15" s="336"/>
      <c r="CC15" s="336"/>
      <c r="CD15" s="336"/>
      <c r="CE15" s="336"/>
      <c r="CF15" s="336"/>
      <c r="CG15" s="336"/>
      <c r="CH15" s="336"/>
      <c r="CI15" s="336"/>
      <c r="CJ15" s="336"/>
      <c r="CK15" s="336"/>
      <c r="CL15" s="336"/>
      <c r="CM15" s="336"/>
      <c r="CN15" s="336"/>
      <c r="CO15" s="336"/>
      <c r="CP15" s="336"/>
      <c r="CQ15" s="336"/>
      <c r="CR15" s="336"/>
      <c r="CS15" s="336"/>
      <c r="CT15" s="336"/>
      <c r="CU15" s="336"/>
      <c r="CV15" s="336"/>
      <c r="CW15" s="336"/>
      <c r="CX15" s="336"/>
      <c r="CY15" s="336"/>
      <c r="CZ15" s="336"/>
      <c r="DA15" s="336"/>
      <c r="DB15" s="336"/>
      <c r="DC15" s="336"/>
      <c r="DD15" s="336"/>
      <c r="DE15" s="336"/>
    </row>
    <row r="16" spans="1:109" s="78" customFormat="1" ht="13" x14ac:dyDescent="0.2">
      <c r="A16" s="90"/>
      <c r="B16" s="336"/>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c r="AI16" s="336"/>
      <c r="AJ16" s="336"/>
      <c r="AK16" s="336"/>
      <c r="AL16" s="336"/>
      <c r="AM16" s="336"/>
      <c r="AN16" s="336"/>
      <c r="AO16" s="336"/>
      <c r="AP16" s="336"/>
      <c r="AQ16" s="336"/>
      <c r="AR16" s="336"/>
      <c r="AS16" s="336"/>
      <c r="AT16" s="336"/>
      <c r="AU16" s="336"/>
      <c r="AV16" s="336"/>
      <c r="AW16" s="336"/>
      <c r="AX16" s="336"/>
      <c r="AY16" s="336"/>
      <c r="AZ16" s="336"/>
      <c r="BA16" s="336"/>
      <c r="BB16" s="336"/>
      <c r="BC16" s="336"/>
      <c r="BD16" s="336"/>
      <c r="BE16" s="336"/>
      <c r="BF16" s="336"/>
      <c r="BG16" s="336"/>
      <c r="BH16" s="336"/>
      <c r="BI16" s="336"/>
      <c r="BJ16" s="336"/>
      <c r="BK16" s="336"/>
      <c r="BL16" s="336"/>
      <c r="BM16" s="336"/>
      <c r="BN16" s="336"/>
      <c r="BO16" s="336"/>
      <c r="BP16" s="336"/>
      <c r="BQ16" s="336"/>
      <c r="BR16" s="336"/>
      <c r="BS16" s="336"/>
      <c r="BT16" s="336"/>
      <c r="BU16" s="336"/>
      <c r="BV16" s="336"/>
      <c r="BW16" s="336"/>
      <c r="BX16" s="336"/>
      <c r="BY16" s="336"/>
      <c r="BZ16" s="336"/>
      <c r="CA16" s="336"/>
      <c r="CB16" s="336"/>
      <c r="CC16" s="336"/>
      <c r="CD16" s="336"/>
      <c r="CE16" s="336"/>
      <c r="CF16" s="336"/>
      <c r="CG16" s="336"/>
      <c r="CH16" s="336"/>
      <c r="CI16" s="336"/>
      <c r="CJ16" s="336"/>
      <c r="CK16" s="336"/>
      <c r="CL16" s="336"/>
      <c r="CM16" s="336"/>
      <c r="CN16" s="336"/>
      <c r="CO16" s="336"/>
      <c r="CP16" s="336"/>
      <c r="CQ16" s="336"/>
      <c r="CR16" s="336"/>
      <c r="CS16" s="336"/>
      <c r="CT16" s="336"/>
      <c r="CU16" s="336"/>
      <c r="CV16" s="336"/>
      <c r="CW16" s="336"/>
      <c r="CX16" s="336"/>
      <c r="CY16" s="336"/>
      <c r="CZ16" s="336"/>
      <c r="DA16" s="336"/>
      <c r="DB16" s="336"/>
      <c r="DC16" s="336"/>
      <c r="DD16" s="336"/>
      <c r="DE16" s="336"/>
    </row>
    <row r="17" spans="1:109" s="78" customFormat="1" ht="13" x14ac:dyDescent="0.2">
      <c r="A17" s="90"/>
      <c r="B17" s="336"/>
      <c r="C17" s="336"/>
      <c r="D17" s="336"/>
      <c r="E17" s="336"/>
      <c r="F17" s="336"/>
      <c r="G17" s="336"/>
      <c r="H17" s="336"/>
      <c r="I17" s="336"/>
      <c r="J17" s="336"/>
      <c r="K17" s="336"/>
      <c r="L17" s="336"/>
      <c r="M17" s="336"/>
      <c r="N17" s="336"/>
      <c r="O17" s="336"/>
      <c r="P17" s="336"/>
      <c r="Q17" s="336"/>
      <c r="R17" s="336"/>
      <c r="S17" s="336"/>
      <c r="T17" s="336"/>
      <c r="U17" s="336"/>
      <c r="V17" s="336"/>
      <c r="W17" s="336"/>
      <c r="X17" s="336"/>
      <c r="Y17" s="336"/>
      <c r="Z17" s="336"/>
      <c r="AA17" s="336"/>
      <c r="AB17" s="336"/>
      <c r="AC17" s="336"/>
      <c r="AD17" s="336"/>
      <c r="AE17" s="336"/>
      <c r="AF17" s="336"/>
      <c r="AG17" s="336"/>
      <c r="AH17" s="336"/>
      <c r="AI17" s="336"/>
      <c r="AJ17" s="336"/>
      <c r="AK17" s="336"/>
      <c r="AL17" s="336"/>
      <c r="AM17" s="336"/>
      <c r="AN17" s="336"/>
      <c r="AO17" s="336"/>
      <c r="AP17" s="336"/>
      <c r="AQ17" s="336"/>
      <c r="AR17" s="336"/>
      <c r="AS17" s="336"/>
      <c r="AT17" s="336"/>
      <c r="AU17" s="336"/>
      <c r="AV17" s="336"/>
      <c r="AW17" s="336"/>
      <c r="AX17" s="336"/>
      <c r="AY17" s="336"/>
      <c r="AZ17" s="336"/>
      <c r="BA17" s="336"/>
      <c r="BB17" s="336"/>
      <c r="BC17" s="336"/>
      <c r="BD17" s="336"/>
      <c r="BE17" s="336"/>
      <c r="BF17" s="336"/>
      <c r="BG17" s="336"/>
      <c r="BH17" s="336"/>
      <c r="BI17" s="336"/>
      <c r="BJ17" s="336"/>
      <c r="BK17" s="336"/>
      <c r="BL17" s="336"/>
      <c r="BM17" s="336"/>
      <c r="BN17" s="336"/>
      <c r="BO17" s="336"/>
      <c r="BP17" s="336"/>
      <c r="BQ17" s="336"/>
      <c r="BR17" s="336"/>
      <c r="BS17" s="336"/>
      <c r="BT17" s="336"/>
      <c r="BU17" s="336"/>
      <c r="BV17" s="336"/>
      <c r="BW17" s="336"/>
      <c r="BX17" s="336"/>
      <c r="BY17" s="336"/>
      <c r="BZ17" s="336"/>
      <c r="CA17" s="336"/>
      <c r="CB17" s="336"/>
      <c r="CC17" s="336"/>
      <c r="CD17" s="336"/>
      <c r="CE17" s="336"/>
      <c r="CF17" s="336"/>
      <c r="CG17" s="336"/>
      <c r="CH17" s="336"/>
      <c r="CI17" s="336"/>
      <c r="CJ17" s="336"/>
      <c r="CK17" s="336"/>
      <c r="CL17" s="336"/>
      <c r="CM17" s="336"/>
      <c r="CN17" s="336"/>
      <c r="CO17" s="336"/>
      <c r="CP17" s="336"/>
      <c r="CQ17" s="336"/>
      <c r="CR17" s="336"/>
      <c r="CS17" s="336"/>
      <c r="CT17" s="336"/>
      <c r="CU17" s="336"/>
      <c r="CV17" s="336"/>
      <c r="CW17" s="336"/>
      <c r="CX17" s="336"/>
      <c r="CY17" s="336"/>
      <c r="CZ17" s="336"/>
      <c r="DA17" s="336"/>
      <c r="DB17" s="336"/>
      <c r="DC17" s="336"/>
      <c r="DD17" s="336"/>
      <c r="DE17" s="336"/>
    </row>
    <row r="18" spans="1:109" s="78" customFormat="1" ht="13" x14ac:dyDescent="0.2">
      <c r="A18" s="90"/>
      <c r="B18" s="336"/>
      <c r="C18" s="336"/>
      <c r="D18" s="336"/>
      <c r="E18" s="336"/>
      <c r="F18" s="336"/>
      <c r="G18" s="336"/>
      <c r="H18" s="336"/>
      <c r="I18" s="336"/>
      <c r="J18" s="336"/>
      <c r="K18" s="336"/>
      <c r="L18" s="336"/>
      <c r="M18" s="336"/>
      <c r="N18" s="336"/>
      <c r="O18" s="336"/>
      <c r="P18" s="336"/>
      <c r="Q18" s="336"/>
      <c r="R18" s="336"/>
      <c r="S18" s="336"/>
      <c r="T18" s="336"/>
      <c r="U18" s="336"/>
      <c r="V18" s="336"/>
      <c r="W18" s="336"/>
      <c r="X18" s="336"/>
      <c r="Y18" s="336"/>
      <c r="Z18" s="336"/>
      <c r="AA18" s="336"/>
      <c r="AB18" s="336"/>
      <c r="AC18" s="336"/>
      <c r="AD18" s="336"/>
      <c r="AE18" s="336"/>
      <c r="AF18" s="336"/>
      <c r="AG18" s="336"/>
      <c r="AH18" s="336"/>
      <c r="AI18" s="336"/>
      <c r="AJ18" s="336"/>
      <c r="AK18" s="336"/>
      <c r="AL18" s="336"/>
      <c r="AM18" s="336"/>
      <c r="AN18" s="336"/>
      <c r="AO18" s="336"/>
      <c r="AP18" s="336"/>
      <c r="AQ18" s="336"/>
      <c r="AR18" s="336"/>
      <c r="AS18" s="336"/>
      <c r="AT18" s="336"/>
      <c r="AU18" s="336"/>
      <c r="AV18" s="336"/>
      <c r="AW18" s="336"/>
      <c r="AX18" s="336"/>
      <c r="AY18" s="336"/>
      <c r="AZ18" s="336"/>
      <c r="BA18" s="336"/>
      <c r="BB18" s="336"/>
      <c r="BC18" s="336"/>
      <c r="BD18" s="336"/>
      <c r="BE18" s="336"/>
      <c r="BF18" s="336"/>
      <c r="BG18" s="336"/>
      <c r="BH18" s="336"/>
      <c r="BI18" s="336"/>
      <c r="BJ18" s="336"/>
      <c r="BK18" s="336"/>
      <c r="BL18" s="336"/>
      <c r="BM18" s="336"/>
      <c r="BN18" s="336"/>
      <c r="BO18" s="336"/>
      <c r="BP18" s="336"/>
      <c r="BQ18" s="336"/>
      <c r="BR18" s="336"/>
      <c r="BS18" s="336"/>
      <c r="BT18" s="336"/>
      <c r="BU18" s="336"/>
      <c r="BV18" s="336"/>
      <c r="BW18" s="336"/>
      <c r="BX18" s="336"/>
      <c r="BY18" s="336"/>
      <c r="BZ18" s="336"/>
      <c r="CA18" s="336"/>
      <c r="CB18" s="336"/>
      <c r="CC18" s="336"/>
      <c r="CD18" s="336"/>
      <c r="CE18" s="336"/>
      <c r="CF18" s="336"/>
      <c r="CG18" s="336"/>
      <c r="CH18" s="336"/>
      <c r="CI18" s="336"/>
      <c r="CJ18" s="336"/>
      <c r="CK18" s="336"/>
      <c r="CL18" s="336"/>
      <c r="CM18" s="336"/>
      <c r="CN18" s="336"/>
      <c r="CO18" s="336"/>
      <c r="CP18" s="336"/>
      <c r="CQ18" s="336"/>
      <c r="CR18" s="336"/>
      <c r="CS18" s="336"/>
      <c r="CT18" s="336"/>
      <c r="CU18" s="336"/>
      <c r="CV18" s="336"/>
      <c r="CW18" s="336"/>
      <c r="CX18" s="336"/>
      <c r="CY18" s="336"/>
      <c r="CZ18" s="336"/>
      <c r="DA18" s="336"/>
      <c r="DB18" s="336"/>
      <c r="DC18" s="336"/>
      <c r="DD18" s="336"/>
      <c r="DE18" s="336"/>
    </row>
    <row r="19" spans="1:109" ht="13" x14ac:dyDescent="0.2">
      <c r="DD19" s="90"/>
      <c r="DE19" s="90"/>
    </row>
    <row r="20" spans="1:109" ht="13" x14ac:dyDescent="0.2">
      <c r="DD20" s="90"/>
      <c r="DE20" s="90"/>
    </row>
    <row r="21" spans="1:109" ht="17.25" customHeight="1" x14ac:dyDescent="0.2">
      <c r="B21" s="335"/>
      <c r="C21" s="86"/>
      <c r="D21" s="86"/>
      <c r="E21" s="86"/>
      <c r="F21" s="86"/>
      <c r="G21" s="86"/>
      <c r="H21" s="86"/>
      <c r="I21" s="86"/>
      <c r="J21" s="86"/>
      <c r="K21" s="86"/>
      <c r="L21" s="86"/>
      <c r="M21" s="86"/>
      <c r="N21" s="33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4"/>
      <c r="AU21" s="86"/>
      <c r="AV21" s="86"/>
      <c r="AW21" s="86"/>
      <c r="AX21" s="86"/>
      <c r="AY21" s="86"/>
      <c r="AZ21" s="86"/>
      <c r="BA21" s="86"/>
      <c r="BB21" s="86"/>
      <c r="BC21" s="86"/>
      <c r="BD21" s="86"/>
      <c r="BE21" s="86"/>
      <c r="BF21" s="334"/>
      <c r="BG21" s="86"/>
      <c r="BH21" s="86"/>
      <c r="BI21" s="86"/>
      <c r="BJ21" s="86"/>
      <c r="BK21" s="86"/>
      <c r="BL21" s="86"/>
      <c r="BM21" s="86"/>
      <c r="BN21" s="86"/>
      <c r="BO21" s="86"/>
      <c r="BP21" s="86"/>
      <c r="BQ21" s="86"/>
      <c r="BR21" s="334"/>
      <c r="BS21" s="86"/>
      <c r="BT21" s="86"/>
      <c r="BU21" s="86"/>
      <c r="BV21" s="86"/>
      <c r="BW21" s="86"/>
      <c r="BX21" s="86"/>
      <c r="BY21" s="86"/>
      <c r="BZ21" s="86"/>
      <c r="CA21" s="86"/>
      <c r="CB21" s="86"/>
      <c r="CC21" s="86"/>
      <c r="CD21" s="334"/>
      <c r="CE21" s="86"/>
      <c r="CF21" s="86"/>
      <c r="CG21" s="86"/>
      <c r="CH21" s="86"/>
      <c r="CI21" s="86"/>
      <c r="CJ21" s="86"/>
      <c r="CK21" s="86"/>
      <c r="CL21" s="86"/>
      <c r="CM21" s="86"/>
      <c r="CN21" s="86"/>
      <c r="CO21" s="86"/>
      <c r="CP21" s="334"/>
      <c r="CQ21" s="86"/>
      <c r="CR21" s="86"/>
      <c r="CS21" s="86"/>
      <c r="CT21" s="86"/>
      <c r="CU21" s="86"/>
      <c r="CV21" s="86"/>
      <c r="CW21" s="86"/>
      <c r="CX21" s="86"/>
      <c r="CY21" s="86"/>
      <c r="CZ21" s="86"/>
      <c r="DA21" s="86"/>
      <c r="DB21" s="334"/>
      <c r="DC21" s="86"/>
      <c r="DD21" s="160"/>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 x14ac:dyDescent="0.2">
      <c r="B40" s="326"/>
      <c r="DD40" s="326"/>
      <c r="DE40" s="90"/>
    </row>
    <row r="41" spans="2:109" ht="16.5" x14ac:dyDescent="0.2">
      <c r="B41" s="82" t="s">
        <v>556</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 x14ac:dyDescent="0.2">
      <c r="B42" s="80"/>
      <c r="G42" s="324"/>
      <c r="I42" s="323"/>
      <c r="J42" s="323"/>
      <c r="K42" s="323"/>
      <c r="AM42" s="324"/>
      <c r="AN42" s="324" t="s">
        <v>552</v>
      </c>
      <c r="AP42" s="323"/>
      <c r="AQ42" s="323"/>
      <c r="AR42" s="323"/>
      <c r="AY42" s="324"/>
      <c r="BA42" s="323"/>
      <c r="BB42" s="323"/>
      <c r="BC42" s="323"/>
      <c r="BK42" s="324"/>
      <c r="BM42" s="323"/>
      <c r="BN42" s="323"/>
      <c r="BO42" s="323"/>
      <c r="BW42" s="324"/>
      <c r="BY42" s="323"/>
      <c r="BZ42" s="323"/>
      <c r="CA42" s="323"/>
      <c r="CI42" s="324"/>
      <c r="CK42" s="323"/>
      <c r="CL42" s="323"/>
      <c r="CM42" s="323"/>
      <c r="CU42" s="324"/>
      <c r="CW42" s="323"/>
      <c r="CX42" s="323"/>
      <c r="CY42" s="323"/>
    </row>
    <row r="43" spans="2:109" ht="13.5" customHeight="1" x14ac:dyDescent="0.2">
      <c r="B43" s="80"/>
      <c r="AN43" s="1114" t="s">
        <v>555</v>
      </c>
      <c r="AO43" s="1115"/>
      <c r="AP43" s="1115"/>
      <c r="AQ43" s="1115"/>
      <c r="AR43" s="1115"/>
      <c r="AS43" s="1115"/>
      <c r="AT43" s="1115"/>
      <c r="AU43" s="1115"/>
      <c r="AV43" s="1115"/>
      <c r="AW43" s="1115"/>
      <c r="AX43" s="1115"/>
      <c r="AY43" s="1115"/>
      <c r="AZ43" s="1115"/>
      <c r="BA43" s="1115"/>
      <c r="BB43" s="1115"/>
      <c r="BC43" s="1115"/>
      <c r="BD43" s="1115"/>
      <c r="BE43" s="1115"/>
      <c r="BF43" s="1115"/>
      <c r="BG43" s="1115"/>
      <c r="BH43" s="1115"/>
      <c r="BI43" s="1115"/>
      <c r="BJ43" s="1115"/>
      <c r="BK43" s="1115"/>
      <c r="BL43" s="1115"/>
      <c r="BM43" s="1115"/>
      <c r="BN43" s="1115"/>
      <c r="BO43" s="1115"/>
      <c r="BP43" s="1115"/>
      <c r="BQ43" s="1115"/>
      <c r="BR43" s="1115"/>
      <c r="BS43" s="1115"/>
      <c r="BT43" s="1115"/>
      <c r="BU43" s="1115"/>
      <c r="BV43" s="1115"/>
      <c r="BW43" s="1115"/>
      <c r="BX43" s="1115"/>
      <c r="BY43" s="1115"/>
      <c r="BZ43" s="1115"/>
      <c r="CA43" s="1115"/>
      <c r="CB43" s="1115"/>
      <c r="CC43" s="1115"/>
      <c r="CD43" s="1115"/>
      <c r="CE43" s="1115"/>
      <c r="CF43" s="1115"/>
      <c r="CG43" s="1115"/>
      <c r="CH43" s="1115"/>
      <c r="CI43" s="1115"/>
      <c r="CJ43" s="1115"/>
      <c r="CK43" s="1115"/>
      <c r="CL43" s="1115"/>
      <c r="CM43" s="1115"/>
      <c r="CN43" s="1115"/>
      <c r="CO43" s="1115"/>
      <c r="CP43" s="1115"/>
      <c r="CQ43" s="1115"/>
      <c r="CR43" s="1115"/>
      <c r="CS43" s="1115"/>
      <c r="CT43" s="1115"/>
      <c r="CU43" s="1115"/>
      <c r="CV43" s="1115"/>
      <c r="CW43" s="1115"/>
      <c r="CX43" s="1115"/>
      <c r="CY43" s="1115"/>
      <c r="CZ43" s="1115"/>
      <c r="DA43" s="1115"/>
      <c r="DB43" s="1115"/>
      <c r="DC43" s="1116"/>
    </row>
    <row r="44" spans="2:109" ht="13" x14ac:dyDescent="0.2">
      <c r="B44" s="80"/>
      <c r="AN44" s="1117"/>
      <c r="AO44" s="1118"/>
      <c r="AP44" s="1118"/>
      <c r="AQ44" s="1118"/>
      <c r="AR44" s="1118"/>
      <c r="AS44" s="1118"/>
      <c r="AT44" s="1118"/>
      <c r="AU44" s="1118"/>
      <c r="AV44" s="1118"/>
      <c r="AW44" s="1118"/>
      <c r="AX44" s="1118"/>
      <c r="AY44" s="1118"/>
      <c r="AZ44" s="1118"/>
      <c r="BA44" s="1118"/>
      <c r="BB44" s="1118"/>
      <c r="BC44" s="1118"/>
      <c r="BD44" s="1118"/>
      <c r="BE44" s="1118"/>
      <c r="BF44" s="1118"/>
      <c r="BG44" s="1118"/>
      <c r="BH44" s="1118"/>
      <c r="BI44" s="1118"/>
      <c r="BJ44" s="1118"/>
      <c r="BK44" s="1118"/>
      <c r="BL44" s="1118"/>
      <c r="BM44" s="1118"/>
      <c r="BN44" s="1118"/>
      <c r="BO44" s="1118"/>
      <c r="BP44" s="1118"/>
      <c r="BQ44" s="1118"/>
      <c r="BR44" s="1118"/>
      <c r="BS44" s="1118"/>
      <c r="BT44" s="1118"/>
      <c r="BU44" s="1118"/>
      <c r="BV44" s="1118"/>
      <c r="BW44" s="1118"/>
      <c r="BX44" s="1118"/>
      <c r="BY44" s="1118"/>
      <c r="BZ44" s="1118"/>
      <c r="CA44" s="1118"/>
      <c r="CB44" s="1118"/>
      <c r="CC44" s="1118"/>
      <c r="CD44" s="1118"/>
      <c r="CE44" s="1118"/>
      <c r="CF44" s="1118"/>
      <c r="CG44" s="1118"/>
      <c r="CH44" s="1118"/>
      <c r="CI44" s="1118"/>
      <c r="CJ44" s="1118"/>
      <c r="CK44" s="1118"/>
      <c r="CL44" s="1118"/>
      <c r="CM44" s="1118"/>
      <c r="CN44" s="1118"/>
      <c r="CO44" s="1118"/>
      <c r="CP44" s="1118"/>
      <c r="CQ44" s="1118"/>
      <c r="CR44" s="1118"/>
      <c r="CS44" s="1118"/>
      <c r="CT44" s="1118"/>
      <c r="CU44" s="1118"/>
      <c r="CV44" s="1118"/>
      <c r="CW44" s="1118"/>
      <c r="CX44" s="1118"/>
      <c r="CY44" s="1118"/>
      <c r="CZ44" s="1118"/>
      <c r="DA44" s="1118"/>
      <c r="DB44" s="1118"/>
      <c r="DC44" s="1119"/>
    </row>
    <row r="45" spans="2:109" ht="13" x14ac:dyDescent="0.2">
      <c r="B45" s="80"/>
      <c r="AN45" s="1117"/>
      <c r="AO45" s="1118"/>
      <c r="AP45" s="1118"/>
      <c r="AQ45" s="1118"/>
      <c r="AR45" s="1118"/>
      <c r="AS45" s="1118"/>
      <c r="AT45" s="1118"/>
      <c r="AU45" s="1118"/>
      <c r="AV45" s="1118"/>
      <c r="AW45" s="1118"/>
      <c r="AX45" s="1118"/>
      <c r="AY45" s="1118"/>
      <c r="AZ45" s="1118"/>
      <c r="BA45" s="1118"/>
      <c r="BB45" s="1118"/>
      <c r="BC45" s="1118"/>
      <c r="BD45" s="1118"/>
      <c r="BE45" s="1118"/>
      <c r="BF45" s="1118"/>
      <c r="BG45" s="1118"/>
      <c r="BH45" s="1118"/>
      <c r="BI45" s="1118"/>
      <c r="BJ45" s="1118"/>
      <c r="BK45" s="1118"/>
      <c r="BL45" s="1118"/>
      <c r="BM45" s="1118"/>
      <c r="BN45" s="1118"/>
      <c r="BO45" s="1118"/>
      <c r="BP45" s="1118"/>
      <c r="BQ45" s="1118"/>
      <c r="BR45" s="1118"/>
      <c r="BS45" s="1118"/>
      <c r="BT45" s="1118"/>
      <c r="BU45" s="1118"/>
      <c r="BV45" s="1118"/>
      <c r="BW45" s="1118"/>
      <c r="BX45" s="1118"/>
      <c r="BY45" s="1118"/>
      <c r="BZ45" s="1118"/>
      <c r="CA45" s="1118"/>
      <c r="CB45" s="1118"/>
      <c r="CC45" s="1118"/>
      <c r="CD45" s="1118"/>
      <c r="CE45" s="1118"/>
      <c r="CF45" s="1118"/>
      <c r="CG45" s="1118"/>
      <c r="CH45" s="1118"/>
      <c r="CI45" s="1118"/>
      <c r="CJ45" s="1118"/>
      <c r="CK45" s="1118"/>
      <c r="CL45" s="1118"/>
      <c r="CM45" s="1118"/>
      <c r="CN45" s="1118"/>
      <c r="CO45" s="1118"/>
      <c r="CP45" s="1118"/>
      <c r="CQ45" s="1118"/>
      <c r="CR45" s="1118"/>
      <c r="CS45" s="1118"/>
      <c r="CT45" s="1118"/>
      <c r="CU45" s="1118"/>
      <c r="CV45" s="1118"/>
      <c r="CW45" s="1118"/>
      <c r="CX45" s="1118"/>
      <c r="CY45" s="1118"/>
      <c r="CZ45" s="1118"/>
      <c r="DA45" s="1118"/>
      <c r="DB45" s="1118"/>
      <c r="DC45" s="1119"/>
    </row>
    <row r="46" spans="2:109" ht="13" x14ac:dyDescent="0.2">
      <c r="B46" s="80"/>
      <c r="AN46" s="1117"/>
      <c r="AO46" s="1118"/>
      <c r="AP46" s="1118"/>
      <c r="AQ46" s="1118"/>
      <c r="AR46" s="1118"/>
      <c r="AS46" s="1118"/>
      <c r="AT46" s="1118"/>
      <c r="AU46" s="1118"/>
      <c r="AV46" s="1118"/>
      <c r="AW46" s="1118"/>
      <c r="AX46" s="1118"/>
      <c r="AY46" s="1118"/>
      <c r="AZ46" s="1118"/>
      <c r="BA46" s="1118"/>
      <c r="BB46" s="1118"/>
      <c r="BC46" s="1118"/>
      <c r="BD46" s="1118"/>
      <c r="BE46" s="1118"/>
      <c r="BF46" s="1118"/>
      <c r="BG46" s="1118"/>
      <c r="BH46" s="1118"/>
      <c r="BI46" s="1118"/>
      <c r="BJ46" s="1118"/>
      <c r="BK46" s="1118"/>
      <c r="BL46" s="1118"/>
      <c r="BM46" s="1118"/>
      <c r="BN46" s="1118"/>
      <c r="BO46" s="1118"/>
      <c r="BP46" s="1118"/>
      <c r="BQ46" s="1118"/>
      <c r="BR46" s="1118"/>
      <c r="BS46" s="1118"/>
      <c r="BT46" s="1118"/>
      <c r="BU46" s="1118"/>
      <c r="BV46" s="1118"/>
      <c r="BW46" s="1118"/>
      <c r="BX46" s="1118"/>
      <c r="BY46" s="1118"/>
      <c r="BZ46" s="1118"/>
      <c r="CA46" s="1118"/>
      <c r="CB46" s="1118"/>
      <c r="CC46" s="1118"/>
      <c r="CD46" s="1118"/>
      <c r="CE46" s="1118"/>
      <c r="CF46" s="1118"/>
      <c r="CG46" s="1118"/>
      <c r="CH46" s="1118"/>
      <c r="CI46" s="1118"/>
      <c r="CJ46" s="1118"/>
      <c r="CK46" s="1118"/>
      <c r="CL46" s="1118"/>
      <c r="CM46" s="1118"/>
      <c r="CN46" s="1118"/>
      <c r="CO46" s="1118"/>
      <c r="CP46" s="1118"/>
      <c r="CQ46" s="1118"/>
      <c r="CR46" s="1118"/>
      <c r="CS46" s="1118"/>
      <c r="CT46" s="1118"/>
      <c r="CU46" s="1118"/>
      <c r="CV46" s="1118"/>
      <c r="CW46" s="1118"/>
      <c r="CX46" s="1118"/>
      <c r="CY46" s="1118"/>
      <c r="CZ46" s="1118"/>
      <c r="DA46" s="1118"/>
      <c r="DB46" s="1118"/>
      <c r="DC46" s="1119"/>
    </row>
    <row r="47" spans="2:109" ht="13" x14ac:dyDescent="0.2">
      <c r="B47" s="80"/>
      <c r="AN47" s="1120"/>
      <c r="AO47" s="1121"/>
      <c r="AP47" s="1121"/>
      <c r="AQ47" s="1121"/>
      <c r="AR47" s="1121"/>
      <c r="AS47" s="1121"/>
      <c r="AT47" s="1121"/>
      <c r="AU47" s="1121"/>
      <c r="AV47" s="1121"/>
      <c r="AW47" s="1121"/>
      <c r="AX47" s="1121"/>
      <c r="AY47" s="1121"/>
      <c r="AZ47" s="1121"/>
      <c r="BA47" s="1121"/>
      <c r="BB47" s="1121"/>
      <c r="BC47" s="1121"/>
      <c r="BD47" s="1121"/>
      <c r="BE47" s="1121"/>
      <c r="BF47" s="1121"/>
      <c r="BG47" s="1121"/>
      <c r="BH47" s="1121"/>
      <c r="BI47" s="1121"/>
      <c r="BJ47" s="1121"/>
      <c r="BK47" s="1121"/>
      <c r="BL47" s="1121"/>
      <c r="BM47" s="1121"/>
      <c r="BN47" s="1121"/>
      <c r="BO47" s="1121"/>
      <c r="BP47" s="1121"/>
      <c r="BQ47" s="1121"/>
      <c r="BR47" s="1121"/>
      <c r="BS47" s="1121"/>
      <c r="BT47" s="1121"/>
      <c r="BU47" s="1121"/>
      <c r="BV47" s="1121"/>
      <c r="BW47" s="1121"/>
      <c r="BX47" s="1121"/>
      <c r="BY47" s="1121"/>
      <c r="BZ47" s="1121"/>
      <c r="CA47" s="1121"/>
      <c r="CB47" s="1121"/>
      <c r="CC47" s="1121"/>
      <c r="CD47" s="1121"/>
      <c r="CE47" s="1121"/>
      <c r="CF47" s="1121"/>
      <c r="CG47" s="1121"/>
      <c r="CH47" s="1121"/>
      <c r="CI47" s="1121"/>
      <c r="CJ47" s="1121"/>
      <c r="CK47" s="1121"/>
      <c r="CL47" s="1121"/>
      <c r="CM47" s="1121"/>
      <c r="CN47" s="1121"/>
      <c r="CO47" s="1121"/>
      <c r="CP47" s="1121"/>
      <c r="CQ47" s="1121"/>
      <c r="CR47" s="1121"/>
      <c r="CS47" s="1121"/>
      <c r="CT47" s="1121"/>
      <c r="CU47" s="1121"/>
      <c r="CV47" s="1121"/>
      <c r="CW47" s="1121"/>
      <c r="CX47" s="1121"/>
      <c r="CY47" s="1121"/>
      <c r="CZ47" s="1121"/>
      <c r="DA47" s="1121"/>
      <c r="DB47" s="1121"/>
      <c r="DC47" s="1122"/>
    </row>
    <row r="48" spans="2:109" ht="13" x14ac:dyDescent="0.2">
      <c r="B48" s="80"/>
      <c r="H48" s="316"/>
      <c r="I48" s="316"/>
      <c r="J48" s="316"/>
      <c r="AN48" s="316"/>
      <c r="AO48" s="316"/>
      <c r="AP48" s="316"/>
      <c r="AZ48" s="316"/>
      <c r="BA48" s="316"/>
      <c r="BB48" s="316"/>
      <c r="BL48" s="316"/>
      <c r="BM48" s="316"/>
      <c r="BN48" s="316"/>
      <c r="BX48" s="316"/>
      <c r="BY48" s="316"/>
      <c r="BZ48" s="316"/>
      <c r="CJ48" s="316"/>
      <c r="CK48" s="316"/>
      <c r="CL48" s="316"/>
      <c r="CV48" s="316"/>
      <c r="CW48" s="316"/>
      <c r="CX48" s="316"/>
    </row>
    <row r="49" spans="1:109" ht="13" x14ac:dyDescent="0.2">
      <c r="B49" s="80"/>
      <c r="AN49" s="90" t="s">
        <v>550</v>
      </c>
    </row>
    <row r="50" spans="1:109" ht="13" x14ac:dyDescent="0.2">
      <c r="B50" s="80"/>
      <c r="G50" s="1109"/>
      <c r="H50" s="1109"/>
      <c r="I50" s="1109"/>
      <c r="J50" s="1109"/>
      <c r="K50" s="318"/>
      <c r="L50" s="318"/>
      <c r="M50" s="317"/>
      <c r="N50" s="317"/>
      <c r="AN50" s="1111"/>
      <c r="AO50" s="1112"/>
      <c r="AP50" s="1112"/>
      <c r="AQ50" s="1112"/>
      <c r="AR50" s="1112"/>
      <c r="AS50" s="1112"/>
      <c r="AT50" s="1112"/>
      <c r="AU50" s="1112"/>
      <c r="AV50" s="1112"/>
      <c r="AW50" s="1112"/>
      <c r="AX50" s="1112"/>
      <c r="AY50" s="1112"/>
      <c r="AZ50" s="1112"/>
      <c r="BA50" s="1112"/>
      <c r="BB50" s="1112"/>
      <c r="BC50" s="1112"/>
      <c r="BD50" s="1112"/>
      <c r="BE50" s="1112"/>
      <c r="BF50" s="1112"/>
      <c r="BG50" s="1112"/>
      <c r="BH50" s="1112"/>
      <c r="BI50" s="1112"/>
      <c r="BJ50" s="1112"/>
      <c r="BK50" s="1112"/>
      <c r="BL50" s="1112"/>
      <c r="BM50" s="1112"/>
      <c r="BN50" s="1112"/>
      <c r="BO50" s="1113"/>
      <c r="BP50" s="1106" t="s">
        <v>524</v>
      </c>
      <c r="BQ50" s="1106"/>
      <c r="BR50" s="1106"/>
      <c r="BS50" s="1106"/>
      <c r="BT50" s="1106"/>
      <c r="BU50" s="1106"/>
      <c r="BV50" s="1106"/>
      <c r="BW50" s="1106"/>
      <c r="BX50" s="1106" t="s">
        <v>525</v>
      </c>
      <c r="BY50" s="1106"/>
      <c r="BZ50" s="1106"/>
      <c r="CA50" s="1106"/>
      <c r="CB50" s="1106"/>
      <c r="CC50" s="1106"/>
      <c r="CD50" s="1106"/>
      <c r="CE50" s="1106"/>
      <c r="CF50" s="1106" t="s">
        <v>526</v>
      </c>
      <c r="CG50" s="1106"/>
      <c r="CH50" s="1106"/>
      <c r="CI50" s="1106"/>
      <c r="CJ50" s="1106"/>
      <c r="CK50" s="1106"/>
      <c r="CL50" s="1106"/>
      <c r="CM50" s="1106"/>
      <c r="CN50" s="1106" t="s">
        <v>527</v>
      </c>
      <c r="CO50" s="1106"/>
      <c r="CP50" s="1106"/>
      <c r="CQ50" s="1106"/>
      <c r="CR50" s="1106"/>
      <c r="CS50" s="1106"/>
      <c r="CT50" s="1106"/>
      <c r="CU50" s="1106"/>
      <c r="CV50" s="1106" t="s">
        <v>245</v>
      </c>
      <c r="CW50" s="1106"/>
      <c r="CX50" s="1106"/>
      <c r="CY50" s="1106"/>
      <c r="CZ50" s="1106"/>
      <c r="DA50" s="1106"/>
      <c r="DB50" s="1106"/>
      <c r="DC50" s="1106"/>
    </row>
    <row r="51" spans="1:109" ht="13.5" customHeight="1" x14ac:dyDescent="0.2">
      <c r="B51" s="80"/>
      <c r="G51" s="1123"/>
      <c r="H51" s="1123"/>
      <c r="I51" s="1124"/>
      <c r="J51" s="1124"/>
      <c r="K51" s="1110"/>
      <c r="L51" s="1110"/>
      <c r="M51" s="1110"/>
      <c r="N51" s="1110"/>
      <c r="AM51" s="316"/>
      <c r="AN51" s="1107" t="s">
        <v>549</v>
      </c>
      <c r="AO51" s="1107"/>
      <c r="AP51" s="1107"/>
      <c r="AQ51" s="1107"/>
      <c r="AR51" s="1107"/>
      <c r="AS51" s="1107"/>
      <c r="AT51" s="1107"/>
      <c r="AU51" s="1107"/>
      <c r="AV51" s="1107"/>
      <c r="AW51" s="1107"/>
      <c r="AX51" s="1107"/>
      <c r="AY51" s="1107"/>
      <c r="AZ51" s="1107"/>
      <c r="BA51" s="1107"/>
      <c r="BB51" s="1107" t="s">
        <v>547</v>
      </c>
      <c r="BC51" s="1107"/>
      <c r="BD51" s="1107"/>
      <c r="BE51" s="1107"/>
      <c r="BF51" s="1107"/>
      <c r="BG51" s="1107"/>
      <c r="BH51" s="1107"/>
      <c r="BI51" s="1107"/>
      <c r="BJ51" s="1107"/>
      <c r="BK51" s="1107"/>
      <c r="BL51" s="1107"/>
      <c r="BM51" s="1107"/>
      <c r="BN51" s="1107"/>
      <c r="BO51" s="1107"/>
      <c r="BP51" s="1108">
        <v>61.8</v>
      </c>
      <c r="BQ51" s="1108"/>
      <c r="BR51" s="1108"/>
      <c r="BS51" s="1108"/>
      <c r="BT51" s="1108"/>
      <c r="BU51" s="1108"/>
      <c r="BV51" s="1108"/>
      <c r="BW51" s="1108"/>
      <c r="BX51" s="1108">
        <v>54.5</v>
      </c>
      <c r="BY51" s="1108"/>
      <c r="BZ51" s="1108"/>
      <c r="CA51" s="1108"/>
      <c r="CB51" s="1108"/>
      <c r="CC51" s="1108"/>
      <c r="CD51" s="1108"/>
      <c r="CE51" s="1108"/>
      <c r="CF51" s="1108">
        <v>58.1</v>
      </c>
      <c r="CG51" s="1108"/>
      <c r="CH51" s="1108"/>
      <c r="CI51" s="1108"/>
      <c r="CJ51" s="1108"/>
      <c r="CK51" s="1108"/>
      <c r="CL51" s="1108"/>
      <c r="CM51" s="1108"/>
      <c r="CN51" s="1108">
        <v>41.1</v>
      </c>
      <c r="CO51" s="1108"/>
      <c r="CP51" s="1108"/>
      <c r="CQ51" s="1108"/>
      <c r="CR51" s="1108"/>
      <c r="CS51" s="1108"/>
      <c r="CT51" s="1108"/>
      <c r="CU51" s="1108"/>
      <c r="CV51" s="1108">
        <v>32</v>
      </c>
      <c r="CW51" s="1108"/>
      <c r="CX51" s="1108"/>
      <c r="CY51" s="1108"/>
      <c r="CZ51" s="1108"/>
      <c r="DA51" s="1108"/>
      <c r="DB51" s="1108"/>
      <c r="DC51" s="1108"/>
    </row>
    <row r="52" spans="1:109" ht="13" x14ac:dyDescent="0.2">
      <c r="B52" s="80"/>
      <c r="G52" s="1123"/>
      <c r="H52" s="1123"/>
      <c r="I52" s="1124"/>
      <c r="J52" s="1124"/>
      <c r="K52" s="1110"/>
      <c r="L52" s="1110"/>
      <c r="M52" s="1110"/>
      <c r="N52" s="1110"/>
      <c r="AM52" s="316"/>
      <c r="AN52" s="1107"/>
      <c r="AO52" s="1107"/>
      <c r="AP52" s="1107"/>
      <c r="AQ52" s="1107"/>
      <c r="AR52" s="1107"/>
      <c r="AS52" s="1107"/>
      <c r="AT52" s="1107"/>
      <c r="AU52" s="1107"/>
      <c r="AV52" s="1107"/>
      <c r="AW52" s="1107"/>
      <c r="AX52" s="1107"/>
      <c r="AY52" s="1107"/>
      <c r="AZ52" s="1107"/>
      <c r="BA52" s="1107"/>
      <c r="BB52" s="1107"/>
      <c r="BC52" s="1107"/>
      <c r="BD52" s="1107"/>
      <c r="BE52" s="1107"/>
      <c r="BF52" s="1107"/>
      <c r="BG52" s="1107"/>
      <c r="BH52" s="1107"/>
      <c r="BI52" s="1107"/>
      <c r="BJ52" s="1107"/>
      <c r="BK52" s="1107"/>
      <c r="BL52" s="1107"/>
      <c r="BM52" s="1107"/>
      <c r="BN52" s="1107"/>
      <c r="BO52" s="1107"/>
      <c r="BP52" s="1108"/>
      <c r="BQ52" s="1108"/>
      <c r="BR52" s="1108"/>
      <c r="BS52" s="1108"/>
      <c r="BT52" s="1108"/>
      <c r="BU52" s="1108"/>
      <c r="BV52" s="1108"/>
      <c r="BW52" s="1108"/>
      <c r="BX52" s="1108"/>
      <c r="BY52" s="1108"/>
      <c r="BZ52" s="1108"/>
      <c r="CA52" s="1108"/>
      <c r="CB52" s="1108"/>
      <c r="CC52" s="1108"/>
      <c r="CD52" s="1108"/>
      <c r="CE52" s="1108"/>
      <c r="CF52" s="1108"/>
      <c r="CG52" s="1108"/>
      <c r="CH52" s="1108"/>
      <c r="CI52" s="1108"/>
      <c r="CJ52" s="1108"/>
      <c r="CK52" s="1108"/>
      <c r="CL52" s="1108"/>
      <c r="CM52" s="1108"/>
      <c r="CN52" s="1108"/>
      <c r="CO52" s="1108"/>
      <c r="CP52" s="1108"/>
      <c r="CQ52" s="1108"/>
      <c r="CR52" s="1108"/>
      <c r="CS52" s="1108"/>
      <c r="CT52" s="1108"/>
      <c r="CU52" s="1108"/>
      <c r="CV52" s="1108"/>
      <c r="CW52" s="1108"/>
      <c r="CX52" s="1108"/>
      <c r="CY52" s="1108"/>
      <c r="CZ52" s="1108"/>
      <c r="DA52" s="1108"/>
      <c r="DB52" s="1108"/>
      <c r="DC52" s="1108"/>
    </row>
    <row r="53" spans="1:109" ht="13" x14ac:dyDescent="0.2">
      <c r="A53" s="323"/>
      <c r="B53" s="80"/>
      <c r="G53" s="1123"/>
      <c r="H53" s="1123"/>
      <c r="I53" s="1109"/>
      <c r="J53" s="1109"/>
      <c r="K53" s="1110"/>
      <c r="L53" s="1110"/>
      <c r="M53" s="1110"/>
      <c r="N53" s="1110"/>
      <c r="AM53" s="316"/>
      <c r="AN53" s="1107"/>
      <c r="AO53" s="1107"/>
      <c r="AP53" s="1107"/>
      <c r="AQ53" s="1107"/>
      <c r="AR53" s="1107"/>
      <c r="AS53" s="1107"/>
      <c r="AT53" s="1107"/>
      <c r="AU53" s="1107"/>
      <c r="AV53" s="1107"/>
      <c r="AW53" s="1107"/>
      <c r="AX53" s="1107"/>
      <c r="AY53" s="1107"/>
      <c r="AZ53" s="1107"/>
      <c r="BA53" s="1107"/>
      <c r="BB53" s="1107" t="s">
        <v>554</v>
      </c>
      <c r="BC53" s="1107"/>
      <c r="BD53" s="1107"/>
      <c r="BE53" s="1107"/>
      <c r="BF53" s="1107"/>
      <c r="BG53" s="1107"/>
      <c r="BH53" s="1107"/>
      <c r="BI53" s="1107"/>
      <c r="BJ53" s="1107"/>
      <c r="BK53" s="1107"/>
      <c r="BL53" s="1107"/>
      <c r="BM53" s="1107"/>
      <c r="BN53" s="1107"/>
      <c r="BO53" s="1107"/>
      <c r="BP53" s="1108">
        <v>53.1</v>
      </c>
      <c r="BQ53" s="1108"/>
      <c r="BR53" s="1108"/>
      <c r="BS53" s="1108"/>
      <c r="BT53" s="1108"/>
      <c r="BU53" s="1108"/>
      <c r="BV53" s="1108"/>
      <c r="BW53" s="1108"/>
      <c r="BX53" s="1108">
        <v>54.3</v>
      </c>
      <c r="BY53" s="1108"/>
      <c r="BZ53" s="1108"/>
      <c r="CA53" s="1108"/>
      <c r="CB53" s="1108"/>
      <c r="CC53" s="1108"/>
      <c r="CD53" s="1108"/>
      <c r="CE53" s="1108"/>
      <c r="CF53" s="1108">
        <v>53</v>
      </c>
      <c r="CG53" s="1108"/>
      <c r="CH53" s="1108"/>
      <c r="CI53" s="1108"/>
      <c r="CJ53" s="1108"/>
      <c r="CK53" s="1108"/>
      <c r="CL53" s="1108"/>
      <c r="CM53" s="1108"/>
      <c r="CN53" s="1108">
        <v>53.4</v>
      </c>
      <c r="CO53" s="1108"/>
      <c r="CP53" s="1108"/>
      <c r="CQ53" s="1108"/>
      <c r="CR53" s="1108"/>
      <c r="CS53" s="1108"/>
      <c r="CT53" s="1108"/>
      <c r="CU53" s="1108"/>
      <c r="CV53" s="1108">
        <v>53.3</v>
      </c>
      <c r="CW53" s="1108"/>
      <c r="CX53" s="1108"/>
      <c r="CY53" s="1108"/>
      <c r="CZ53" s="1108"/>
      <c r="DA53" s="1108"/>
      <c r="DB53" s="1108"/>
      <c r="DC53" s="1108"/>
    </row>
    <row r="54" spans="1:109" ht="13" x14ac:dyDescent="0.2">
      <c r="A54" s="323"/>
      <c r="B54" s="80"/>
      <c r="G54" s="1123"/>
      <c r="H54" s="1123"/>
      <c r="I54" s="1109"/>
      <c r="J54" s="1109"/>
      <c r="K54" s="1110"/>
      <c r="L54" s="1110"/>
      <c r="M54" s="1110"/>
      <c r="N54" s="1110"/>
      <c r="AM54" s="316"/>
      <c r="AN54" s="1107"/>
      <c r="AO54" s="1107"/>
      <c r="AP54" s="1107"/>
      <c r="AQ54" s="1107"/>
      <c r="AR54" s="1107"/>
      <c r="AS54" s="1107"/>
      <c r="AT54" s="1107"/>
      <c r="AU54" s="1107"/>
      <c r="AV54" s="1107"/>
      <c r="AW54" s="1107"/>
      <c r="AX54" s="1107"/>
      <c r="AY54" s="1107"/>
      <c r="AZ54" s="1107"/>
      <c r="BA54" s="1107"/>
      <c r="BB54" s="1107"/>
      <c r="BC54" s="1107"/>
      <c r="BD54" s="1107"/>
      <c r="BE54" s="1107"/>
      <c r="BF54" s="1107"/>
      <c r="BG54" s="1107"/>
      <c r="BH54" s="1107"/>
      <c r="BI54" s="1107"/>
      <c r="BJ54" s="1107"/>
      <c r="BK54" s="1107"/>
      <c r="BL54" s="1107"/>
      <c r="BM54" s="1107"/>
      <c r="BN54" s="1107"/>
      <c r="BO54" s="1107"/>
      <c r="BP54" s="1108"/>
      <c r="BQ54" s="1108"/>
      <c r="BR54" s="1108"/>
      <c r="BS54" s="1108"/>
      <c r="BT54" s="1108"/>
      <c r="BU54" s="1108"/>
      <c r="BV54" s="1108"/>
      <c r="BW54" s="1108"/>
      <c r="BX54" s="1108"/>
      <c r="BY54" s="1108"/>
      <c r="BZ54" s="1108"/>
      <c r="CA54" s="1108"/>
      <c r="CB54" s="1108"/>
      <c r="CC54" s="1108"/>
      <c r="CD54" s="1108"/>
      <c r="CE54" s="1108"/>
      <c r="CF54" s="1108"/>
      <c r="CG54" s="1108"/>
      <c r="CH54" s="1108"/>
      <c r="CI54" s="1108"/>
      <c r="CJ54" s="1108"/>
      <c r="CK54" s="1108"/>
      <c r="CL54" s="1108"/>
      <c r="CM54" s="1108"/>
      <c r="CN54" s="1108"/>
      <c r="CO54" s="1108"/>
      <c r="CP54" s="1108"/>
      <c r="CQ54" s="1108"/>
      <c r="CR54" s="1108"/>
      <c r="CS54" s="1108"/>
      <c r="CT54" s="1108"/>
      <c r="CU54" s="1108"/>
      <c r="CV54" s="1108"/>
      <c r="CW54" s="1108"/>
      <c r="CX54" s="1108"/>
      <c r="CY54" s="1108"/>
      <c r="CZ54" s="1108"/>
      <c r="DA54" s="1108"/>
      <c r="DB54" s="1108"/>
      <c r="DC54" s="1108"/>
    </row>
    <row r="55" spans="1:109" ht="13" x14ac:dyDescent="0.2">
      <c r="A55" s="323"/>
      <c r="B55" s="80"/>
      <c r="G55" s="1109"/>
      <c r="H55" s="1109"/>
      <c r="I55" s="1109"/>
      <c r="J55" s="1109"/>
      <c r="K55" s="1110"/>
      <c r="L55" s="1110"/>
      <c r="M55" s="1110"/>
      <c r="N55" s="1110"/>
      <c r="AN55" s="1106" t="s">
        <v>548</v>
      </c>
      <c r="AO55" s="1106"/>
      <c r="AP55" s="1106"/>
      <c r="AQ55" s="1106"/>
      <c r="AR55" s="1106"/>
      <c r="AS55" s="1106"/>
      <c r="AT55" s="1106"/>
      <c r="AU55" s="1106"/>
      <c r="AV55" s="1106"/>
      <c r="AW55" s="1106"/>
      <c r="AX55" s="1106"/>
      <c r="AY55" s="1106"/>
      <c r="AZ55" s="1106"/>
      <c r="BA55" s="1106"/>
      <c r="BB55" s="1107" t="s">
        <v>547</v>
      </c>
      <c r="BC55" s="1107"/>
      <c r="BD55" s="1107"/>
      <c r="BE55" s="1107"/>
      <c r="BF55" s="1107"/>
      <c r="BG55" s="1107"/>
      <c r="BH55" s="1107"/>
      <c r="BI55" s="1107"/>
      <c r="BJ55" s="1107"/>
      <c r="BK55" s="1107"/>
      <c r="BL55" s="1107"/>
      <c r="BM55" s="1107"/>
      <c r="BN55" s="1107"/>
      <c r="BO55" s="1107"/>
      <c r="BP55" s="1108">
        <v>40.4</v>
      </c>
      <c r="BQ55" s="1108"/>
      <c r="BR55" s="1108"/>
      <c r="BS55" s="1108"/>
      <c r="BT55" s="1108"/>
      <c r="BU55" s="1108"/>
      <c r="BV55" s="1108"/>
      <c r="BW55" s="1108"/>
      <c r="BX55" s="1108">
        <v>39.5</v>
      </c>
      <c r="BY55" s="1108"/>
      <c r="BZ55" s="1108"/>
      <c r="CA55" s="1108"/>
      <c r="CB55" s="1108"/>
      <c r="CC55" s="1108"/>
      <c r="CD55" s="1108"/>
      <c r="CE55" s="1108"/>
      <c r="CF55" s="1108">
        <v>39</v>
      </c>
      <c r="CG55" s="1108"/>
      <c r="CH55" s="1108"/>
      <c r="CI55" s="1108"/>
      <c r="CJ55" s="1108"/>
      <c r="CK55" s="1108"/>
      <c r="CL55" s="1108"/>
      <c r="CM55" s="1108"/>
      <c r="CN55" s="1108">
        <v>28.7</v>
      </c>
      <c r="CO55" s="1108"/>
      <c r="CP55" s="1108"/>
      <c r="CQ55" s="1108"/>
      <c r="CR55" s="1108"/>
      <c r="CS55" s="1108"/>
      <c r="CT55" s="1108"/>
      <c r="CU55" s="1108"/>
      <c r="CV55" s="1108">
        <v>45.2</v>
      </c>
      <c r="CW55" s="1108"/>
      <c r="CX55" s="1108"/>
      <c r="CY55" s="1108"/>
      <c r="CZ55" s="1108"/>
      <c r="DA55" s="1108"/>
      <c r="DB55" s="1108"/>
      <c r="DC55" s="1108"/>
    </row>
    <row r="56" spans="1:109" ht="13" x14ac:dyDescent="0.2">
      <c r="A56" s="323"/>
      <c r="B56" s="80"/>
      <c r="G56" s="1109"/>
      <c r="H56" s="1109"/>
      <c r="I56" s="1109"/>
      <c r="J56" s="1109"/>
      <c r="K56" s="1110"/>
      <c r="L56" s="1110"/>
      <c r="M56" s="1110"/>
      <c r="N56" s="1110"/>
      <c r="AN56" s="1106"/>
      <c r="AO56" s="1106"/>
      <c r="AP56" s="1106"/>
      <c r="AQ56" s="1106"/>
      <c r="AR56" s="1106"/>
      <c r="AS56" s="1106"/>
      <c r="AT56" s="1106"/>
      <c r="AU56" s="1106"/>
      <c r="AV56" s="1106"/>
      <c r="AW56" s="1106"/>
      <c r="AX56" s="1106"/>
      <c r="AY56" s="1106"/>
      <c r="AZ56" s="1106"/>
      <c r="BA56" s="1106"/>
      <c r="BB56" s="1107"/>
      <c r="BC56" s="1107"/>
      <c r="BD56" s="1107"/>
      <c r="BE56" s="1107"/>
      <c r="BF56" s="1107"/>
      <c r="BG56" s="1107"/>
      <c r="BH56" s="1107"/>
      <c r="BI56" s="1107"/>
      <c r="BJ56" s="1107"/>
      <c r="BK56" s="1107"/>
      <c r="BL56" s="1107"/>
      <c r="BM56" s="1107"/>
      <c r="BN56" s="1107"/>
      <c r="BO56" s="1107"/>
      <c r="BP56" s="1108"/>
      <c r="BQ56" s="1108"/>
      <c r="BR56" s="1108"/>
      <c r="BS56" s="1108"/>
      <c r="BT56" s="1108"/>
      <c r="BU56" s="1108"/>
      <c r="BV56" s="1108"/>
      <c r="BW56" s="1108"/>
      <c r="BX56" s="1108"/>
      <c r="BY56" s="1108"/>
      <c r="BZ56" s="1108"/>
      <c r="CA56" s="1108"/>
      <c r="CB56" s="1108"/>
      <c r="CC56" s="1108"/>
      <c r="CD56" s="1108"/>
      <c r="CE56" s="1108"/>
      <c r="CF56" s="1108"/>
      <c r="CG56" s="1108"/>
      <c r="CH56" s="1108"/>
      <c r="CI56" s="1108"/>
      <c r="CJ56" s="1108"/>
      <c r="CK56" s="1108"/>
      <c r="CL56" s="1108"/>
      <c r="CM56" s="1108"/>
      <c r="CN56" s="1108"/>
      <c r="CO56" s="1108"/>
      <c r="CP56" s="1108"/>
      <c r="CQ56" s="1108"/>
      <c r="CR56" s="1108"/>
      <c r="CS56" s="1108"/>
      <c r="CT56" s="1108"/>
      <c r="CU56" s="1108"/>
      <c r="CV56" s="1108"/>
      <c r="CW56" s="1108"/>
      <c r="CX56" s="1108"/>
      <c r="CY56" s="1108"/>
      <c r="CZ56" s="1108"/>
      <c r="DA56" s="1108"/>
      <c r="DB56" s="1108"/>
      <c r="DC56" s="1108"/>
    </row>
    <row r="57" spans="1:109" s="323" customFormat="1" ht="13" x14ac:dyDescent="0.2">
      <c r="B57" s="327"/>
      <c r="G57" s="1109"/>
      <c r="H57" s="1109"/>
      <c r="I57" s="1125"/>
      <c r="J57" s="1125"/>
      <c r="K57" s="1110"/>
      <c r="L57" s="1110"/>
      <c r="M57" s="1110"/>
      <c r="N57" s="1110"/>
      <c r="AM57" s="90"/>
      <c r="AN57" s="1106"/>
      <c r="AO57" s="1106"/>
      <c r="AP57" s="1106"/>
      <c r="AQ57" s="1106"/>
      <c r="AR57" s="1106"/>
      <c r="AS57" s="1106"/>
      <c r="AT57" s="1106"/>
      <c r="AU57" s="1106"/>
      <c r="AV57" s="1106"/>
      <c r="AW57" s="1106"/>
      <c r="AX57" s="1106"/>
      <c r="AY57" s="1106"/>
      <c r="AZ57" s="1106"/>
      <c r="BA57" s="1106"/>
      <c r="BB57" s="1107" t="s">
        <v>554</v>
      </c>
      <c r="BC57" s="1107"/>
      <c r="BD57" s="1107"/>
      <c r="BE57" s="1107"/>
      <c r="BF57" s="1107"/>
      <c r="BG57" s="1107"/>
      <c r="BH57" s="1107"/>
      <c r="BI57" s="1107"/>
      <c r="BJ57" s="1107"/>
      <c r="BK57" s="1107"/>
      <c r="BL57" s="1107"/>
      <c r="BM57" s="1107"/>
      <c r="BN57" s="1107"/>
      <c r="BO57" s="1107"/>
      <c r="BP57" s="1108">
        <v>58.4</v>
      </c>
      <c r="BQ57" s="1108"/>
      <c r="BR57" s="1108"/>
      <c r="BS57" s="1108"/>
      <c r="BT57" s="1108"/>
      <c r="BU57" s="1108"/>
      <c r="BV57" s="1108"/>
      <c r="BW57" s="1108"/>
      <c r="BX57" s="1108">
        <v>59.1</v>
      </c>
      <c r="BY57" s="1108"/>
      <c r="BZ57" s="1108"/>
      <c r="CA57" s="1108"/>
      <c r="CB57" s="1108"/>
      <c r="CC57" s="1108"/>
      <c r="CD57" s="1108"/>
      <c r="CE57" s="1108"/>
      <c r="CF57" s="1108">
        <v>62.3</v>
      </c>
      <c r="CG57" s="1108"/>
      <c r="CH57" s="1108"/>
      <c r="CI57" s="1108"/>
      <c r="CJ57" s="1108"/>
      <c r="CK57" s="1108"/>
      <c r="CL57" s="1108"/>
      <c r="CM57" s="1108"/>
      <c r="CN57" s="1108">
        <v>63.7</v>
      </c>
      <c r="CO57" s="1108"/>
      <c r="CP57" s="1108"/>
      <c r="CQ57" s="1108"/>
      <c r="CR57" s="1108"/>
      <c r="CS57" s="1108"/>
      <c r="CT57" s="1108"/>
      <c r="CU57" s="1108"/>
      <c r="CV57" s="1108">
        <v>63.6</v>
      </c>
      <c r="CW57" s="1108"/>
      <c r="CX57" s="1108"/>
      <c r="CY57" s="1108"/>
      <c r="CZ57" s="1108"/>
      <c r="DA57" s="1108"/>
      <c r="DB57" s="1108"/>
      <c r="DC57" s="1108"/>
      <c r="DD57" s="332"/>
      <c r="DE57" s="327"/>
    </row>
    <row r="58" spans="1:109" s="323" customFormat="1" ht="13" x14ac:dyDescent="0.2">
      <c r="A58" s="90"/>
      <c r="B58" s="327"/>
      <c r="G58" s="1109"/>
      <c r="H58" s="1109"/>
      <c r="I58" s="1125"/>
      <c r="J58" s="1125"/>
      <c r="K58" s="1110"/>
      <c r="L58" s="1110"/>
      <c r="M58" s="1110"/>
      <c r="N58" s="1110"/>
      <c r="AM58" s="90"/>
      <c r="AN58" s="1106"/>
      <c r="AO58" s="1106"/>
      <c r="AP58" s="1106"/>
      <c r="AQ58" s="1106"/>
      <c r="AR58" s="1106"/>
      <c r="AS58" s="1106"/>
      <c r="AT58" s="1106"/>
      <c r="AU58" s="1106"/>
      <c r="AV58" s="1106"/>
      <c r="AW58" s="1106"/>
      <c r="AX58" s="1106"/>
      <c r="AY58" s="1106"/>
      <c r="AZ58" s="1106"/>
      <c r="BA58" s="1106"/>
      <c r="BB58" s="1107"/>
      <c r="BC58" s="1107"/>
      <c r="BD58" s="1107"/>
      <c r="BE58" s="1107"/>
      <c r="BF58" s="1107"/>
      <c r="BG58" s="1107"/>
      <c r="BH58" s="1107"/>
      <c r="BI58" s="1107"/>
      <c r="BJ58" s="1107"/>
      <c r="BK58" s="1107"/>
      <c r="BL58" s="1107"/>
      <c r="BM58" s="1107"/>
      <c r="BN58" s="1107"/>
      <c r="BO58" s="1107"/>
      <c r="BP58" s="1108"/>
      <c r="BQ58" s="1108"/>
      <c r="BR58" s="1108"/>
      <c r="BS58" s="1108"/>
      <c r="BT58" s="1108"/>
      <c r="BU58" s="1108"/>
      <c r="BV58" s="1108"/>
      <c r="BW58" s="1108"/>
      <c r="BX58" s="1108"/>
      <c r="BY58" s="1108"/>
      <c r="BZ58" s="1108"/>
      <c r="CA58" s="1108"/>
      <c r="CB58" s="1108"/>
      <c r="CC58" s="1108"/>
      <c r="CD58" s="1108"/>
      <c r="CE58" s="1108"/>
      <c r="CF58" s="1108"/>
      <c r="CG58" s="1108"/>
      <c r="CH58" s="1108"/>
      <c r="CI58" s="1108"/>
      <c r="CJ58" s="1108"/>
      <c r="CK58" s="1108"/>
      <c r="CL58" s="1108"/>
      <c r="CM58" s="1108"/>
      <c r="CN58" s="1108"/>
      <c r="CO58" s="1108"/>
      <c r="CP58" s="1108"/>
      <c r="CQ58" s="1108"/>
      <c r="CR58" s="1108"/>
      <c r="CS58" s="1108"/>
      <c r="CT58" s="1108"/>
      <c r="CU58" s="1108"/>
      <c r="CV58" s="1108"/>
      <c r="CW58" s="1108"/>
      <c r="CX58" s="1108"/>
      <c r="CY58" s="1108"/>
      <c r="CZ58" s="1108"/>
      <c r="DA58" s="1108"/>
      <c r="DB58" s="1108"/>
      <c r="DC58" s="1108"/>
      <c r="DD58" s="332"/>
      <c r="DE58" s="327"/>
    </row>
    <row r="59" spans="1:109" s="323" customFormat="1" ht="13" x14ac:dyDescent="0.2">
      <c r="A59" s="90"/>
      <c r="B59" s="327"/>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32"/>
      <c r="DE59" s="327"/>
    </row>
    <row r="60" spans="1:109" s="323" customFormat="1" ht="13" x14ac:dyDescent="0.2">
      <c r="A60" s="90"/>
      <c r="B60" s="327"/>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32"/>
      <c r="DE60" s="327"/>
    </row>
    <row r="61" spans="1:109" s="323" customFormat="1" ht="13" x14ac:dyDescent="0.2">
      <c r="A61" s="90"/>
      <c r="B61" s="331"/>
      <c r="C61" s="330"/>
      <c r="D61" s="330"/>
      <c r="E61" s="330"/>
      <c r="F61" s="330"/>
      <c r="G61" s="330"/>
      <c r="H61" s="330"/>
      <c r="I61" s="330"/>
      <c r="J61" s="330"/>
      <c r="K61" s="330"/>
      <c r="L61" s="330"/>
      <c r="M61" s="329"/>
      <c r="N61" s="329"/>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29"/>
      <c r="AT61" s="329"/>
      <c r="AU61" s="330"/>
      <c r="AV61" s="330"/>
      <c r="AW61" s="330"/>
      <c r="AX61" s="330"/>
      <c r="AY61" s="330"/>
      <c r="AZ61" s="330"/>
      <c r="BA61" s="330"/>
      <c r="BB61" s="330"/>
      <c r="BC61" s="330"/>
      <c r="BD61" s="330"/>
      <c r="BE61" s="329"/>
      <c r="BF61" s="329"/>
      <c r="BG61" s="330"/>
      <c r="BH61" s="330"/>
      <c r="BI61" s="330"/>
      <c r="BJ61" s="330"/>
      <c r="BK61" s="330"/>
      <c r="BL61" s="330"/>
      <c r="BM61" s="330"/>
      <c r="BN61" s="330"/>
      <c r="BO61" s="330"/>
      <c r="BP61" s="330"/>
      <c r="BQ61" s="329"/>
      <c r="BR61" s="329"/>
      <c r="BS61" s="330"/>
      <c r="BT61" s="330"/>
      <c r="BU61" s="330"/>
      <c r="BV61" s="330"/>
      <c r="BW61" s="330"/>
      <c r="BX61" s="330"/>
      <c r="BY61" s="330"/>
      <c r="BZ61" s="330"/>
      <c r="CA61" s="330"/>
      <c r="CB61" s="330"/>
      <c r="CC61" s="329"/>
      <c r="CD61" s="329"/>
      <c r="CE61" s="330"/>
      <c r="CF61" s="330"/>
      <c r="CG61" s="330"/>
      <c r="CH61" s="330"/>
      <c r="CI61" s="330"/>
      <c r="CJ61" s="330"/>
      <c r="CK61" s="330"/>
      <c r="CL61" s="330"/>
      <c r="CM61" s="330"/>
      <c r="CN61" s="330"/>
      <c r="CO61" s="329"/>
      <c r="CP61" s="329"/>
      <c r="CQ61" s="330"/>
      <c r="CR61" s="330"/>
      <c r="CS61" s="330"/>
      <c r="CT61" s="330"/>
      <c r="CU61" s="330"/>
      <c r="CV61" s="330"/>
      <c r="CW61" s="330"/>
      <c r="CX61" s="330"/>
      <c r="CY61" s="330"/>
      <c r="CZ61" s="330"/>
      <c r="DA61" s="329"/>
      <c r="DB61" s="329"/>
      <c r="DC61" s="329"/>
      <c r="DD61" s="328"/>
      <c r="DE61" s="327"/>
    </row>
    <row r="62" spans="1:109" ht="13" x14ac:dyDescent="0.2">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90"/>
    </row>
    <row r="63" spans="1:109" ht="16.5" x14ac:dyDescent="0.2">
      <c r="B63" s="88" t="s">
        <v>553</v>
      </c>
    </row>
    <row r="64" spans="1:109" ht="13" x14ac:dyDescent="0.2">
      <c r="B64" s="80"/>
      <c r="G64" s="324"/>
      <c r="N64" s="325"/>
      <c r="AM64" s="324"/>
      <c r="AN64" s="324" t="s">
        <v>552</v>
      </c>
      <c r="AP64" s="323"/>
      <c r="AQ64" s="323"/>
      <c r="AR64" s="323"/>
      <c r="AY64" s="324"/>
      <c r="BA64" s="323"/>
      <c r="BB64" s="323"/>
      <c r="BC64" s="323"/>
      <c r="BK64" s="324"/>
      <c r="BM64" s="323"/>
      <c r="BN64" s="323"/>
      <c r="BO64" s="323"/>
      <c r="BW64" s="324"/>
      <c r="BY64" s="323"/>
      <c r="BZ64" s="323"/>
      <c r="CA64" s="323"/>
      <c r="CI64" s="324"/>
      <c r="CK64" s="323"/>
      <c r="CL64" s="323"/>
      <c r="CM64" s="323"/>
      <c r="CU64" s="324"/>
      <c r="CW64" s="323"/>
      <c r="CX64" s="323"/>
      <c r="CY64" s="323"/>
    </row>
    <row r="65" spans="2:107" ht="13" x14ac:dyDescent="0.2">
      <c r="B65" s="80"/>
      <c r="AN65" s="1114" t="s">
        <v>551</v>
      </c>
      <c r="AO65" s="1115"/>
      <c r="AP65" s="1115"/>
      <c r="AQ65" s="1115"/>
      <c r="AR65" s="1115"/>
      <c r="AS65" s="1115"/>
      <c r="AT65" s="1115"/>
      <c r="AU65" s="1115"/>
      <c r="AV65" s="1115"/>
      <c r="AW65" s="1115"/>
      <c r="AX65" s="1115"/>
      <c r="AY65" s="1115"/>
      <c r="AZ65" s="1115"/>
      <c r="BA65" s="1115"/>
      <c r="BB65" s="1115"/>
      <c r="BC65" s="1115"/>
      <c r="BD65" s="1115"/>
      <c r="BE65" s="1115"/>
      <c r="BF65" s="1115"/>
      <c r="BG65" s="1115"/>
      <c r="BH65" s="1115"/>
      <c r="BI65" s="1115"/>
      <c r="BJ65" s="1115"/>
      <c r="BK65" s="1115"/>
      <c r="BL65" s="1115"/>
      <c r="BM65" s="1115"/>
      <c r="BN65" s="1115"/>
      <c r="BO65" s="1115"/>
      <c r="BP65" s="1115"/>
      <c r="BQ65" s="1115"/>
      <c r="BR65" s="1115"/>
      <c r="BS65" s="1115"/>
      <c r="BT65" s="1115"/>
      <c r="BU65" s="1115"/>
      <c r="BV65" s="1115"/>
      <c r="BW65" s="1115"/>
      <c r="BX65" s="1115"/>
      <c r="BY65" s="1115"/>
      <c r="BZ65" s="1115"/>
      <c r="CA65" s="1115"/>
      <c r="CB65" s="1115"/>
      <c r="CC65" s="1115"/>
      <c r="CD65" s="1115"/>
      <c r="CE65" s="1115"/>
      <c r="CF65" s="1115"/>
      <c r="CG65" s="1115"/>
      <c r="CH65" s="1115"/>
      <c r="CI65" s="1115"/>
      <c r="CJ65" s="1115"/>
      <c r="CK65" s="1115"/>
      <c r="CL65" s="1115"/>
      <c r="CM65" s="1115"/>
      <c r="CN65" s="1115"/>
      <c r="CO65" s="1115"/>
      <c r="CP65" s="1115"/>
      <c r="CQ65" s="1115"/>
      <c r="CR65" s="1115"/>
      <c r="CS65" s="1115"/>
      <c r="CT65" s="1115"/>
      <c r="CU65" s="1115"/>
      <c r="CV65" s="1115"/>
      <c r="CW65" s="1115"/>
      <c r="CX65" s="1115"/>
      <c r="CY65" s="1115"/>
      <c r="CZ65" s="1115"/>
      <c r="DA65" s="1115"/>
      <c r="DB65" s="1115"/>
      <c r="DC65" s="1116"/>
    </row>
    <row r="66" spans="2:107" ht="13" x14ac:dyDescent="0.2">
      <c r="B66" s="80"/>
      <c r="AN66" s="1117"/>
      <c r="AO66" s="1118"/>
      <c r="AP66" s="1118"/>
      <c r="AQ66" s="1118"/>
      <c r="AR66" s="1118"/>
      <c r="AS66" s="1118"/>
      <c r="AT66" s="1118"/>
      <c r="AU66" s="1118"/>
      <c r="AV66" s="1118"/>
      <c r="AW66" s="1118"/>
      <c r="AX66" s="1118"/>
      <c r="AY66" s="1118"/>
      <c r="AZ66" s="1118"/>
      <c r="BA66" s="1118"/>
      <c r="BB66" s="1118"/>
      <c r="BC66" s="1118"/>
      <c r="BD66" s="1118"/>
      <c r="BE66" s="1118"/>
      <c r="BF66" s="1118"/>
      <c r="BG66" s="1118"/>
      <c r="BH66" s="1118"/>
      <c r="BI66" s="1118"/>
      <c r="BJ66" s="1118"/>
      <c r="BK66" s="1118"/>
      <c r="BL66" s="1118"/>
      <c r="BM66" s="1118"/>
      <c r="BN66" s="1118"/>
      <c r="BO66" s="1118"/>
      <c r="BP66" s="1118"/>
      <c r="BQ66" s="1118"/>
      <c r="BR66" s="1118"/>
      <c r="BS66" s="1118"/>
      <c r="BT66" s="1118"/>
      <c r="BU66" s="1118"/>
      <c r="BV66" s="1118"/>
      <c r="BW66" s="1118"/>
      <c r="BX66" s="1118"/>
      <c r="BY66" s="1118"/>
      <c r="BZ66" s="1118"/>
      <c r="CA66" s="1118"/>
      <c r="CB66" s="1118"/>
      <c r="CC66" s="1118"/>
      <c r="CD66" s="1118"/>
      <c r="CE66" s="1118"/>
      <c r="CF66" s="1118"/>
      <c r="CG66" s="1118"/>
      <c r="CH66" s="1118"/>
      <c r="CI66" s="1118"/>
      <c r="CJ66" s="1118"/>
      <c r="CK66" s="1118"/>
      <c r="CL66" s="1118"/>
      <c r="CM66" s="1118"/>
      <c r="CN66" s="1118"/>
      <c r="CO66" s="1118"/>
      <c r="CP66" s="1118"/>
      <c r="CQ66" s="1118"/>
      <c r="CR66" s="1118"/>
      <c r="CS66" s="1118"/>
      <c r="CT66" s="1118"/>
      <c r="CU66" s="1118"/>
      <c r="CV66" s="1118"/>
      <c r="CW66" s="1118"/>
      <c r="CX66" s="1118"/>
      <c r="CY66" s="1118"/>
      <c r="CZ66" s="1118"/>
      <c r="DA66" s="1118"/>
      <c r="DB66" s="1118"/>
      <c r="DC66" s="1119"/>
    </row>
    <row r="67" spans="2:107" ht="13" x14ac:dyDescent="0.2">
      <c r="B67" s="80"/>
      <c r="AN67" s="1117"/>
      <c r="AO67" s="1118"/>
      <c r="AP67" s="1118"/>
      <c r="AQ67" s="1118"/>
      <c r="AR67" s="1118"/>
      <c r="AS67" s="1118"/>
      <c r="AT67" s="1118"/>
      <c r="AU67" s="1118"/>
      <c r="AV67" s="1118"/>
      <c r="AW67" s="1118"/>
      <c r="AX67" s="1118"/>
      <c r="AY67" s="1118"/>
      <c r="AZ67" s="1118"/>
      <c r="BA67" s="1118"/>
      <c r="BB67" s="1118"/>
      <c r="BC67" s="1118"/>
      <c r="BD67" s="1118"/>
      <c r="BE67" s="1118"/>
      <c r="BF67" s="1118"/>
      <c r="BG67" s="1118"/>
      <c r="BH67" s="1118"/>
      <c r="BI67" s="1118"/>
      <c r="BJ67" s="1118"/>
      <c r="BK67" s="1118"/>
      <c r="BL67" s="1118"/>
      <c r="BM67" s="1118"/>
      <c r="BN67" s="1118"/>
      <c r="BO67" s="1118"/>
      <c r="BP67" s="1118"/>
      <c r="BQ67" s="1118"/>
      <c r="BR67" s="1118"/>
      <c r="BS67" s="1118"/>
      <c r="BT67" s="1118"/>
      <c r="BU67" s="1118"/>
      <c r="BV67" s="1118"/>
      <c r="BW67" s="1118"/>
      <c r="BX67" s="1118"/>
      <c r="BY67" s="1118"/>
      <c r="BZ67" s="1118"/>
      <c r="CA67" s="1118"/>
      <c r="CB67" s="1118"/>
      <c r="CC67" s="1118"/>
      <c r="CD67" s="1118"/>
      <c r="CE67" s="1118"/>
      <c r="CF67" s="1118"/>
      <c r="CG67" s="1118"/>
      <c r="CH67" s="1118"/>
      <c r="CI67" s="1118"/>
      <c r="CJ67" s="1118"/>
      <c r="CK67" s="1118"/>
      <c r="CL67" s="1118"/>
      <c r="CM67" s="1118"/>
      <c r="CN67" s="1118"/>
      <c r="CO67" s="1118"/>
      <c r="CP67" s="1118"/>
      <c r="CQ67" s="1118"/>
      <c r="CR67" s="1118"/>
      <c r="CS67" s="1118"/>
      <c r="CT67" s="1118"/>
      <c r="CU67" s="1118"/>
      <c r="CV67" s="1118"/>
      <c r="CW67" s="1118"/>
      <c r="CX67" s="1118"/>
      <c r="CY67" s="1118"/>
      <c r="CZ67" s="1118"/>
      <c r="DA67" s="1118"/>
      <c r="DB67" s="1118"/>
      <c r="DC67" s="1119"/>
    </row>
    <row r="68" spans="2:107" ht="13" x14ac:dyDescent="0.2">
      <c r="B68" s="80"/>
      <c r="AN68" s="1117"/>
      <c r="AO68" s="1118"/>
      <c r="AP68" s="1118"/>
      <c r="AQ68" s="1118"/>
      <c r="AR68" s="1118"/>
      <c r="AS68" s="1118"/>
      <c r="AT68" s="1118"/>
      <c r="AU68" s="1118"/>
      <c r="AV68" s="1118"/>
      <c r="AW68" s="1118"/>
      <c r="AX68" s="1118"/>
      <c r="AY68" s="1118"/>
      <c r="AZ68" s="1118"/>
      <c r="BA68" s="1118"/>
      <c r="BB68" s="1118"/>
      <c r="BC68" s="1118"/>
      <c r="BD68" s="1118"/>
      <c r="BE68" s="1118"/>
      <c r="BF68" s="1118"/>
      <c r="BG68" s="1118"/>
      <c r="BH68" s="1118"/>
      <c r="BI68" s="1118"/>
      <c r="BJ68" s="1118"/>
      <c r="BK68" s="1118"/>
      <c r="BL68" s="1118"/>
      <c r="BM68" s="1118"/>
      <c r="BN68" s="1118"/>
      <c r="BO68" s="1118"/>
      <c r="BP68" s="1118"/>
      <c r="BQ68" s="1118"/>
      <c r="BR68" s="1118"/>
      <c r="BS68" s="1118"/>
      <c r="BT68" s="1118"/>
      <c r="BU68" s="1118"/>
      <c r="BV68" s="1118"/>
      <c r="BW68" s="1118"/>
      <c r="BX68" s="1118"/>
      <c r="BY68" s="1118"/>
      <c r="BZ68" s="1118"/>
      <c r="CA68" s="1118"/>
      <c r="CB68" s="1118"/>
      <c r="CC68" s="1118"/>
      <c r="CD68" s="1118"/>
      <c r="CE68" s="1118"/>
      <c r="CF68" s="1118"/>
      <c r="CG68" s="1118"/>
      <c r="CH68" s="1118"/>
      <c r="CI68" s="1118"/>
      <c r="CJ68" s="1118"/>
      <c r="CK68" s="1118"/>
      <c r="CL68" s="1118"/>
      <c r="CM68" s="1118"/>
      <c r="CN68" s="1118"/>
      <c r="CO68" s="1118"/>
      <c r="CP68" s="1118"/>
      <c r="CQ68" s="1118"/>
      <c r="CR68" s="1118"/>
      <c r="CS68" s="1118"/>
      <c r="CT68" s="1118"/>
      <c r="CU68" s="1118"/>
      <c r="CV68" s="1118"/>
      <c r="CW68" s="1118"/>
      <c r="CX68" s="1118"/>
      <c r="CY68" s="1118"/>
      <c r="CZ68" s="1118"/>
      <c r="DA68" s="1118"/>
      <c r="DB68" s="1118"/>
      <c r="DC68" s="1119"/>
    </row>
    <row r="69" spans="2:107" ht="13" x14ac:dyDescent="0.2">
      <c r="B69" s="80"/>
      <c r="AN69" s="1120"/>
      <c r="AO69" s="1121"/>
      <c r="AP69" s="1121"/>
      <c r="AQ69" s="1121"/>
      <c r="AR69" s="1121"/>
      <c r="AS69" s="1121"/>
      <c r="AT69" s="1121"/>
      <c r="AU69" s="1121"/>
      <c r="AV69" s="1121"/>
      <c r="AW69" s="1121"/>
      <c r="AX69" s="1121"/>
      <c r="AY69" s="1121"/>
      <c r="AZ69" s="1121"/>
      <c r="BA69" s="1121"/>
      <c r="BB69" s="1121"/>
      <c r="BC69" s="1121"/>
      <c r="BD69" s="1121"/>
      <c r="BE69" s="1121"/>
      <c r="BF69" s="1121"/>
      <c r="BG69" s="1121"/>
      <c r="BH69" s="1121"/>
      <c r="BI69" s="1121"/>
      <c r="BJ69" s="1121"/>
      <c r="BK69" s="1121"/>
      <c r="BL69" s="1121"/>
      <c r="BM69" s="1121"/>
      <c r="BN69" s="1121"/>
      <c r="BO69" s="1121"/>
      <c r="BP69" s="1121"/>
      <c r="BQ69" s="1121"/>
      <c r="BR69" s="1121"/>
      <c r="BS69" s="1121"/>
      <c r="BT69" s="1121"/>
      <c r="BU69" s="1121"/>
      <c r="BV69" s="1121"/>
      <c r="BW69" s="1121"/>
      <c r="BX69" s="1121"/>
      <c r="BY69" s="1121"/>
      <c r="BZ69" s="1121"/>
      <c r="CA69" s="1121"/>
      <c r="CB69" s="1121"/>
      <c r="CC69" s="1121"/>
      <c r="CD69" s="1121"/>
      <c r="CE69" s="1121"/>
      <c r="CF69" s="1121"/>
      <c r="CG69" s="1121"/>
      <c r="CH69" s="1121"/>
      <c r="CI69" s="1121"/>
      <c r="CJ69" s="1121"/>
      <c r="CK69" s="1121"/>
      <c r="CL69" s="1121"/>
      <c r="CM69" s="1121"/>
      <c r="CN69" s="1121"/>
      <c r="CO69" s="1121"/>
      <c r="CP69" s="1121"/>
      <c r="CQ69" s="1121"/>
      <c r="CR69" s="1121"/>
      <c r="CS69" s="1121"/>
      <c r="CT69" s="1121"/>
      <c r="CU69" s="1121"/>
      <c r="CV69" s="1121"/>
      <c r="CW69" s="1121"/>
      <c r="CX69" s="1121"/>
      <c r="CY69" s="1121"/>
      <c r="CZ69" s="1121"/>
      <c r="DA69" s="1121"/>
      <c r="DB69" s="1121"/>
      <c r="DC69" s="1122"/>
    </row>
    <row r="70" spans="2:107" ht="13" x14ac:dyDescent="0.2">
      <c r="B70" s="80"/>
      <c r="H70" s="322"/>
      <c r="I70" s="322"/>
      <c r="J70" s="321"/>
      <c r="K70" s="321"/>
      <c r="L70" s="320"/>
      <c r="M70" s="321"/>
      <c r="N70" s="320"/>
      <c r="AN70" s="316"/>
      <c r="AO70" s="316"/>
      <c r="AP70" s="316"/>
      <c r="AZ70" s="316"/>
      <c r="BA70" s="316"/>
      <c r="BB70" s="316"/>
      <c r="BL70" s="316"/>
      <c r="BM70" s="316"/>
      <c r="BN70" s="316"/>
      <c r="BX70" s="316"/>
      <c r="BY70" s="316"/>
      <c r="BZ70" s="316"/>
      <c r="CJ70" s="316"/>
      <c r="CK70" s="316"/>
      <c r="CL70" s="316"/>
      <c r="CV70" s="316"/>
      <c r="CW70" s="316"/>
      <c r="CX70" s="316"/>
    </row>
    <row r="71" spans="2:107" ht="13" x14ac:dyDescent="0.2">
      <c r="B71" s="80"/>
      <c r="G71" s="319"/>
      <c r="I71" s="315"/>
      <c r="J71" s="321"/>
      <c r="K71" s="321"/>
      <c r="L71" s="320"/>
      <c r="M71" s="321"/>
      <c r="N71" s="320"/>
      <c r="AM71" s="319"/>
      <c r="AN71" s="90" t="s">
        <v>550</v>
      </c>
    </row>
    <row r="72" spans="2:107" ht="13" x14ac:dyDescent="0.2">
      <c r="B72" s="80"/>
      <c r="G72" s="1109"/>
      <c r="H72" s="1109"/>
      <c r="I72" s="1109"/>
      <c r="J72" s="1109"/>
      <c r="K72" s="318"/>
      <c r="L72" s="318"/>
      <c r="M72" s="317"/>
      <c r="N72" s="317"/>
      <c r="AN72" s="1111"/>
      <c r="AO72" s="1112"/>
      <c r="AP72" s="1112"/>
      <c r="AQ72" s="1112"/>
      <c r="AR72" s="1112"/>
      <c r="AS72" s="1112"/>
      <c r="AT72" s="1112"/>
      <c r="AU72" s="1112"/>
      <c r="AV72" s="1112"/>
      <c r="AW72" s="1112"/>
      <c r="AX72" s="1112"/>
      <c r="AY72" s="1112"/>
      <c r="AZ72" s="1112"/>
      <c r="BA72" s="1112"/>
      <c r="BB72" s="1112"/>
      <c r="BC72" s="1112"/>
      <c r="BD72" s="1112"/>
      <c r="BE72" s="1112"/>
      <c r="BF72" s="1112"/>
      <c r="BG72" s="1112"/>
      <c r="BH72" s="1112"/>
      <c r="BI72" s="1112"/>
      <c r="BJ72" s="1112"/>
      <c r="BK72" s="1112"/>
      <c r="BL72" s="1112"/>
      <c r="BM72" s="1112"/>
      <c r="BN72" s="1112"/>
      <c r="BO72" s="1113"/>
      <c r="BP72" s="1106" t="s">
        <v>524</v>
      </c>
      <c r="BQ72" s="1106"/>
      <c r="BR72" s="1106"/>
      <c r="BS72" s="1106"/>
      <c r="BT72" s="1106"/>
      <c r="BU72" s="1106"/>
      <c r="BV72" s="1106"/>
      <c r="BW72" s="1106"/>
      <c r="BX72" s="1106" t="s">
        <v>525</v>
      </c>
      <c r="BY72" s="1106"/>
      <c r="BZ72" s="1106"/>
      <c r="CA72" s="1106"/>
      <c r="CB72" s="1106"/>
      <c r="CC72" s="1106"/>
      <c r="CD72" s="1106"/>
      <c r="CE72" s="1106"/>
      <c r="CF72" s="1106" t="s">
        <v>526</v>
      </c>
      <c r="CG72" s="1106"/>
      <c r="CH72" s="1106"/>
      <c r="CI72" s="1106"/>
      <c r="CJ72" s="1106"/>
      <c r="CK72" s="1106"/>
      <c r="CL72" s="1106"/>
      <c r="CM72" s="1106"/>
      <c r="CN72" s="1106" t="s">
        <v>527</v>
      </c>
      <c r="CO72" s="1106"/>
      <c r="CP72" s="1106"/>
      <c r="CQ72" s="1106"/>
      <c r="CR72" s="1106"/>
      <c r="CS72" s="1106"/>
      <c r="CT72" s="1106"/>
      <c r="CU72" s="1106"/>
      <c r="CV72" s="1106" t="s">
        <v>245</v>
      </c>
      <c r="CW72" s="1106"/>
      <c r="CX72" s="1106"/>
      <c r="CY72" s="1106"/>
      <c r="CZ72" s="1106"/>
      <c r="DA72" s="1106"/>
      <c r="DB72" s="1106"/>
      <c r="DC72" s="1106"/>
    </row>
    <row r="73" spans="2:107" ht="13" x14ac:dyDescent="0.2">
      <c r="B73" s="80"/>
      <c r="G73" s="1123"/>
      <c r="H73" s="1123"/>
      <c r="I73" s="1123"/>
      <c r="J73" s="1123"/>
      <c r="K73" s="1126"/>
      <c r="L73" s="1126"/>
      <c r="M73" s="1126"/>
      <c r="N73" s="1126"/>
      <c r="AM73" s="316"/>
      <c r="AN73" s="1107" t="s">
        <v>549</v>
      </c>
      <c r="AO73" s="1107"/>
      <c r="AP73" s="1107"/>
      <c r="AQ73" s="1107"/>
      <c r="AR73" s="1107"/>
      <c r="AS73" s="1107"/>
      <c r="AT73" s="1107"/>
      <c r="AU73" s="1107"/>
      <c r="AV73" s="1107"/>
      <c r="AW73" s="1107"/>
      <c r="AX73" s="1107"/>
      <c r="AY73" s="1107"/>
      <c r="AZ73" s="1107"/>
      <c r="BA73" s="1107"/>
      <c r="BB73" s="1107" t="s">
        <v>547</v>
      </c>
      <c r="BC73" s="1107"/>
      <c r="BD73" s="1107"/>
      <c r="BE73" s="1107"/>
      <c r="BF73" s="1107"/>
      <c r="BG73" s="1107"/>
      <c r="BH73" s="1107"/>
      <c r="BI73" s="1107"/>
      <c r="BJ73" s="1107"/>
      <c r="BK73" s="1107"/>
      <c r="BL73" s="1107"/>
      <c r="BM73" s="1107"/>
      <c r="BN73" s="1107"/>
      <c r="BO73" s="1107"/>
      <c r="BP73" s="1108">
        <v>61.8</v>
      </c>
      <c r="BQ73" s="1108"/>
      <c r="BR73" s="1108"/>
      <c r="BS73" s="1108"/>
      <c r="BT73" s="1108"/>
      <c r="BU73" s="1108"/>
      <c r="BV73" s="1108"/>
      <c r="BW73" s="1108"/>
      <c r="BX73" s="1108">
        <v>54.5</v>
      </c>
      <c r="BY73" s="1108"/>
      <c r="BZ73" s="1108"/>
      <c r="CA73" s="1108"/>
      <c r="CB73" s="1108"/>
      <c r="CC73" s="1108"/>
      <c r="CD73" s="1108"/>
      <c r="CE73" s="1108"/>
      <c r="CF73" s="1108">
        <v>58.1</v>
      </c>
      <c r="CG73" s="1108"/>
      <c r="CH73" s="1108"/>
      <c r="CI73" s="1108"/>
      <c r="CJ73" s="1108"/>
      <c r="CK73" s="1108"/>
      <c r="CL73" s="1108"/>
      <c r="CM73" s="1108"/>
      <c r="CN73" s="1108">
        <v>41.1</v>
      </c>
      <c r="CO73" s="1108"/>
      <c r="CP73" s="1108"/>
      <c r="CQ73" s="1108"/>
      <c r="CR73" s="1108"/>
      <c r="CS73" s="1108"/>
      <c r="CT73" s="1108"/>
      <c r="CU73" s="1108"/>
      <c r="CV73" s="1108">
        <v>32</v>
      </c>
      <c r="CW73" s="1108"/>
      <c r="CX73" s="1108"/>
      <c r="CY73" s="1108"/>
      <c r="CZ73" s="1108"/>
      <c r="DA73" s="1108"/>
      <c r="DB73" s="1108"/>
      <c r="DC73" s="1108"/>
    </row>
    <row r="74" spans="2:107" ht="13" x14ac:dyDescent="0.2">
      <c r="B74" s="80"/>
      <c r="G74" s="1123"/>
      <c r="H74" s="1123"/>
      <c r="I74" s="1123"/>
      <c r="J74" s="1123"/>
      <c r="K74" s="1126"/>
      <c r="L74" s="1126"/>
      <c r="M74" s="1126"/>
      <c r="N74" s="1126"/>
      <c r="AM74" s="316"/>
      <c r="AN74" s="1107"/>
      <c r="AO74" s="1107"/>
      <c r="AP74" s="1107"/>
      <c r="AQ74" s="1107"/>
      <c r="AR74" s="1107"/>
      <c r="AS74" s="1107"/>
      <c r="AT74" s="1107"/>
      <c r="AU74" s="1107"/>
      <c r="AV74" s="1107"/>
      <c r="AW74" s="1107"/>
      <c r="AX74" s="1107"/>
      <c r="AY74" s="1107"/>
      <c r="AZ74" s="1107"/>
      <c r="BA74" s="1107"/>
      <c r="BB74" s="1107"/>
      <c r="BC74" s="1107"/>
      <c r="BD74" s="1107"/>
      <c r="BE74" s="1107"/>
      <c r="BF74" s="1107"/>
      <c r="BG74" s="1107"/>
      <c r="BH74" s="1107"/>
      <c r="BI74" s="1107"/>
      <c r="BJ74" s="1107"/>
      <c r="BK74" s="1107"/>
      <c r="BL74" s="1107"/>
      <c r="BM74" s="1107"/>
      <c r="BN74" s="1107"/>
      <c r="BO74" s="1107"/>
      <c r="BP74" s="1108"/>
      <c r="BQ74" s="1108"/>
      <c r="BR74" s="1108"/>
      <c r="BS74" s="1108"/>
      <c r="BT74" s="1108"/>
      <c r="BU74" s="1108"/>
      <c r="BV74" s="1108"/>
      <c r="BW74" s="1108"/>
      <c r="BX74" s="1108"/>
      <c r="BY74" s="1108"/>
      <c r="BZ74" s="1108"/>
      <c r="CA74" s="1108"/>
      <c r="CB74" s="1108"/>
      <c r="CC74" s="1108"/>
      <c r="CD74" s="1108"/>
      <c r="CE74" s="1108"/>
      <c r="CF74" s="1108"/>
      <c r="CG74" s="1108"/>
      <c r="CH74" s="1108"/>
      <c r="CI74" s="1108"/>
      <c r="CJ74" s="1108"/>
      <c r="CK74" s="1108"/>
      <c r="CL74" s="1108"/>
      <c r="CM74" s="1108"/>
      <c r="CN74" s="1108"/>
      <c r="CO74" s="1108"/>
      <c r="CP74" s="1108"/>
      <c r="CQ74" s="1108"/>
      <c r="CR74" s="1108"/>
      <c r="CS74" s="1108"/>
      <c r="CT74" s="1108"/>
      <c r="CU74" s="1108"/>
      <c r="CV74" s="1108"/>
      <c r="CW74" s="1108"/>
      <c r="CX74" s="1108"/>
      <c r="CY74" s="1108"/>
      <c r="CZ74" s="1108"/>
      <c r="DA74" s="1108"/>
      <c r="DB74" s="1108"/>
      <c r="DC74" s="1108"/>
    </row>
    <row r="75" spans="2:107" ht="13" x14ac:dyDescent="0.2">
      <c r="B75" s="80"/>
      <c r="G75" s="1123"/>
      <c r="H75" s="1123"/>
      <c r="I75" s="1109"/>
      <c r="J75" s="1109"/>
      <c r="K75" s="1110"/>
      <c r="L75" s="1110"/>
      <c r="M75" s="1110"/>
      <c r="N75" s="1110"/>
      <c r="AM75" s="316"/>
      <c r="AN75" s="1107"/>
      <c r="AO75" s="1107"/>
      <c r="AP75" s="1107"/>
      <c r="AQ75" s="1107"/>
      <c r="AR75" s="1107"/>
      <c r="AS75" s="1107"/>
      <c r="AT75" s="1107"/>
      <c r="AU75" s="1107"/>
      <c r="AV75" s="1107"/>
      <c r="AW75" s="1107"/>
      <c r="AX75" s="1107"/>
      <c r="AY75" s="1107"/>
      <c r="AZ75" s="1107"/>
      <c r="BA75" s="1107"/>
      <c r="BB75" s="1107" t="s">
        <v>546</v>
      </c>
      <c r="BC75" s="1107"/>
      <c r="BD75" s="1107"/>
      <c r="BE75" s="1107"/>
      <c r="BF75" s="1107"/>
      <c r="BG75" s="1107"/>
      <c r="BH75" s="1107"/>
      <c r="BI75" s="1107"/>
      <c r="BJ75" s="1107"/>
      <c r="BK75" s="1107"/>
      <c r="BL75" s="1107"/>
      <c r="BM75" s="1107"/>
      <c r="BN75" s="1107"/>
      <c r="BO75" s="1107"/>
      <c r="BP75" s="1108">
        <v>9.4</v>
      </c>
      <c r="BQ75" s="1108"/>
      <c r="BR75" s="1108"/>
      <c r="BS75" s="1108"/>
      <c r="BT75" s="1108"/>
      <c r="BU75" s="1108"/>
      <c r="BV75" s="1108"/>
      <c r="BW75" s="1108"/>
      <c r="BX75" s="1108">
        <v>9.6</v>
      </c>
      <c r="BY75" s="1108"/>
      <c r="BZ75" s="1108"/>
      <c r="CA75" s="1108"/>
      <c r="CB75" s="1108"/>
      <c r="CC75" s="1108"/>
      <c r="CD75" s="1108"/>
      <c r="CE75" s="1108"/>
      <c r="CF75" s="1108">
        <v>9.6</v>
      </c>
      <c r="CG75" s="1108"/>
      <c r="CH75" s="1108"/>
      <c r="CI75" s="1108"/>
      <c r="CJ75" s="1108"/>
      <c r="CK75" s="1108"/>
      <c r="CL75" s="1108"/>
      <c r="CM75" s="1108"/>
      <c r="CN75" s="1108">
        <v>9.8000000000000007</v>
      </c>
      <c r="CO75" s="1108"/>
      <c r="CP75" s="1108"/>
      <c r="CQ75" s="1108"/>
      <c r="CR75" s="1108"/>
      <c r="CS75" s="1108"/>
      <c r="CT75" s="1108"/>
      <c r="CU75" s="1108"/>
      <c r="CV75" s="1108">
        <v>9.9</v>
      </c>
      <c r="CW75" s="1108"/>
      <c r="CX75" s="1108"/>
      <c r="CY75" s="1108"/>
      <c r="CZ75" s="1108"/>
      <c r="DA75" s="1108"/>
      <c r="DB75" s="1108"/>
      <c r="DC75" s="1108"/>
    </row>
    <row r="76" spans="2:107" ht="13" x14ac:dyDescent="0.2">
      <c r="B76" s="80"/>
      <c r="G76" s="1123"/>
      <c r="H76" s="1123"/>
      <c r="I76" s="1109"/>
      <c r="J76" s="1109"/>
      <c r="K76" s="1110"/>
      <c r="L76" s="1110"/>
      <c r="M76" s="1110"/>
      <c r="N76" s="1110"/>
      <c r="AM76" s="316"/>
      <c r="AN76" s="1107"/>
      <c r="AO76" s="1107"/>
      <c r="AP76" s="1107"/>
      <c r="AQ76" s="1107"/>
      <c r="AR76" s="1107"/>
      <c r="AS76" s="1107"/>
      <c r="AT76" s="1107"/>
      <c r="AU76" s="1107"/>
      <c r="AV76" s="1107"/>
      <c r="AW76" s="1107"/>
      <c r="AX76" s="1107"/>
      <c r="AY76" s="1107"/>
      <c r="AZ76" s="1107"/>
      <c r="BA76" s="1107"/>
      <c r="BB76" s="1107"/>
      <c r="BC76" s="1107"/>
      <c r="BD76" s="1107"/>
      <c r="BE76" s="1107"/>
      <c r="BF76" s="1107"/>
      <c r="BG76" s="1107"/>
      <c r="BH76" s="1107"/>
      <c r="BI76" s="1107"/>
      <c r="BJ76" s="1107"/>
      <c r="BK76" s="1107"/>
      <c r="BL76" s="1107"/>
      <c r="BM76" s="1107"/>
      <c r="BN76" s="1107"/>
      <c r="BO76" s="1107"/>
      <c r="BP76" s="1108"/>
      <c r="BQ76" s="1108"/>
      <c r="BR76" s="1108"/>
      <c r="BS76" s="1108"/>
      <c r="BT76" s="1108"/>
      <c r="BU76" s="1108"/>
      <c r="BV76" s="1108"/>
      <c r="BW76" s="1108"/>
      <c r="BX76" s="1108"/>
      <c r="BY76" s="1108"/>
      <c r="BZ76" s="1108"/>
      <c r="CA76" s="1108"/>
      <c r="CB76" s="1108"/>
      <c r="CC76" s="1108"/>
      <c r="CD76" s="1108"/>
      <c r="CE76" s="1108"/>
      <c r="CF76" s="1108"/>
      <c r="CG76" s="1108"/>
      <c r="CH76" s="1108"/>
      <c r="CI76" s="1108"/>
      <c r="CJ76" s="1108"/>
      <c r="CK76" s="1108"/>
      <c r="CL76" s="1108"/>
      <c r="CM76" s="1108"/>
      <c r="CN76" s="1108"/>
      <c r="CO76" s="1108"/>
      <c r="CP76" s="1108"/>
      <c r="CQ76" s="1108"/>
      <c r="CR76" s="1108"/>
      <c r="CS76" s="1108"/>
      <c r="CT76" s="1108"/>
      <c r="CU76" s="1108"/>
      <c r="CV76" s="1108"/>
      <c r="CW76" s="1108"/>
      <c r="CX76" s="1108"/>
      <c r="CY76" s="1108"/>
      <c r="CZ76" s="1108"/>
      <c r="DA76" s="1108"/>
      <c r="DB76" s="1108"/>
      <c r="DC76" s="1108"/>
    </row>
    <row r="77" spans="2:107" ht="13" x14ac:dyDescent="0.2">
      <c r="B77" s="80"/>
      <c r="G77" s="1109"/>
      <c r="H77" s="1109"/>
      <c r="I77" s="1109"/>
      <c r="J77" s="1109"/>
      <c r="K77" s="1126"/>
      <c r="L77" s="1126"/>
      <c r="M77" s="1126"/>
      <c r="N77" s="1126"/>
      <c r="AN77" s="1106" t="s">
        <v>548</v>
      </c>
      <c r="AO77" s="1106"/>
      <c r="AP77" s="1106"/>
      <c r="AQ77" s="1106"/>
      <c r="AR77" s="1106"/>
      <c r="AS77" s="1106"/>
      <c r="AT77" s="1106"/>
      <c r="AU77" s="1106"/>
      <c r="AV77" s="1106"/>
      <c r="AW77" s="1106"/>
      <c r="AX77" s="1106"/>
      <c r="AY77" s="1106"/>
      <c r="AZ77" s="1106"/>
      <c r="BA77" s="1106"/>
      <c r="BB77" s="1107" t="s">
        <v>547</v>
      </c>
      <c r="BC77" s="1107"/>
      <c r="BD77" s="1107"/>
      <c r="BE77" s="1107"/>
      <c r="BF77" s="1107"/>
      <c r="BG77" s="1107"/>
      <c r="BH77" s="1107"/>
      <c r="BI77" s="1107"/>
      <c r="BJ77" s="1107"/>
      <c r="BK77" s="1107"/>
      <c r="BL77" s="1107"/>
      <c r="BM77" s="1107"/>
      <c r="BN77" s="1107"/>
      <c r="BO77" s="1107"/>
      <c r="BP77" s="1108">
        <v>40.4</v>
      </c>
      <c r="BQ77" s="1108"/>
      <c r="BR77" s="1108"/>
      <c r="BS77" s="1108"/>
      <c r="BT77" s="1108"/>
      <c r="BU77" s="1108"/>
      <c r="BV77" s="1108"/>
      <c r="BW77" s="1108"/>
      <c r="BX77" s="1108">
        <v>39.5</v>
      </c>
      <c r="BY77" s="1108"/>
      <c r="BZ77" s="1108"/>
      <c r="CA77" s="1108"/>
      <c r="CB77" s="1108"/>
      <c r="CC77" s="1108"/>
      <c r="CD77" s="1108"/>
      <c r="CE77" s="1108"/>
      <c r="CF77" s="1108">
        <v>39</v>
      </c>
      <c r="CG77" s="1108"/>
      <c r="CH77" s="1108"/>
      <c r="CI77" s="1108"/>
      <c r="CJ77" s="1108"/>
      <c r="CK77" s="1108"/>
      <c r="CL77" s="1108"/>
      <c r="CM77" s="1108"/>
      <c r="CN77" s="1108">
        <v>28.7</v>
      </c>
      <c r="CO77" s="1108"/>
      <c r="CP77" s="1108"/>
      <c r="CQ77" s="1108"/>
      <c r="CR77" s="1108"/>
      <c r="CS77" s="1108"/>
      <c r="CT77" s="1108"/>
      <c r="CU77" s="1108"/>
      <c r="CV77" s="1108">
        <v>45.2</v>
      </c>
      <c r="CW77" s="1108"/>
      <c r="CX77" s="1108"/>
      <c r="CY77" s="1108"/>
      <c r="CZ77" s="1108"/>
      <c r="DA77" s="1108"/>
      <c r="DB77" s="1108"/>
      <c r="DC77" s="1108"/>
    </row>
    <row r="78" spans="2:107" ht="13" x14ac:dyDescent="0.2">
      <c r="B78" s="80"/>
      <c r="G78" s="1109"/>
      <c r="H78" s="1109"/>
      <c r="I78" s="1109"/>
      <c r="J78" s="1109"/>
      <c r="K78" s="1126"/>
      <c r="L78" s="1126"/>
      <c r="M78" s="1126"/>
      <c r="N78" s="1126"/>
      <c r="AN78" s="1106"/>
      <c r="AO78" s="1106"/>
      <c r="AP78" s="1106"/>
      <c r="AQ78" s="1106"/>
      <c r="AR78" s="1106"/>
      <c r="AS78" s="1106"/>
      <c r="AT78" s="1106"/>
      <c r="AU78" s="1106"/>
      <c r="AV78" s="1106"/>
      <c r="AW78" s="1106"/>
      <c r="AX78" s="1106"/>
      <c r="AY78" s="1106"/>
      <c r="AZ78" s="1106"/>
      <c r="BA78" s="1106"/>
      <c r="BB78" s="1107"/>
      <c r="BC78" s="1107"/>
      <c r="BD78" s="1107"/>
      <c r="BE78" s="1107"/>
      <c r="BF78" s="1107"/>
      <c r="BG78" s="1107"/>
      <c r="BH78" s="1107"/>
      <c r="BI78" s="1107"/>
      <c r="BJ78" s="1107"/>
      <c r="BK78" s="1107"/>
      <c r="BL78" s="1107"/>
      <c r="BM78" s="1107"/>
      <c r="BN78" s="1107"/>
      <c r="BO78" s="1107"/>
      <c r="BP78" s="1108"/>
      <c r="BQ78" s="1108"/>
      <c r="BR78" s="1108"/>
      <c r="BS78" s="1108"/>
      <c r="BT78" s="1108"/>
      <c r="BU78" s="1108"/>
      <c r="BV78" s="1108"/>
      <c r="BW78" s="1108"/>
      <c r="BX78" s="1108"/>
      <c r="BY78" s="1108"/>
      <c r="BZ78" s="1108"/>
      <c r="CA78" s="1108"/>
      <c r="CB78" s="1108"/>
      <c r="CC78" s="1108"/>
      <c r="CD78" s="1108"/>
      <c r="CE78" s="1108"/>
      <c r="CF78" s="1108"/>
      <c r="CG78" s="1108"/>
      <c r="CH78" s="1108"/>
      <c r="CI78" s="1108"/>
      <c r="CJ78" s="1108"/>
      <c r="CK78" s="1108"/>
      <c r="CL78" s="1108"/>
      <c r="CM78" s="1108"/>
      <c r="CN78" s="1108"/>
      <c r="CO78" s="1108"/>
      <c r="CP78" s="1108"/>
      <c r="CQ78" s="1108"/>
      <c r="CR78" s="1108"/>
      <c r="CS78" s="1108"/>
      <c r="CT78" s="1108"/>
      <c r="CU78" s="1108"/>
      <c r="CV78" s="1108"/>
      <c r="CW78" s="1108"/>
      <c r="CX78" s="1108"/>
      <c r="CY78" s="1108"/>
      <c r="CZ78" s="1108"/>
      <c r="DA78" s="1108"/>
      <c r="DB78" s="1108"/>
      <c r="DC78" s="1108"/>
    </row>
    <row r="79" spans="2:107" ht="13" x14ac:dyDescent="0.2">
      <c r="B79" s="80"/>
      <c r="G79" s="1109"/>
      <c r="H79" s="1109"/>
      <c r="I79" s="1125"/>
      <c r="J79" s="1125"/>
      <c r="K79" s="1127"/>
      <c r="L79" s="1127"/>
      <c r="M79" s="1127"/>
      <c r="N79" s="1127"/>
      <c r="AN79" s="1106"/>
      <c r="AO79" s="1106"/>
      <c r="AP79" s="1106"/>
      <c r="AQ79" s="1106"/>
      <c r="AR79" s="1106"/>
      <c r="AS79" s="1106"/>
      <c r="AT79" s="1106"/>
      <c r="AU79" s="1106"/>
      <c r="AV79" s="1106"/>
      <c r="AW79" s="1106"/>
      <c r="AX79" s="1106"/>
      <c r="AY79" s="1106"/>
      <c r="AZ79" s="1106"/>
      <c r="BA79" s="1106"/>
      <c r="BB79" s="1107" t="s">
        <v>546</v>
      </c>
      <c r="BC79" s="1107"/>
      <c r="BD79" s="1107"/>
      <c r="BE79" s="1107"/>
      <c r="BF79" s="1107"/>
      <c r="BG79" s="1107"/>
      <c r="BH79" s="1107"/>
      <c r="BI79" s="1107"/>
      <c r="BJ79" s="1107"/>
      <c r="BK79" s="1107"/>
      <c r="BL79" s="1107"/>
      <c r="BM79" s="1107"/>
      <c r="BN79" s="1107"/>
      <c r="BO79" s="1107"/>
      <c r="BP79" s="1108">
        <v>7</v>
      </c>
      <c r="BQ79" s="1108"/>
      <c r="BR79" s="1108"/>
      <c r="BS79" s="1108"/>
      <c r="BT79" s="1108"/>
      <c r="BU79" s="1108"/>
      <c r="BV79" s="1108"/>
      <c r="BW79" s="1108"/>
      <c r="BX79" s="1108">
        <v>6.9</v>
      </c>
      <c r="BY79" s="1108"/>
      <c r="BZ79" s="1108"/>
      <c r="CA79" s="1108"/>
      <c r="CB79" s="1108"/>
      <c r="CC79" s="1108"/>
      <c r="CD79" s="1108"/>
      <c r="CE79" s="1108"/>
      <c r="CF79" s="1108">
        <v>6.9</v>
      </c>
      <c r="CG79" s="1108"/>
      <c r="CH79" s="1108"/>
      <c r="CI79" s="1108"/>
      <c r="CJ79" s="1108"/>
      <c r="CK79" s="1108"/>
      <c r="CL79" s="1108"/>
      <c r="CM79" s="1108"/>
      <c r="CN79" s="1108">
        <v>6.8</v>
      </c>
      <c r="CO79" s="1108"/>
      <c r="CP79" s="1108"/>
      <c r="CQ79" s="1108"/>
      <c r="CR79" s="1108"/>
      <c r="CS79" s="1108"/>
      <c r="CT79" s="1108"/>
      <c r="CU79" s="1108"/>
      <c r="CV79" s="1108">
        <v>8.4</v>
      </c>
      <c r="CW79" s="1108"/>
      <c r="CX79" s="1108"/>
      <c r="CY79" s="1108"/>
      <c r="CZ79" s="1108"/>
      <c r="DA79" s="1108"/>
      <c r="DB79" s="1108"/>
      <c r="DC79" s="1108"/>
    </row>
    <row r="80" spans="2:107" ht="13" x14ac:dyDescent="0.2">
      <c r="B80" s="80"/>
      <c r="G80" s="1109"/>
      <c r="H80" s="1109"/>
      <c r="I80" s="1125"/>
      <c r="J80" s="1125"/>
      <c r="K80" s="1127"/>
      <c r="L80" s="1127"/>
      <c r="M80" s="1127"/>
      <c r="N80" s="1127"/>
      <c r="AN80" s="1106"/>
      <c r="AO80" s="1106"/>
      <c r="AP80" s="1106"/>
      <c r="AQ80" s="1106"/>
      <c r="AR80" s="1106"/>
      <c r="AS80" s="1106"/>
      <c r="AT80" s="1106"/>
      <c r="AU80" s="1106"/>
      <c r="AV80" s="1106"/>
      <c r="AW80" s="1106"/>
      <c r="AX80" s="1106"/>
      <c r="AY80" s="1106"/>
      <c r="AZ80" s="1106"/>
      <c r="BA80" s="1106"/>
      <c r="BB80" s="1107"/>
      <c r="BC80" s="1107"/>
      <c r="BD80" s="1107"/>
      <c r="BE80" s="1107"/>
      <c r="BF80" s="1107"/>
      <c r="BG80" s="1107"/>
      <c r="BH80" s="1107"/>
      <c r="BI80" s="1107"/>
      <c r="BJ80" s="1107"/>
      <c r="BK80" s="1107"/>
      <c r="BL80" s="1107"/>
      <c r="BM80" s="1107"/>
      <c r="BN80" s="1107"/>
      <c r="BO80" s="1107"/>
      <c r="BP80" s="1108"/>
      <c r="BQ80" s="1108"/>
      <c r="BR80" s="1108"/>
      <c r="BS80" s="1108"/>
      <c r="BT80" s="1108"/>
      <c r="BU80" s="1108"/>
      <c r="BV80" s="1108"/>
      <c r="BW80" s="1108"/>
      <c r="BX80" s="1108"/>
      <c r="BY80" s="1108"/>
      <c r="BZ80" s="1108"/>
      <c r="CA80" s="1108"/>
      <c r="CB80" s="1108"/>
      <c r="CC80" s="1108"/>
      <c r="CD80" s="1108"/>
      <c r="CE80" s="1108"/>
      <c r="CF80" s="1108"/>
      <c r="CG80" s="1108"/>
      <c r="CH80" s="1108"/>
      <c r="CI80" s="1108"/>
      <c r="CJ80" s="1108"/>
      <c r="CK80" s="1108"/>
      <c r="CL80" s="1108"/>
      <c r="CM80" s="1108"/>
      <c r="CN80" s="1108"/>
      <c r="CO80" s="1108"/>
      <c r="CP80" s="1108"/>
      <c r="CQ80" s="1108"/>
      <c r="CR80" s="1108"/>
      <c r="CS80" s="1108"/>
      <c r="CT80" s="1108"/>
      <c r="CU80" s="1108"/>
      <c r="CV80" s="1108"/>
      <c r="CW80" s="1108"/>
      <c r="CX80" s="1108"/>
      <c r="CY80" s="1108"/>
      <c r="CZ80" s="1108"/>
      <c r="DA80" s="1108"/>
      <c r="DB80" s="1108"/>
      <c r="DC80" s="1108"/>
    </row>
    <row r="81" spans="2:109" ht="13" x14ac:dyDescent="0.2">
      <c r="B81" s="80"/>
    </row>
    <row r="82" spans="2:109" ht="16.5" x14ac:dyDescent="0.2">
      <c r="B82" s="80"/>
      <c r="K82" s="314"/>
      <c r="L82" s="314"/>
      <c r="M82" s="314"/>
      <c r="N82" s="314"/>
      <c r="AQ82" s="314"/>
      <c r="AR82" s="314"/>
      <c r="AS82" s="314"/>
      <c r="AT82" s="314"/>
      <c r="BC82" s="314"/>
      <c r="BD82" s="314"/>
      <c r="BE82" s="314"/>
      <c r="BF82" s="314"/>
      <c r="BO82" s="314"/>
      <c r="BP82" s="314"/>
      <c r="BQ82" s="314"/>
      <c r="BR82" s="314"/>
      <c r="CA82" s="314"/>
      <c r="CB82" s="314"/>
      <c r="CC82" s="314"/>
      <c r="CD82" s="314"/>
      <c r="CM82" s="314"/>
      <c r="CN82" s="314"/>
      <c r="CO82" s="314"/>
      <c r="CP82" s="314"/>
      <c r="CY82" s="314"/>
      <c r="CZ82" s="314"/>
      <c r="DA82" s="314"/>
      <c r="DB82" s="314"/>
      <c r="DC82" s="314"/>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 x14ac:dyDescent="0.2">
      <c r="DD84" s="90"/>
      <c r="DE84" s="90"/>
    </row>
    <row r="85" spans="2:109" ht="13" x14ac:dyDescent="0.2">
      <c r="DD85" s="90"/>
      <c r="DE85" s="90"/>
    </row>
  </sheetData>
  <sheetProtection algorithmName="SHA-512" hashValue="ES1B6RTDakjv1JIN/rxkzmeBU+1IF0HY81hGJKBdF7pvi/U6/6BvwyJgRDYO+K0RmWVUhgUWzMhVkjSOdGGJMg==" saltValue="QW3LDhBEa6HHLf85iuimYQ==" spinCount="100000" sheet="1" objects="1" scenarios="1" formatCells="0"/>
  <mergeCells count="112">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X57:CE58"/>
    <mergeCell ref="CF57:CM58"/>
    <mergeCell ref="BX75:CE76"/>
    <mergeCell ref="CF75:CM76"/>
    <mergeCell ref="CN75:CU76"/>
    <mergeCell ref="BX55:CE56"/>
    <mergeCell ref="CF55:CM56"/>
    <mergeCell ref="CN55:CU56"/>
    <mergeCell ref="CN57:CU58"/>
    <mergeCell ref="CF73:CM74"/>
    <mergeCell ref="CN73:CU74"/>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AN55:BA58"/>
    <mergeCell ref="BB55:BO56"/>
    <mergeCell ref="BP55:BW56"/>
    <mergeCell ref="G55:H58"/>
    <mergeCell ref="I55:J56"/>
    <mergeCell ref="K55:K56"/>
    <mergeCell ref="L55:L56"/>
    <mergeCell ref="M55:M56"/>
    <mergeCell ref="N55:N56"/>
  </mergeCells>
  <phoneticPr fontId="43"/>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2087C-E272-4500-AE65-946979EC5327}">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95</v>
      </c>
    </row>
  </sheetData>
  <sheetProtection algorithmName="SHA-512" hashValue="ZktZadrCZhPj5iAzANBwG8xdTBqVIV+lKPRArhNJseDXbPYn6mb4EHaD5GZ4wLsRsjZIFDOtMYdMBcALU49Kww==" saltValue="kJ+S8xnjGgVo1HZCMFzing==" spinCount="100000" sheet="1" objects="1" scenarios="1"/>
  <phoneticPr fontId="43"/>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4ADE2-0138-4C78-B876-AEFDC83A4C6A}">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95</v>
      </c>
    </row>
  </sheetData>
  <sheetProtection algorithmName="SHA-512" hashValue="7v0Bl/ivYu12WQZB1eY2z0sWrBxcmmklJRj24HSHFky1yndWOHrJUIYRqnQ2KAATc/g7ebqyDpTfZ9ptyDeTQw==" saltValue="jqD7WOnG3qBtBecOcsSrNg==" spinCount="100000" sheet="1" objects="1" scenarios="1"/>
  <phoneticPr fontId="43"/>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77</v>
      </c>
      <c r="E2" s="123"/>
      <c r="F2" s="306" t="s">
        <v>523</v>
      </c>
      <c r="G2" s="147"/>
      <c r="H2" s="157"/>
    </row>
    <row r="3" spans="1:8" x14ac:dyDescent="0.2">
      <c r="A3" s="113" t="s">
        <v>520</v>
      </c>
      <c r="B3" s="105"/>
      <c r="C3" s="299"/>
      <c r="D3" s="302">
        <v>44461</v>
      </c>
      <c r="E3" s="304"/>
      <c r="F3" s="307">
        <v>71604</v>
      </c>
      <c r="G3" s="309"/>
      <c r="H3" s="312"/>
    </row>
    <row r="4" spans="1:8" x14ac:dyDescent="0.2">
      <c r="A4" s="98"/>
      <c r="B4" s="104"/>
      <c r="C4" s="300"/>
      <c r="D4" s="303">
        <v>20521</v>
      </c>
      <c r="E4" s="305"/>
      <c r="F4" s="308">
        <v>45121</v>
      </c>
      <c r="G4" s="310"/>
      <c r="H4" s="313"/>
    </row>
    <row r="5" spans="1:8" x14ac:dyDescent="0.2">
      <c r="A5" s="113" t="s">
        <v>483</v>
      </c>
      <c r="B5" s="105"/>
      <c r="C5" s="299"/>
      <c r="D5" s="302">
        <v>52559</v>
      </c>
      <c r="E5" s="304"/>
      <c r="F5" s="307">
        <v>67009</v>
      </c>
      <c r="G5" s="309"/>
      <c r="H5" s="312"/>
    </row>
    <row r="6" spans="1:8" x14ac:dyDescent="0.2">
      <c r="A6" s="98"/>
      <c r="B6" s="104"/>
      <c r="C6" s="300"/>
      <c r="D6" s="303">
        <v>28867</v>
      </c>
      <c r="E6" s="305"/>
      <c r="F6" s="308">
        <v>43028</v>
      </c>
      <c r="G6" s="310"/>
      <c r="H6" s="313"/>
    </row>
    <row r="7" spans="1:8" x14ac:dyDescent="0.2">
      <c r="A7" s="113" t="s">
        <v>312</v>
      </c>
      <c r="B7" s="105"/>
      <c r="C7" s="299"/>
      <c r="D7" s="302">
        <v>68596</v>
      </c>
      <c r="E7" s="304"/>
      <c r="F7" s="307">
        <v>40807</v>
      </c>
      <c r="G7" s="309"/>
      <c r="H7" s="312"/>
    </row>
    <row r="8" spans="1:8" x14ac:dyDescent="0.2">
      <c r="A8" s="98"/>
      <c r="B8" s="104"/>
      <c r="C8" s="300"/>
      <c r="D8" s="303">
        <v>45541</v>
      </c>
      <c r="E8" s="305"/>
      <c r="F8" s="308">
        <v>19520</v>
      </c>
      <c r="G8" s="310"/>
      <c r="H8" s="313"/>
    </row>
    <row r="9" spans="1:8" x14ac:dyDescent="0.2">
      <c r="A9" s="113" t="s">
        <v>135</v>
      </c>
      <c r="B9" s="105"/>
      <c r="C9" s="299"/>
      <c r="D9" s="302">
        <v>58429</v>
      </c>
      <c r="E9" s="304"/>
      <c r="F9" s="307">
        <v>37343</v>
      </c>
      <c r="G9" s="309"/>
      <c r="H9" s="312"/>
    </row>
    <row r="10" spans="1:8" x14ac:dyDescent="0.2">
      <c r="A10" s="98"/>
      <c r="B10" s="104"/>
      <c r="C10" s="300"/>
      <c r="D10" s="303">
        <v>24779</v>
      </c>
      <c r="E10" s="305"/>
      <c r="F10" s="308">
        <v>17633</v>
      </c>
      <c r="G10" s="310"/>
      <c r="H10" s="313"/>
    </row>
    <row r="11" spans="1:8" x14ac:dyDescent="0.2">
      <c r="A11" s="113" t="s">
        <v>521</v>
      </c>
      <c r="B11" s="105"/>
      <c r="C11" s="299"/>
      <c r="D11" s="302">
        <v>92903</v>
      </c>
      <c r="E11" s="304"/>
      <c r="F11" s="307">
        <v>47407</v>
      </c>
      <c r="G11" s="309"/>
      <c r="H11" s="312"/>
    </row>
    <row r="12" spans="1:8" x14ac:dyDescent="0.2">
      <c r="A12" s="98"/>
      <c r="B12" s="104"/>
      <c r="C12" s="301"/>
      <c r="D12" s="303">
        <v>55784</v>
      </c>
      <c r="E12" s="305"/>
      <c r="F12" s="308">
        <v>27543</v>
      </c>
      <c r="G12" s="310"/>
      <c r="H12" s="313"/>
    </row>
    <row r="13" spans="1:8" x14ac:dyDescent="0.2">
      <c r="A13" s="113"/>
      <c r="B13" s="105"/>
      <c r="C13" s="299"/>
      <c r="D13" s="302">
        <v>63390</v>
      </c>
      <c r="E13" s="304"/>
      <c r="F13" s="307">
        <v>52834</v>
      </c>
      <c r="G13" s="311"/>
      <c r="H13" s="312"/>
    </row>
    <row r="14" spans="1:8" x14ac:dyDescent="0.2">
      <c r="A14" s="98"/>
      <c r="B14" s="104"/>
      <c r="C14" s="300"/>
      <c r="D14" s="303">
        <v>35098</v>
      </c>
      <c r="E14" s="305"/>
      <c r="F14" s="308">
        <v>30569</v>
      </c>
      <c r="G14" s="310"/>
      <c r="H14" s="313"/>
    </row>
    <row r="17" spans="1:11" x14ac:dyDescent="0.2">
      <c r="A17" s="291" t="s">
        <v>21</v>
      </c>
    </row>
    <row r="18" spans="1:11" x14ac:dyDescent="0.2">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2">
      <c r="A19" s="292" t="s">
        <v>84</v>
      </c>
      <c r="B19" s="292">
        <f>ROUND(VALUE(SUBSTITUTE(実質収支比率等に係る経年分析!F$48,"▲","-")),2)</f>
        <v>4.72</v>
      </c>
      <c r="C19" s="292">
        <f>ROUND(VALUE(SUBSTITUTE(実質収支比率等に係る経年分析!G$48,"▲","-")),2)</f>
        <v>7.07</v>
      </c>
      <c r="D19" s="292">
        <f>ROUND(VALUE(SUBSTITUTE(実質収支比率等に係る経年分析!H$48,"▲","-")),2)</f>
        <v>9.16</v>
      </c>
      <c r="E19" s="292">
        <f>ROUND(VALUE(SUBSTITUTE(実質収支比率等に係る経年分析!I$48,"▲","-")),2)</f>
        <v>5.52</v>
      </c>
      <c r="F19" s="292">
        <f>ROUND(VALUE(SUBSTITUTE(実質収支比率等に係る経年分析!J$48,"▲","-")),2)</f>
        <v>6</v>
      </c>
    </row>
    <row r="20" spans="1:11" x14ac:dyDescent="0.2">
      <c r="A20" s="292" t="s">
        <v>32</v>
      </c>
      <c r="B20" s="292">
        <f>ROUND(VALUE(SUBSTITUTE(実質収支比率等に係る経年分析!F$47,"▲","-")),2)</f>
        <v>15.65</v>
      </c>
      <c r="C20" s="292">
        <f>ROUND(VALUE(SUBSTITUTE(実質収支比率等に係る経年分析!G$47,"▲","-")),2)</f>
        <v>13.73</v>
      </c>
      <c r="D20" s="292">
        <f>ROUND(VALUE(SUBSTITUTE(実質収支比率等に係る経年分析!H$47,"▲","-")),2)</f>
        <v>15.15</v>
      </c>
      <c r="E20" s="292">
        <f>ROUND(VALUE(SUBSTITUTE(実質収支比率等に係る経年分析!I$47,"▲","-")),2)</f>
        <v>19.22</v>
      </c>
      <c r="F20" s="292">
        <f>ROUND(VALUE(SUBSTITUTE(実質収支比率等に係る経年分析!J$47,"▲","-")),2)</f>
        <v>19.739999999999998</v>
      </c>
    </row>
    <row r="21" spans="1:11" x14ac:dyDescent="0.2">
      <c r="A21" s="292" t="s">
        <v>108</v>
      </c>
      <c r="B21" s="292">
        <f>IF(ISNUMBER(VALUE(SUBSTITUTE(実質収支比率等に係る経年分析!F$49,"▲","-"))),ROUND(VALUE(SUBSTITUTE(実質収支比率等に係る経年分析!F$49,"▲","-")),2),NA())</f>
        <v>-6.1</v>
      </c>
      <c r="C21" s="292">
        <f>IF(ISNUMBER(VALUE(SUBSTITUTE(実質収支比率等に係る経年分析!G$49,"▲","-"))),ROUND(VALUE(SUBSTITUTE(実質収支比率等に係る経年分析!G$49,"▲","-")),2),NA())</f>
        <v>-1.86</v>
      </c>
      <c r="D21" s="292">
        <f>IF(ISNUMBER(VALUE(SUBSTITUTE(実質収支比率等に係る経年分析!H$49,"▲","-"))),ROUND(VALUE(SUBSTITUTE(実質収支比率等に係る経年分析!H$49,"▲","-")),2),NA())</f>
        <v>-0.5</v>
      </c>
      <c r="E21" s="292">
        <f>IF(ISNUMBER(VALUE(SUBSTITUTE(実質収支比率等に係る経年分析!I$49,"▲","-"))),ROUND(VALUE(SUBSTITUTE(実質収支比率等に係る経年分析!I$49,"▲","-")),2),NA())</f>
        <v>-6.32</v>
      </c>
      <c r="F21" s="292">
        <f>IF(ISNUMBER(VALUE(SUBSTITUTE(実質収支比率等に係る経年分析!J$49,"▲","-"))),ROUND(VALUE(SUBSTITUTE(実質収支比率等に係る経年分析!J$49,"▲","-")),2),NA())</f>
        <v>0.05</v>
      </c>
    </row>
    <row r="24" spans="1:11" x14ac:dyDescent="0.2">
      <c r="A24" s="291" t="s">
        <v>96</v>
      </c>
    </row>
    <row r="25" spans="1:11" x14ac:dyDescent="0.2">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2">
      <c r="A26" s="293"/>
      <c r="B26" s="293" t="s">
        <v>109</v>
      </c>
      <c r="C26" s="293" t="s">
        <v>63</v>
      </c>
      <c r="D26" s="293" t="s">
        <v>109</v>
      </c>
      <c r="E26" s="293" t="s">
        <v>63</v>
      </c>
      <c r="F26" s="293" t="s">
        <v>109</v>
      </c>
      <c r="G26" s="293" t="s">
        <v>63</v>
      </c>
      <c r="H26" s="293" t="s">
        <v>109</v>
      </c>
      <c r="I26" s="293" t="s">
        <v>63</v>
      </c>
      <c r="J26" s="293" t="s">
        <v>109</v>
      </c>
      <c r="K26" s="293" t="s">
        <v>63</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1.1200000000000001</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0.06</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施設貸付事業特別会計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0.14000000000000001</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0.08</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0.14000000000000001</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0.23</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2">
      <c r="A30" s="293" t="str">
        <f>IF(連結実質赤字比率に係る赤字・黒字の構成分析!C$40="",NA(),連結実質赤字比率に係る赤字・黒字の構成分析!C$40)</f>
        <v>国民健康保険伊吹診療所特別会計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0.01</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0.02</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0.01</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0.02</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0.01</v>
      </c>
    </row>
    <row r="31" spans="1:11" x14ac:dyDescent="0.2">
      <c r="A31" s="293" t="str">
        <f>IF(連結実質赤字比率に係る赤字・黒字の構成分析!C$39="",NA(),連結実質赤字比率に係る赤字・黒字の構成分析!C$39)</f>
        <v>後期高齢者医療事業特別会計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0.01</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0.01</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0.02</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0.01</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0.02</v>
      </c>
    </row>
    <row r="32" spans="1:11" x14ac:dyDescent="0.2">
      <c r="A32" s="293" t="str">
        <f>IF(連結実質赤字比率に係る赤字・黒字の構成分析!C$38="",NA(),連結実質赤字比率に係る赤字・黒字の構成分析!C$38)</f>
        <v>国民健康保険事業特別会計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0.02</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0.02</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0.04</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0.04</v>
      </c>
    </row>
    <row r="33" spans="1:16" x14ac:dyDescent="0.2">
      <c r="A33" s="293" t="str">
        <f>IF(連結実質赤字比率に係る赤字・黒字の構成分析!C$37="",NA(),連結実質赤字比率に係る赤字・黒字の構成分析!C$37)</f>
        <v>粟井坂瀬山林特別会計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0.09</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0.1</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0.09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0.09</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0.09</v>
      </c>
    </row>
    <row r="34" spans="1:16" x14ac:dyDescent="0.2">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1.34</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1.34</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0.95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0.59</v>
      </c>
    </row>
    <row r="35" spans="1:16" x14ac:dyDescent="0.2">
      <c r="A35" s="293" t="str">
        <f>IF(連結実質赤字比率に係る赤字・黒字の構成分析!C$35="",NA(),連結実質赤字比率に係る赤字・黒字の構成分析!C$35)</f>
        <v>介護保険事業特別会計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1.47</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1.86</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2.2000000000000002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1.78</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1.68</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4.47</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6.88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8.91</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5.18</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5.9</v>
      </c>
    </row>
    <row r="39" spans="1:16" x14ac:dyDescent="0.2">
      <c r="A39" s="291" t="s">
        <v>10</v>
      </c>
    </row>
    <row r="40" spans="1:16" x14ac:dyDescent="0.2">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2">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2">
      <c r="A42" s="294" t="s">
        <v>114</v>
      </c>
      <c r="B42" s="294"/>
      <c r="C42" s="294"/>
      <c r="D42" s="294">
        <f>'実質公債費比率（分子）の構造'!K$52</f>
        <v>2805</v>
      </c>
      <c r="E42" s="294"/>
      <c r="F42" s="294"/>
      <c r="G42" s="294">
        <f>'実質公債費比率（分子）の構造'!L$52</f>
        <v>2870</v>
      </c>
      <c r="H42" s="294"/>
      <c r="I42" s="294"/>
      <c r="J42" s="294">
        <f>'実質公債費比率（分子）の構造'!M$52</f>
        <v>2873</v>
      </c>
      <c r="K42" s="294"/>
      <c r="L42" s="294"/>
      <c r="M42" s="294">
        <f>'実質公債費比率（分子）の構造'!N$52</f>
        <v>2881</v>
      </c>
      <c r="N42" s="294"/>
      <c r="O42" s="294"/>
      <c r="P42" s="294">
        <f>'実質公債費比率（分子）の構造'!O$52</f>
        <v>2827</v>
      </c>
    </row>
    <row r="43" spans="1:16" x14ac:dyDescent="0.2">
      <c r="A43" s="294" t="s">
        <v>43</v>
      </c>
      <c r="B43" s="294">
        <f>'実質公債費比率（分子）の構造'!K$51</f>
        <v>0</v>
      </c>
      <c r="C43" s="294"/>
      <c r="D43" s="294"/>
      <c r="E43" s="294">
        <f>'実質公債費比率（分子）の構造'!L$51</f>
        <v>0</v>
      </c>
      <c r="F43" s="294"/>
      <c r="G43" s="294"/>
      <c r="H43" s="294">
        <f>'実質公債費比率（分子）の構造'!M$51</f>
        <v>1</v>
      </c>
      <c r="I43" s="294"/>
      <c r="J43" s="294"/>
      <c r="K43" s="294" t="str">
        <f>'実質公債費比率（分子）の構造'!N$51</f>
        <v>-</v>
      </c>
      <c r="L43" s="294"/>
      <c r="M43" s="294"/>
      <c r="N43" s="294">
        <f>'実質公債費比率（分子）の構造'!O$51</f>
        <v>1</v>
      </c>
      <c r="O43" s="294"/>
      <c r="P43" s="294"/>
    </row>
    <row r="44" spans="1:16" x14ac:dyDescent="0.2">
      <c r="A44" s="294" t="s">
        <v>39</v>
      </c>
      <c r="B44" s="294">
        <f>'実質公債費比率（分子）の構造'!K$50</f>
        <v>10</v>
      </c>
      <c r="C44" s="294"/>
      <c r="D44" s="294"/>
      <c r="E44" s="294">
        <f>'実質公債費比率（分子）の構造'!L$50</f>
        <v>10</v>
      </c>
      <c r="F44" s="294"/>
      <c r="G44" s="294"/>
      <c r="H44" s="294">
        <f>'実質公債費比率（分子）の構造'!M$50</f>
        <v>4</v>
      </c>
      <c r="I44" s="294"/>
      <c r="J44" s="294"/>
      <c r="K44" s="294">
        <f>'実質公債費比率（分子）の構造'!N$50</f>
        <v>29</v>
      </c>
      <c r="L44" s="294"/>
      <c r="M44" s="294"/>
      <c r="N44" s="294">
        <f>'実質公債費比率（分子）の構造'!O$50</f>
        <v>25</v>
      </c>
      <c r="O44" s="294"/>
      <c r="P44" s="294"/>
    </row>
    <row r="45" spans="1:16" x14ac:dyDescent="0.2">
      <c r="A45" s="294" t="s">
        <v>0</v>
      </c>
      <c r="B45" s="294">
        <f>'実質公債費比率（分子）の構造'!K$49</f>
        <v>283</v>
      </c>
      <c r="C45" s="294"/>
      <c r="D45" s="294"/>
      <c r="E45" s="294">
        <f>'実質公債費比率（分子）の構造'!L$49</f>
        <v>289</v>
      </c>
      <c r="F45" s="294"/>
      <c r="G45" s="294"/>
      <c r="H45" s="294">
        <f>'実質公債費比率（分子）の構造'!M$49</f>
        <v>288</v>
      </c>
      <c r="I45" s="294"/>
      <c r="J45" s="294"/>
      <c r="K45" s="294">
        <f>'実質公債費比率（分子）の構造'!N$49</f>
        <v>306</v>
      </c>
      <c r="L45" s="294"/>
      <c r="M45" s="294"/>
      <c r="N45" s="294">
        <f>'実質公債費比率（分子）の構造'!O$49</f>
        <v>325</v>
      </c>
      <c r="O45" s="294"/>
      <c r="P45" s="294"/>
    </row>
    <row r="46" spans="1:16" x14ac:dyDescent="0.2">
      <c r="A46" s="294" t="s">
        <v>37</v>
      </c>
      <c r="B46" s="294">
        <f>'実質公債費比率（分子）の構造'!K$48</f>
        <v>455</v>
      </c>
      <c r="C46" s="294"/>
      <c r="D46" s="294"/>
      <c r="E46" s="294">
        <f>'実質公債費比率（分子）の構造'!L$48</f>
        <v>448</v>
      </c>
      <c r="F46" s="294"/>
      <c r="G46" s="294"/>
      <c r="H46" s="294">
        <f>'実質公債費比率（分子）の構造'!M$48</f>
        <v>433</v>
      </c>
      <c r="I46" s="294"/>
      <c r="J46" s="294"/>
      <c r="K46" s="294">
        <f>'実質公債費比率（分子）の構造'!N$48</f>
        <v>418</v>
      </c>
      <c r="L46" s="294"/>
      <c r="M46" s="294"/>
      <c r="N46" s="294">
        <f>'実質公債費比率（分子）の構造'!O$48</f>
        <v>467</v>
      </c>
      <c r="O46" s="294"/>
      <c r="P46" s="294"/>
    </row>
    <row r="47" spans="1:16" x14ac:dyDescent="0.2">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22</v>
      </c>
      <c r="B49" s="294">
        <f>'実質公債費比率（分子）の構造'!K$45</f>
        <v>3347</v>
      </c>
      <c r="C49" s="294"/>
      <c r="D49" s="294"/>
      <c r="E49" s="294">
        <f>'実質公債費比率（分子）の構造'!L$45</f>
        <v>3440</v>
      </c>
      <c r="F49" s="294"/>
      <c r="G49" s="294"/>
      <c r="H49" s="294">
        <f>'実質公債費比率（分子）の構造'!M$45</f>
        <v>3450</v>
      </c>
      <c r="I49" s="294"/>
      <c r="J49" s="294"/>
      <c r="K49" s="294">
        <f>'実質公債費比率（分子）の構造'!N$45</f>
        <v>3542</v>
      </c>
      <c r="L49" s="294"/>
      <c r="M49" s="294"/>
      <c r="N49" s="294">
        <f>'実質公債費比率（分子）の構造'!O$45</f>
        <v>3379</v>
      </c>
      <c r="O49" s="294"/>
      <c r="P49" s="294"/>
    </row>
    <row r="50" spans="1:16" x14ac:dyDescent="0.2">
      <c r="A50" s="294" t="s">
        <v>50</v>
      </c>
      <c r="B50" s="294" t="e">
        <f>NA()</f>
        <v>#N/A</v>
      </c>
      <c r="C50" s="294">
        <f>IF(ISNUMBER('実質公債費比率（分子）の構造'!K$53),'実質公債費比率（分子）の構造'!K$53,NA())</f>
        <v>1290</v>
      </c>
      <c r="D50" s="294" t="e">
        <f>NA()</f>
        <v>#N/A</v>
      </c>
      <c r="E50" s="294" t="e">
        <f>NA()</f>
        <v>#N/A</v>
      </c>
      <c r="F50" s="294">
        <f>IF(ISNUMBER('実質公債費比率（分子）の構造'!L$53),'実質公債費比率（分子）の構造'!L$53,NA())</f>
        <v>1317</v>
      </c>
      <c r="G50" s="294" t="e">
        <f>NA()</f>
        <v>#N/A</v>
      </c>
      <c r="H50" s="294" t="e">
        <f>NA()</f>
        <v>#N/A</v>
      </c>
      <c r="I50" s="294">
        <f>IF(ISNUMBER('実質公債費比率（分子）の構造'!M$53),'実質公債費比率（分子）の構造'!M$53,NA())</f>
        <v>1303</v>
      </c>
      <c r="J50" s="294" t="e">
        <f>NA()</f>
        <v>#N/A</v>
      </c>
      <c r="K50" s="294" t="e">
        <f>NA()</f>
        <v>#N/A</v>
      </c>
      <c r="L50" s="294">
        <f>IF(ISNUMBER('実質公債費比率（分子）の構造'!N$53),'実質公債費比率（分子）の構造'!N$53,NA())</f>
        <v>1414</v>
      </c>
      <c r="M50" s="294" t="e">
        <f>NA()</f>
        <v>#N/A</v>
      </c>
      <c r="N50" s="294" t="e">
        <f>NA()</f>
        <v>#N/A</v>
      </c>
      <c r="O50" s="294">
        <f>IF(ISNUMBER('実質公債費比率（分子）の構造'!O$53),'実質公債費比率（分子）の構造'!O$53,NA())</f>
        <v>1370</v>
      </c>
      <c r="P50" s="294" t="e">
        <f>NA()</f>
        <v>#N/A</v>
      </c>
    </row>
    <row r="53" spans="1:16" x14ac:dyDescent="0.2">
      <c r="A53" s="291" t="s">
        <v>115</v>
      </c>
    </row>
    <row r="54" spans="1:16" x14ac:dyDescent="0.2">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2">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2">
      <c r="A56" s="293" t="s">
        <v>41</v>
      </c>
      <c r="B56" s="293"/>
      <c r="C56" s="293"/>
      <c r="D56" s="293">
        <f>'将来負担比率（分子）の構造'!I$52</f>
        <v>31361</v>
      </c>
      <c r="E56" s="293"/>
      <c r="F56" s="293"/>
      <c r="G56" s="293">
        <f>'将来負担比率（分子）の構造'!J$52</f>
        <v>30568</v>
      </c>
      <c r="H56" s="293"/>
      <c r="I56" s="293"/>
      <c r="J56" s="293">
        <f>'将来負担比率（分子）の構造'!K$52</f>
        <v>29272</v>
      </c>
      <c r="K56" s="293"/>
      <c r="L56" s="293"/>
      <c r="M56" s="293">
        <f>'将来負担比率（分子）の構造'!L$52</f>
        <v>28849</v>
      </c>
      <c r="N56" s="293"/>
      <c r="O56" s="293"/>
      <c r="P56" s="293">
        <f>'将来負担比率（分子）の構造'!M$52</f>
        <v>27998</v>
      </c>
    </row>
    <row r="57" spans="1:16" x14ac:dyDescent="0.2">
      <c r="A57" s="293" t="s">
        <v>92</v>
      </c>
      <c r="B57" s="293"/>
      <c r="C57" s="293"/>
      <c r="D57" s="293">
        <f>'将来負担比率（分子）の構造'!I$51</f>
        <v>2595</v>
      </c>
      <c r="E57" s="293"/>
      <c r="F57" s="293"/>
      <c r="G57" s="293">
        <f>'将来負担比率（分子）の構造'!J$51</f>
        <v>2366</v>
      </c>
      <c r="H57" s="293"/>
      <c r="I57" s="293"/>
      <c r="J57" s="293">
        <f>'将来負担比率（分子）の構造'!K$51</f>
        <v>2258</v>
      </c>
      <c r="K57" s="293"/>
      <c r="L57" s="293"/>
      <c r="M57" s="293">
        <f>'将来負担比率（分子）の構造'!L$51</f>
        <v>2045</v>
      </c>
      <c r="N57" s="293"/>
      <c r="O57" s="293"/>
      <c r="P57" s="293">
        <f>'将来負担比率（分子）の構造'!M$51</f>
        <v>1763</v>
      </c>
    </row>
    <row r="58" spans="1:16" x14ac:dyDescent="0.2">
      <c r="A58" s="293" t="s">
        <v>89</v>
      </c>
      <c r="B58" s="293"/>
      <c r="C58" s="293"/>
      <c r="D58" s="293">
        <f>'将来負担比率（分子）の構造'!I$50</f>
        <v>5335</v>
      </c>
      <c r="E58" s="293"/>
      <c r="F58" s="293"/>
      <c r="G58" s="293">
        <f>'将来負担比率（分子）の構造'!J$50</f>
        <v>5595</v>
      </c>
      <c r="H58" s="293"/>
      <c r="I58" s="293"/>
      <c r="J58" s="293">
        <f>'将来負担比率（分子）の構造'!K$50</f>
        <v>6057</v>
      </c>
      <c r="K58" s="293"/>
      <c r="L58" s="293"/>
      <c r="M58" s="293">
        <f>'将来負担比率（分子）の構造'!L$50</f>
        <v>7099</v>
      </c>
      <c r="N58" s="293"/>
      <c r="O58" s="293"/>
      <c r="P58" s="293">
        <f>'将来負担比率（分子）の構造'!M$50</f>
        <v>7875</v>
      </c>
    </row>
    <row r="59" spans="1:16" x14ac:dyDescent="0.2">
      <c r="A59" s="293" t="s">
        <v>85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79</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72</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73</v>
      </c>
      <c r="B62" s="293">
        <f>'将来負担比率（分子）の構造'!I$45</f>
        <v>2728</v>
      </c>
      <c r="C62" s="293"/>
      <c r="D62" s="293"/>
      <c r="E62" s="293">
        <f>'将来負担比率（分子）の構造'!J$45</f>
        <v>2704</v>
      </c>
      <c r="F62" s="293"/>
      <c r="G62" s="293"/>
      <c r="H62" s="293">
        <f>'将来負担比率（分子）の構造'!K$45</f>
        <v>2697</v>
      </c>
      <c r="I62" s="293"/>
      <c r="J62" s="293"/>
      <c r="K62" s="293">
        <f>'将来負担比率（分子）の構造'!L$45</f>
        <v>2722</v>
      </c>
      <c r="L62" s="293"/>
      <c r="M62" s="293"/>
      <c r="N62" s="293">
        <f>'将来負担比率（分子）の構造'!M$45</f>
        <v>2907</v>
      </c>
      <c r="O62" s="293"/>
      <c r="P62" s="293"/>
    </row>
    <row r="63" spans="1:16" x14ac:dyDescent="0.2">
      <c r="A63" s="293" t="s">
        <v>71</v>
      </c>
      <c r="B63" s="293">
        <f>'将来負担比率（分子）の構造'!I$44</f>
        <v>2528</v>
      </c>
      <c r="C63" s="293"/>
      <c r="D63" s="293"/>
      <c r="E63" s="293">
        <f>'将来負担比率（分子）の構造'!J$44</f>
        <v>2419</v>
      </c>
      <c r="F63" s="293"/>
      <c r="G63" s="293"/>
      <c r="H63" s="293">
        <f>'将来負担比率（分子）の構造'!K$44</f>
        <v>2266</v>
      </c>
      <c r="I63" s="293"/>
      <c r="J63" s="293"/>
      <c r="K63" s="293">
        <f>'将来負担比率（分子）の構造'!L$44</f>
        <v>2139</v>
      </c>
      <c r="L63" s="293"/>
      <c r="M63" s="293"/>
      <c r="N63" s="293">
        <f>'将来負担比率（分子）の構造'!M$44</f>
        <v>1861</v>
      </c>
      <c r="O63" s="293"/>
      <c r="P63" s="293"/>
    </row>
    <row r="64" spans="1:16" x14ac:dyDescent="0.2">
      <c r="A64" s="293" t="s">
        <v>69</v>
      </c>
      <c r="B64" s="293">
        <f>'将来負担比率（分子）の構造'!I$43</f>
        <v>6256</v>
      </c>
      <c r="C64" s="293"/>
      <c r="D64" s="293"/>
      <c r="E64" s="293">
        <f>'将来負担比率（分子）の構造'!J$43</f>
        <v>5820</v>
      </c>
      <c r="F64" s="293"/>
      <c r="G64" s="293"/>
      <c r="H64" s="293">
        <f>'将来負担比率（分子）の構造'!K$43</f>
        <v>5439</v>
      </c>
      <c r="I64" s="293"/>
      <c r="J64" s="293"/>
      <c r="K64" s="293">
        <f>'将来負担比率（分子）の構造'!L$43</f>
        <v>5083</v>
      </c>
      <c r="L64" s="293"/>
      <c r="M64" s="293"/>
      <c r="N64" s="293">
        <f>'将来負担比率（分子）の構造'!M$43</f>
        <v>4308</v>
      </c>
      <c r="O64" s="293"/>
      <c r="P64" s="293"/>
    </row>
    <row r="65" spans="1:16" x14ac:dyDescent="0.2">
      <c r="A65" s="293" t="s">
        <v>68</v>
      </c>
      <c r="B65" s="293">
        <f>'将来負担比率（分子）の構造'!I$42</f>
        <v>17</v>
      </c>
      <c r="C65" s="293"/>
      <c r="D65" s="293"/>
      <c r="E65" s="293">
        <f>'将来負担比率（分子）の構造'!J$42</f>
        <v>7</v>
      </c>
      <c r="F65" s="293"/>
      <c r="G65" s="293"/>
      <c r="H65" s="293">
        <f>'将来負担比率（分子）の構造'!K$42</f>
        <v>4</v>
      </c>
      <c r="I65" s="293"/>
      <c r="J65" s="293"/>
      <c r="K65" s="293" t="str">
        <f>'将来負担比率（分子）の構造'!L$42</f>
        <v>-</v>
      </c>
      <c r="L65" s="293"/>
      <c r="M65" s="293"/>
      <c r="N65" s="293" t="str">
        <f>'将来負担比率（分子）の構造'!M$42</f>
        <v>-</v>
      </c>
      <c r="O65" s="293"/>
      <c r="P65" s="293"/>
    </row>
    <row r="66" spans="1:16" x14ac:dyDescent="0.2">
      <c r="A66" s="293" t="s">
        <v>52</v>
      </c>
      <c r="B66" s="293">
        <f>'将来負担比率（分子）の構造'!I$41</f>
        <v>35904</v>
      </c>
      <c r="C66" s="293"/>
      <c r="D66" s="293"/>
      <c r="E66" s="293">
        <f>'将来負担比率（分子）の構造'!J$41</f>
        <v>34931</v>
      </c>
      <c r="F66" s="293"/>
      <c r="G66" s="293"/>
      <c r="H66" s="293">
        <f>'将来負担比率（分子）の構造'!K$41</f>
        <v>35287</v>
      </c>
      <c r="I66" s="293"/>
      <c r="J66" s="293"/>
      <c r="K66" s="293">
        <f>'将来負担比率（分子）の構造'!L$41</f>
        <v>33622</v>
      </c>
      <c r="L66" s="293"/>
      <c r="M66" s="293"/>
      <c r="N66" s="293">
        <f>'将来負担比率（分子）の構造'!M$41</f>
        <v>32938</v>
      </c>
      <c r="O66" s="293"/>
      <c r="P66" s="293"/>
    </row>
    <row r="67" spans="1:16" x14ac:dyDescent="0.2">
      <c r="A67" s="293" t="s">
        <v>94</v>
      </c>
      <c r="B67" s="293" t="e">
        <f>NA()</f>
        <v>#N/A</v>
      </c>
      <c r="C67" s="293">
        <f>IF(ISNUMBER('将来負担比率（分子）の構造'!I$53),IF('将来負担比率（分子）の構造'!I$53&lt;0,0,'将来負担比率（分子）の構造'!I$53),NA())</f>
        <v>8143</v>
      </c>
      <c r="D67" s="293" t="e">
        <f>NA()</f>
        <v>#N/A</v>
      </c>
      <c r="E67" s="293" t="e">
        <f>NA()</f>
        <v>#N/A</v>
      </c>
      <c r="F67" s="293">
        <f>IF(ISNUMBER('将来負担比率（分子）の構造'!J$53),IF('将来負担比率（分子）の構造'!J$53&lt;0,0,'将来負担比率（分子）の構造'!J$53),NA())</f>
        <v>7352</v>
      </c>
      <c r="G67" s="293" t="e">
        <f>NA()</f>
        <v>#N/A</v>
      </c>
      <c r="H67" s="293" t="e">
        <f>NA()</f>
        <v>#N/A</v>
      </c>
      <c r="I67" s="293">
        <f>IF(ISNUMBER('将来負担比率（分子）の構造'!K$53),IF('将来負担比率（分子）の構造'!K$53&lt;0,0,'将来負担比率（分子）の構造'!K$53),NA())</f>
        <v>8106</v>
      </c>
      <c r="J67" s="293" t="e">
        <f>NA()</f>
        <v>#N/A</v>
      </c>
      <c r="K67" s="293" t="e">
        <f>NA()</f>
        <v>#N/A</v>
      </c>
      <c r="L67" s="293">
        <f>IF(ISNUMBER('将来負担比率（分子）の構造'!L$53),IF('将来負担比率（分子）の構造'!L$53&lt;0,0,'将来負担比率（分子）の構造'!L$53),NA())</f>
        <v>5574</v>
      </c>
      <c r="M67" s="293" t="e">
        <f>NA()</f>
        <v>#N/A</v>
      </c>
      <c r="N67" s="293" t="e">
        <f>NA()</f>
        <v>#N/A</v>
      </c>
      <c r="O67" s="293">
        <f>IF(ISNUMBER('将来負担比率（分子）の構造'!M$53),IF('将来負担比率（分子）の構造'!M$53&lt;0,0,'将来負担比率（分子）の構造'!M$53),NA())</f>
        <v>4379</v>
      </c>
      <c r="P67" s="293" t="e">
        <f>NA()</f>
        <v>#N/A</v>
      </c>
    </row>
    <row r="70" spans="1:16" x14ac:dyDescent="0.2">
      <c r="A70" s="296" t="s">
        <v>123</v>
      </c>
      <c r="B70" s="296"/>
      <c r="C70" s="296"/>
      <c r="D70" s="296"/>
      <c r="E70" s="296"/>
      <c r="F70" s="296"/>
    </row>
    <row r="71" spans="1:16" x14ac:dyDescent="0.2">
      <c r="A71" s="295"/>
      <c r="B71" s="295" t="str">
        <f>基金残高に係る経年分析!F54</f>
        <v>R03</v>
      </c>
      <c r="C71" s="295" t="str">
        <f>基金残高に係る経年分析!G54</f>
        <v>R04</v>
      </c>
      <c r="D71" s="295" t="str">
        <f>基金残高に係る経年分析!H54</f>
        <v>R05</v>
      </c>
    </row>
    <row r="72" spans="1:16" x14ac:dyDescent="0.2">
      <c r="A72" s="295" t="s">
        <v>124</v>
      </c>
      <c r="B72" s="297">
        <f>基金残高に係る経年分析!F55</f>
        <v>2513</v>
      </c>
      <c r="C72" s="297">
        <f>基金残高に係る経年分析!G55</f>
        <v>3115</v>
      </c>
      <c r="D72" s="297">
        <f>基金残高に係る経年分析!H55</f>
        <v>3217</v>
      </c>
    </row>
    <row r="73" spans="1:16" x14ac:dyDescent="0.2">
      <c r="A73" s="295" t="s">
        <v>125</v>
      </c>
      <c r="B73" s="297">
        <f>基金残高に係る経年分析!F56</f>
        <v>529</v>
      </c>
      <c r="C73" s="297">
        <f>基金残高に係る経年分析!G56</f>
        <v>529</v>
      </c>
      <c r="D73" s="297">
        <f>基金残高に係る経年分析!H56</f>
        <v>609</v>
      </c>
    </row>
    <row r="74" spans="1:16" x14ac:dyDescent="0.2">
      <c r="A74" s="295" t="s">
        <v>127</v>
      </c>
      <c r="B74" s="297">
        <f>基金残高に係る経年分析!F57</f>
        <v>2864</v>
      </c>
      <c r="C74" s="297">
        <f>基金残高に係る経年分析!G57</f>
        <v>2929</v>
      </c>
      <c r="D74" s="297">
        <f>基金残高に係る経年分析!H57</f>
        <v>3236</v>
      </c>
    </row>
  </sheetData>
  <sheetProtection algorithmName="SHA-512" hashValue="46fFQ3KT4BJJuz73FLSk/2Ds+ngEkPEoymOFMvdqm+6JEgo9augvaMXeJkfYgskaeWVaakFL1QhbfWKkQ2aWrw==" saltValue="2wEfOdHoGYPX+NNSA+k7H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0" t="s">
        <v>293</v>
      </c>
      <c r="DI1" s="671"/>
      <c r="DJ1" s="671"/>
      <c r="DK1" s="671"/>
      <c r="DL1" s="671"/>
      <c r="DM1" s="671"/>
      <c r="DN1" s="672"/>
      <c r="DO1" s="1"/>
      <c r="DP1" s="670" t="s">
        <v>294</v>
      </c>
      <c r="DQ1" s="671"/>
      <c r="DR1" s="671"/>
      <c r="DS1" s="671"/>
      <c r="DT1" s="671"/>
      <c r="DU1" s="671"/>
      <c r="DV1" s="671"/>
      <c r="DW1" s="671"/>
      <c r="DX1" s="671"/>
      <c r="DY1" s="671"/>
      <c r="DZ1" s="671"/>
      <c r="EA1" s="671"/>
      <c r="EB1" s="671"/>
      <c r="EC1" s="672"/>
      <c r="ED1" s="2"/>
      <c r="EE1" s="2"/>
      <c r="EF1" s="2"/>
      <c r="EG1" s="2"/>
      <c r="EH1" s="2"/>
      <c r="EI1" s="2"/>
      <c r="EJ1" s="2"/>
      <c r="EK1" s="2"/>
      <c r="EL1" s="2"/>
      <c r="EM1" s="2"/>
    </row>
    <row r="2" spans="2:143" ht="22.5" customHeight="1" x14ac:dyDescent="0.2">
      <c r="B2" s="40" t="s">
        <v>298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08" t="s">
        <v>111</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8" t="s">
        <v>299</v>
      </c>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51"/>
      <c r="CD3" s="508" t="s">
        <v>300</v>
      </c>
      <c r="CE3" s="509"/>
      <c r="CF3" s="509"/>
      <c r="CG3" s="509"/>
      <c r="CH3" s="509"/>
      <c r="CI3" s="509"/>
      <c r="CJ3" s="509"/>
      <c r="CK3" s="509"/>
      <c r="CL3" s="509"/>
      <c r="CM3" s="509"/>
      <c r="CN3" s="509"/>
      <c r="CO3" s="509"/>
      <c r="CP3" s="509"/>
      <c r="CQ3" s="509"/>
      <c r="CR3" s="509"/>
      <c r="CS3" s="509"/>
      <c r="CT3" s="509"/>
      <c r="CU3" s="509"/>
      <c r="CV3" s="509"/>
      <c r="CW3" s="509"/>
      <c r="CX3" s="509"/>
      <c r="CY3" s="509"/>
      <c r="CZ3" s="509"/>
      <c r="DA3" s="509"/>
      <c r="DB3" s="509"/>
      <c r="DC3" s="509"/>
      <c r="DD3" s="509"/>
      <c r="DE3" s="509"/>
      <c r="DF3" s="509"/>
      <c r="DG3" s="509"/>
      <c r="DH3" s="509"/>
      <c r="DI3" s="509"/>
      <c r="DJ3" s="509"/>
      <c r="DK3" s="509"/>
      <c r="DL3" s="509"/>
      <c r="DM3" s="509"/>
      <c r="DN3" s="509"/>
      <c r="DO3" s="509"/>
      <c r="DP3" s="509"/>
      <c r="DQ3" s="509"/>
      <c r="DR3" s="509"/>
      <c r="DS3" s="509"/>
      <c r="DT3" s="509"/>
      <c r="DU3" s="509"/>
      <c r="DV3" s="509"/>
      <c r="DW3" s="509"/>
      <c r="DX3" s="509"/>
      <c r="DY3" s="509"/>
      <c r="DZ3" s="509"/>
      <c r="EA3" s="509"/>
      <c r="EB3" s="509"/>
      <c r="EC3" s="551"/>
    </row>
    <row r="4" spans="2:143" ht="11.25" customHeight="1" x14ac:dyDescent="0.2">
      <c r="B4" s="508" t="s">
        <v>7</v>
      </c>
      <c r="C4" s="509"/>
      <c r="D4" s="509"/>
      <c r="E4" s="509"/>
      <c r="F4" s="509"/>
      <c r="G4" s="509"/>
      <c r="H4" s="509"/>
      <c r="I4" s="509"/>
      <c r="J4" s="509"/>
      <c r="K4" s="509"/>
      <c r="L4" s="509"/>
      <c r="M4" s="509"/>
      <c r="N4" s="509"/>
      <c r="O4" s="509"/>
      <c r="P4" s="509"/>
      <c r="Q4" s="551"/>
      <c r="R4" s="508" t="s">
        <v>302</v>
      </c>
      <c r="S4" s="509"/>
      <c r="T4" s="509"/>
      <c r="U4" s="509"/>
      <c r="V4" s="509"/>
      <c r="W4" s="509"/>
      <c r="X4" s="509"/>
      <c r="Y4" s="551"/>
      <c r="Z4" s="508" t="s">
        <v>305</v>
      </c>
      <c r="AA4" s="509"/>
      <c r="AB4" s="509"/>
      <c r="AC4" s="551"/>
      <c r="AD4" s="508" t="s">
        <v>246</v>
      </c>
      <c r="AE4" s="509"/>
      <c r="AF4" s="509"/>
      <c r="AG4" s="509"/>
      <c r="AH4" s="509"/>
      <c r="AI4" s="509"/>
      <c r="AJ4" s="509"/>
      <c r="AK4" s="551"/>
      <c r="AL4" s="508" t="s">
        <v>305</v>
      </c>
      <c r="AM4" s="509"/>
      <c r="AN4" s="509"/>
      <c r="AO4" s="551"/>
      <c r="AP4" s="673" t="s">
        <v>308</v>
      </c>
      <c r="AQ4" s="673"/>
      <c r="AR4" s="673"/>
      <c r="AS4" s="673"/>
      <c r="AT4" s="673"/>
      <c r="AU4" s="673"/>
      <c r="AV4" s="673"/>
      <c r="AW4" s="673"/>
      <c r="AX4" s="673"/>
      <c r="AY4" s="673"/>
      <c r="AZ4" s="673"/>
      <c r="BA4" s="673"/>
      <c r="BB4" s="673"/>
      <c r="BC4" s="673"/>
      <c r="BD4" s="673"/>
      <c r="BE4" s="673"/>
      <c r="BF4" s="673"/>
      <c r="BG4" s="673" t="s">
        <v>281</v>
      </c>
      <c r="BH4" s="673"/>
      <c r="BI4" s="673"/>
      <c r="BJ4" s="673"/>
      <c r="BK4" s="673"/>
      <c r="BL4" s="673"/>
      <c r="BM4" s="673"/>
      <c r="BN4" s="673"/>
      <c r="BO4" s="673" t="s">
        <v>305</v>
      </c>
      <c r="BP4" s="673"/>
      <c r="BQ4" s="673"/>
      <c r="BR4" s="673"/>
      <c r="BS4" s="673" t="s">
        <v>309</v>
      </c>
      <c r="BT4" s="673"/>
      <c r="BU4" s="673"/>
      <c r="BV4" s="673"/>
      <c r="BW4" s="673"/>
      <c r="BX4" s="673"/>
      <c r="BY4" s="673"/>
      <c r="BZ4" s="673"/>
      <c r="CA4" s="673"/>
      <c r="CB4" s="673"/>
      <c r="CD4" s="508" t="s">
        <v>311</v>
      </c>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51"/>
    </row>
    <row r="5" spans="2:143" ht="11.25" customHeight="1" x14ac:dyDescent="0.2">
      <c r="B5" s="637" t="s">
        <v>304</v>
      </c>
      <c r="C5" s="638"/>
      <c r="D5" s="638"/>
      <c r="E5" s="638"/>
      <c r="F5" s="638"/>
      <c r="G5" s="638"/>
      <c r="H5" s="638"/>
      <c r="I5" s="638"/>
      <c r="J5" s="638"/>
      <c r="K5" s="638"/>
      <c r="L5" s="638"/>
      <c r="M5" s="638"/>
      <c r="N5" s="638"/>
      <c r="O5" s="638"/>
      <c r="P5" s="638"/>
      <c r="Q5" s="639"/>
      <c r="R5" s="634">
        <v>8914599</v>
      </c>
      <c r="S5" s="635"/>
      <c r="T5" s="635"/>
      <c r="U5" s="635"/>
      <c r="V5" s="635"/>
      <c r="W5" s="635"/>
      <c r="X5" s="635"/>
      <c r="Y5" s="657"/>
      <c r="Z5" s="668">
        <v>26.2</v>
      </c>
      <c r="AA5" s="668"/>
      <c r="AB5" s="668"/>
      <c r="AC5" s="668"/>
      <c r="AD5" s="669">
        <v>8659348</v>
      </c>
      <c r="AE5" s="669"/>
      <c r="AF5" s="669"/>
      <c r="AG5" s="669"/>
      <c r="AH5" s="669"/>
      <c r="AI5" s="669"/>
      <c r="AJ5" s="669"/>
      <c r="AK5" s="669"/>
      <c r="AL5" s="658">
        <v>52.2</v>
      </c>
      <c r="AM5" s="641"/>
      <c r="AN5" s="641"/>
      <c r="AO5" s="661"/>
      <c r="AP5" s="637" t="s">
        <v>313</v>
      </c>
      <c r="AQ5" s="638"/>
      <c r="AR5" s="638"/>
      <c r="AS5" s="638"/>
      <c r="AT5" s="638"/>
      <c r="AU5" s="638"/>
      <c r="AV5" s="638"/>
      <c r="AW5" s="638"/>
      <c r="AX5" s="638"/>
      <c r="AY5" s="638"/>
      <c r="AZ5" s="638"/>
      <c r="BA5" s="638"/>
      <c r="BB5" s="638"/>
      <c r="BC5" s="638"/>
      <c r="BD5" s="638"/>
      <c r="BE5" s="638"/>
      <c r="BF5" s="639"/>
      <c r="BG5" s="595">
        <v>8652624</v>
      </c>
      <c r="BH5" s="479"/>
      <c r="BI5" s="479"/>
      <c r="BJ5" s="479"/>
      <c r="BK5" s="479"/>
      <c r="BL5" s="479"/>
      <c r="BM5" s="479"/>
      <c r="BN5" s="608"/>
      <c r="BO5" s="628">
        <v>97.1</v>
      </c>
      <c r="BP5" s="628"/>
      <c r="BQ5" s="628"/>
      <c r="BR5" s="628"/>
      <c r="BS5" s="629">
        <v>259505</v>
      </c>
      <c r="BT5" s="629"/>
      <c r="BU5" s="629"/>
      <c r="BV5" s="629"/>
      <c r="BW5" s="629"/>
      <c r="BX5" s="629"/>
      <c r="BY5" s="629"/>
      <c r="BZ5" s="629"/>
      <c r="CA5" s="629"/>
      <c r="CB5" s="651"/>
      <c r="CD5" s="508" t="s">
        <v>308</v>
      </c>
      <c r="CE5" s="509"/>
      <c r="CF5" s="509"/>
      <c r="CG5" s="509"/>
      <c r="CH5" s="509"/>
      <c r="CI5" s="509"/>
      <c r="CJ5" s="509"/>
      <c r="CK5" s="509"/>
      <c r="CL5" s="509"/>
      <c r="CM5" s="509"/>
      <c r="CN5" s="509"/>
      <c r="CO5" s="509"/>
      <c r="CP5" s="509"/>
      <c r="CQ5" s="551"/>
      <c r="CR5" s="508" t="s">
        <v>316</v>
      </c>
      <c r="CS5" s="509"/>
      <c r="CT5" s="509"/>
      <c r="CU5" s="509"/>
      <c r="CV5" s="509"/>
      <c r="CW5" s="509"/>
      <c r="CX5" s="509"/>
      <c r="CY5" s="551"/>
      <c r="CZ5" s="508" t="s">
        <v>305</v>
      </c>
      <c r="DA5" s="509"/>
      <c r="DB5" s="509"/>
      <c r="DC5" s="551"/>
      <c r="DD5" s="508" t="s">
        <v>317</v>
      </c>
      <c r="DE5" s="509"/>
      <c r="DF5" s="509"/>
      <c r="DG5" s="509"/>
      <c r="DH5" s="509"/>
      <c r="DI5" s="509"/>
      <c r="DJ5" s="509"/>
      <c r="DK5" s="509"/>
      <c r="DL5" s="509"/>
      <c r="DM5" s="509"/>
      <c r="DN5" s="509"/>
      <c r="DO5" s="509"/>
      <c r="DP5" s="551"/>
      <c r="DQ5" s="508" t="s">
        <v>319</v>
      </c>
      <c r="DR5" s="509"/>
      <c r="DS5" s="509"/>
      <c r="DT5" s="509"/>
      <c r="DU5" s="509"/>
      <c r="DV5" s="509"/>
      <c r="DW5" s="509"/>
      <c r="DX5" s="509"/>
      <c r="DY5" s="509"/>
      <c r="DZ5" s="509"/>
      <c r="EA5" s="509"/>
      <c r="EB5" s="509"/>
      <c r="EC5" s="551"/>
    </row>
    <row r="6" spans="2:143" ht="11.25" customHeight="1" x14ac:dyDescent="0.2">
      <c r="B6" s="593" t="s">
        <v>320</v>
      </c>
      <c r="C6" s="382"/>
      <c r="D6" s="382"/>
      <c r="E6" s="382"/>
      <c r="F6" s="382"/>
      <c r="G6" s="382"/>
      <c r="H6" s="382"/>
      <c r="I6" s="382"/>
      <c r="J6" s="382"/>
      <c r="K6" s="382"/>
      <c r="L6" s="382"/>
      <c r="M6" s="382"/>
      <c r="N6" s="382"/>
      <c r="O6" s="382"/>
      <c r="P6" s="382"/>
      <c r="Q6" s="594"/>
      <c r="R6" s="595">
        <v>212860</v>
      </c>
      <c r="S6" s="479"/>
      <c r="T6" s="479"/>
      <c r="U6" s="479"/>
      <c r="V6" s="479"/>
      <c r="W6" s="479"/>
      <c r="X6" s="479"/>
      <c r="Y6" s="608"/>
      <c r="Z6" s="628">
        <v>0.6</v>
      </c>
      <c r="AA6" s="628"/>
      <c r="AB6" s="628"/>
      <c r="AC6" s="628"/>
      <c r="AD6" s="629">
        <v>212860</v>
      </c>
      <c r="AE6" s="629"/>
      <c r="AF6" s="629"/>
      <c r="AG6" s="629"/>
      <c r="AH6" s="629"/>
      <c r="AI6" s="629"/>
      <c r="AJ6" s="629"/>
      <c r="AK6" s="629"/>
      <c r="AL6" s="598">
        <v>1.3</v>
      </c>
      <c r="AM6" s="342"/>
      <c r="AN6" s="342"/>
      <c r="AO6" s="630"/>
      <c r="AP6" s="593" t="s">
        <v>102</v>
      </c>
      <c r="AQ6" s="382"/>
      <c r="AR6" s="382"/>
      <c r="AS6" s="382"/>
      <c r="AT6" s="382"/>
      <c r="AU6" s="382"/>
      <c r="AV6" s="382"/>
      <c r="AW6" s="382"/>
      <c r="AX6" s="382"/>
      <c r="AY6" s="382"/>
      <c r="AZ6" s="382"/>
      <c r="BA6" s="382"/>
      <c r="BB6" s="382"/>
      <c r="BC6" s="382"/>
      <c r="BD6" s="382"/>
      <c r="BE6" s="382"/>
      <c r="BF6" s="594"/>
      <c r="BG6" s="595">
        <v>8652624</v>
      </c>
      <c r="BH6" s="479"/>
      <c r="BI6" s="479"/>
      <c r="BJ6" s="479"/>
      <c r="BK6" s="479"/>
      <c r="BL6" s="479"/>
      <c r="BM6" s="479"/>
      <c r="BN6" s="608"/>
      <c r="BO6" s="628">
        <v>97.1</v>
      </c>
      <c r="BP6" s="628"/>
      <c r="BQ6" s="628"/>
      <c r="BR6" s="628"/>
      <c r="BS6" s="629">
        <v>259505</v>
      </c>
      <c r="BT6" s="629"/>
      <c r="BU6" s="629"/>
      <c r="BV6" s="629"/>
      <c r="BW6" s="629"/>
      <c r="BX6" s="629"/>
      <c r="BY6" s="629"/>
      <c r="BZ6" s="629"/>
      <c r="CA6" s="629"/>
      <c r="CB6" s="651"/>
      <c r="CD6" s="637" t="s">
        <v>321</v>
      </c>
      <c r="CE6" s="638"/>
      <c r="CF6" s="638"/>
      <c r="CG6" s="638"/>
      <c r="CH6" s="638"/>
      <c r="CI6" s="638"/>
      <c r="CJ6" s="638"/>
      <c r="CK6" s="638"/>
      <c r="CL6" s="638"/>
      <c r="CM6" s="638"/>
      <c r="CN6" s="638"/>
      <c r="CO6" s="638"/>
      <c r="CP6" s="638"/>
      <c r="CQ6" s="639"/>
      <c r="CR6" s="595">
        <v>200633</v>
      </c>
      <c r="CS6" s="479"/>
      <c r="CT6" s="479"/>
      <c r="CU6" s="479"/>
      <c r="CV6" s="479"/>
      <c r="CW6" s="479"/>
      <c r="CX6" s="479"/>
      <c r="CY6" s="608"/>
      <c r="CZ6" s="658">
        <v>0.6</v>
      </c>
      <c r="DA6" s="641"/>
      <c r="DB6" s="641"/>
      <c r="DC6" s="659"/>
      <c r="DD6" s="601" t="s">
        <v>195</v>
      </c>
      <c r="DE6" s="479"/>
      <c r="DF6" s="479"/>
      <c r="DG6" s="479"/>
      <c r="DH6" s="479"/>
      <c r="DI6" s="479"/>
      <c r="DJ6" s="479"/>
      <c r="DK6" s="479"/>
      <c r="DL6" s="479"/>
      <c r="DM6" s="479"/>
      <c r="DN6" s="479"/>
      <c r="DO6" s="479"/>
      <c r="DP6" s="608"/>
      <c r="DQ6" s="601">
        <v>200633</v>
      </c>
      <c r="DR6" s="479"/>
      <c r="DS6" s="479"/>
      <c r="DT6" s="479"/>
      <c r="DU6" s="479"/>
      <c r="DV6" s="479"/>
      <c r="DW6" s="479"/>
      <c r="DX6" s="479"/>
      <c r="DY6" s="479"/>
      <c r="DZ6" s="479"/>
      <c r="EA6" s="479"/>
      <c r="EB6" s="479"/>
      <c r="EC6" s="626"/>
    </row>
    <row r="7" spans="2:143" ht="11.25" customHeight="1" x14ac:dyDescent="0.2">
      <c r="B7" s="593" t="s">
        <v>42</v>
      </c>
      <c r="C7" s="382"/>
      <c r="D7" s="382"/>
      <c r="E7" s="382"/>
      <c r="F7" s="382"/>
      <c r="G7" s="382"/>
      <c r="H7" s="382"/>
      <c r="I7" s="382"/>
      <c r="J7" s="382"/>
      <c r="K7" s="382"/>
      <c r="L7" s="382"/>
      <c r="M7" s="382"/>
      <c r="N7" s="382"/>
      <c r="O7" s="382"/>
      <c r="P7" s="382"/>
      <c r="Q7" s="594"/>
      <c r="R7" s="595">
        <v>3950</v>
      </c>
      <c r="S7" s="479"/>
      <c r="T7" s="479"/>
      <c r="U7" s="479"/>
      <c r="V7" s="479"/>
      <c r="W7" s="479"/>
      <c r="X7" s="479"/>
      <c r="Y7" s="608"/>
      <c r="Z7" s="628">
        <v>0</v>
      </c>
      <c r="AA7" s="628"/>
      <c r="AB7" s="628"/>
      <c r="AC7" s="628"/>
      <c r="AD7" s="629">
        <v>3950</v>
      </c>
      <c r="AE7" s="629"/>
      <c r="AF7" s="629"/>
      <c r="AG7" s="629"/>
      <c r="AH7" s="629"/>
      <c r="AI7" s="629"/>
      <c r="AJ7" s="629"/>
      <c r="AK7" s="629"/>
      <c r="AL7" s="598">
        <v>0</v>
      </c>
      <c r="AM7" s="342"/>
      <c r="AN7" s="342"/>
      <c r="AO7" s="630"/>
      <c r="AP7" s="593" t="s">
        <v>322</v>
      </c>
      <c r="AQ7" s="382"/>
      <c r="AR7" s="382"/>
      <c r="AS7" s="382"/>
      <c r="AT7" s="382"/>
      <c r="AU7" s="382"/>
      <c r="AV7" s="382"/>
      <c r="AW7" s="382"/>
      <c r="AX7" s="382"/>
      <c r="AY7" s="382"/>
      <c r="AZ7" s="382"/>
      <c r="BA7" s="382"/>
      <c r="BB7" s="382"/>
      <c r="BC7" s="382"/>
      <c r="BD7" s="382"/>
      <c r="BE7" s="382"/>
      <c r="BF7" s="594"/>
      <c r="BG7" s="595">
        <v>3859523</v>
      </c>
      <c r="BH7" s="479"/>
      <c r="BI7" s="479"/>
      <c r="BJ7" s="479"/>
      <c r="BK7" s="479"/>
      <c r="BL7" s="479"/>
      <c r="BM7" s="479"/>
      <c r="BN7" s="608"/>
      <c r="BO7" s="628">
        <v>43.3</v>
      </c>
      <c r="BP7" s="628"/>
      <c r="BQ7" s="628"/>
      <c r="BR7" s="628"/>
      <c r="BS7" s="629">
        <v>259505</v>
      </c>
      <c r="BT7" s="629"/>
      <c r="BU7" s="629"/>
      <c r="BV7" s="629"/>
      <c r="BW7" s="629"/>
      <c r="BX7" s="629"/>
      <c r="BY7" s="629"/>
      <c r="BZ7" s="629"/>
      <c r="CA7" s="629"/>
      <c r="CB7" s="651"/>
      <c r="CD7" s="593" t="s">
        <v>324</v>
      </c>
      <c r="CE7" s="382"/>
      <c r="CF7" s="382"/>
      <c r="CG7" s="382"/>
      <c r="CH7" s="382"/>
      <c r="CI7" s="382"/>
      <c r="CJ7" s="382"/>
      <c r="CK7" s="382"/>
      <c r="CL7" s="382"/>
      <c r="CM7" s="382"/>
      <c r="CN7" s="382"/>
      <c r="CO7" s="382"/>
      <c r="CP7" s="382"/>
      <c r="CQ7" s="594"/>
      <c r="CR7" s="595">
        <v>5878354</v>
      </c>
      <c r="CS7" s="479"/>
      <c r="CT7" s="479"/>
      <c r="CU7" s="479"/>
      <c r="CV7" s="479"/>
      <c r="CW7" s="479"/>
      <c r="CX7" s="479"/>
      <c r="CY7" s="608"/>
      <c r="CZ7" s="628">
        <v>17.899999999999999</v>
      </c>
      <c r="DA7" s="628"/>
      <c r="DB7" s="628"/>
      <c r="DC7" s="628"/>
      <c r="DD7" s="601">
        <v>55884</v>
      </c>
      <c r="DE7" s="479"/>
      <c r="DF7" s="479"/>
      <c r="DG7" s="479"/>
      <c r="DH7" s="479"/>
      <c r="DI7" s="479"/>
      <c r="DJ7" s="479"/>
      <c r="DK7" s="479"/>
      <c r="DL7" s="479"/>
      <c r="DM7" s="479"/>
      <c r="DN7" s="479"/>
      <c r="DO7" s="479"/>
      <c r="DP7" s="608"/>
      <c r="DQ7" s="601">
        <v>2239183</v>
      </c>
      <c r="DR7" s="479"/>
      <c r="DS7" s="479"/>
      <c r="DT7" s="479"/>
      <c r="DU7" s="479"/>
      <c r="DV7" s="479"/>
      <c r="DW7" s="479"/>
      <c r="DX7" s="479"/>
      <c r="DY7" s="479"/>
      <c r="DZ7" s="479"/>
      <c r="EA7" s="479"/>
      <c r="EB7" s="479"/>
      <c r="EC7" s="626"/>
    </row>
    <row r="8" spans="2:143" ht="11.25" customHeight="1" x14ac:dyDescent="0.2">
      <c r="B8" s="593" t="s">
        <v>325</v>
      </c>
      <c r="C8" s="382"/>
      <c r="D8" s="382"/>
      <c r="E8" s="382"/>
      <c r="F8" s="382"/>
      <c r="G8" s="382"/>
      <c r="H8" s="382"/>
      <c r="I8" s="382"/>
      <c r="J8" s="382"/>
      <c r="K8" s="382"/>
      <c r="L8" s="382"/>
      <c r="M8" s="382"/>
      <c r="N8" s="382"/>
      <c r="O8" s="382"/>
      <c r="P8" s="382"/>
      <c r="Q8" s="594"/>
      <c r="R8" s="595">
        <v>59355</v>
      </c>
      <c r="S8" s="479"/>
      <c r="T8" s="479"/>
      <c r="U8" s="479"/>
      <c r="V8" s="479"/>
      <c r="W8" s="479"/>
      <c r="X8" s="479"/>
      <c r="Y8" s="608"/>
      <c r="Z8" s="628">
        <v>0.2</v>
      </c>
      <c r="AA8" s="628"/>
      <c r="AB8" s="628"/>
      <c r="AC8" s="628"/>
      <c r="AD8" s="629">
        <v>59355</v>
      </c>
      <c r="AE8" s="629"/>
      <c r="AF8" s="629"/>
      <c r="AG8" s="629"/>
      <c r="AH8" s="629"/>
      <c r="AI8" s="629"/>
      <c r="AJ8" s="629"/>
      <c r="AK8" s="629"/>
      <c r="AL8" s="598">
        <v>0.4</v>
      </c>
      <c r="AM8" s="342"/>
      <c r="AN8" s="342"/>
      <c r="AO8" s="630"/>
      <c r="AP8" s="593" t="s">
        <v>120</v>
      </c>
      <c r="AQ8" s="382"/>
      <c r="AR8" s="382"/>
      <c r="AS8" s="382"/>
      <c r="AT8" s="382"/>
      <c r="AU8" s="382"/>
      <c r="AV8" s="382"/>
      <c r="AW8" s="382"/>
      <c r="AX8" s="382"/>
      <c r="AY8" s="382"/>
      <c r="AZ8" s="382"/>
      <c r="BA8" s="382"/>
      <c r="BB8" s="382"/>
      <c r="BC8" s="382"/>
      <c r="BD8" s="382"/>
      <c r="BE8" s="382"/>
      <c r="BF8" s="594"/>
      <c r="BG8" s="595">
        <v>106264</v>
      </c>
      <c r="BH8" s="479"/>
      <c r="BI8" s="479"/>
      <c r="BJ8" s="479"/>
      <c r="BK8" s="479"/>
      <c r="BL8" s="479"/>
      <c r="BM8" s="479"/>
      <c r="BN8" s="608"/>
      <c r="BO8" s="628">
        <v>1.2</v>
      </c>
      <c r="BP8" s="628"/>
      <c r="BQ8" s="628"/>
      <c r="BR8" s="628"/>
      <c r="BS8" s="629" t="s">
        <v>195</v>
      </c>
      <c r="BT8" s="629"/>
      <c r="BU8" s="629"/>
      <c r="BV8" s="629"/>
      <c r="BW8" s="629"/>
      <c r="BX8" s="629"/>
      <c r="BY8" s="629"/>
      <c r="BZ8" s="629"/>
      <c r="CA8" s="629"/>
      <c r="CB8" s="651"/>
      <c r="CD8" s="593" t="s">
        <v>328</v>
      </c>
      <c r="CE8" s="382"/>
      <c r="CF8" s="382"/>
      <c r="CG8" s="382"/>
      <c r="CH8" s="382"/>
      <c r="CI8" s="382"/>
      <c r="CJ8" s="382"/>
      <c r="CK8" s="382"/>
      <c r="CL8" s="382"/>
      <c r="CM8" s="382"/>
      <c r="CN8" s="382"/>
      <c r="CO8" s="382"/>
      <c r="CP8" s="382"/>
      <c r="CQ8" s="594"/>
      <c r="CR8" s="595">
        <v>10674480</v>
      </c>
      <c r="CS8" s="479"/>
      <c r="CT8" s="479"/>
      <c r="CU8" s="479"/>
      <c r="CV8" s="479"/>
      <c r="CW8" s="479"/>
      <c r="CX8" s="479"/>
      <c r="CY8" s="608"/>
      <c r="CZ8" s="628">
        <v>32.4</v>
      </c>
      <c r="DA8" s="628"/>
      <c r="DB8" s="628"/>
      <c r="DC8" s="628"/>
      <c r="DD8" s="601">
        <v>738290</v>
      </c>
      <c r="DE8" s="479"/>
      <c r="DF8" s="479"/>
      <c r="DG8" s="479"/>
      <c r="DH8" s="479"/>
      <c r="DI8" s="479"/>
      <c r="DJ8" s="479"/>
      <c r="DK8" s="479"/>
      <c r="DL8" s="479"/>
      <c r="DM8" s="479"/>
      <c r="DN8" s="479"/>
      <c r="DO8" s="479"/>
      <c r="DP8" s="608"/>
      <c r="DQ8" s="601">
        <v>5988929</v>
      </c>
      <c r="DR8" s="479"/>
      <c r="DS8" s="479"/>
      <c r="DT8" s="479"/>
      <c r="DU8" s="479"/>
      <c r="DV8" s="479"/>
      <c r="DW8" s="479"/>
      <c r="DX8" s="479"/>
      <c r="DY8" s="479"/>
      <c r="DZ8" s="479"/>
      <c r="EA8" s="479"/>
      <c r="EB8" s="479"/>
      <c r="EC8" s="626"/>
    </row>
    <row r="9" spans="2:143" ht="11.25" customHeight="1" x14ac:dyDescent="0.2">
      <c r="B9" s="593" t="s">
        <v>327</v>
      </c>
      <c r="C9" s="382"/>
      <c r="D9" s="382"/>
      <c r="E9" s="382"/>
      <c r="F9" s="382"/>
      <c r="G9" s="382"/>
      <c r="H9" s="382"/>
      <c r="I9" s="382"/>
      <c r="J9" s="382"/>
      <c r="K9" s="382"/>
      <c r="L9" s="382"/>
      <c r="M9" s="382"/>
      <c r="N9" s="382"/>
      <c r="O9" s="382"/>
      <c r="P9" s="382"/>
      <c r="Q9" s="594"/>
      <c r="R9" s="595">
        <v>59256</v>
      </c>
      <c r="S9" s="479"/>
      <c r="T9" s="479"/>
      <c r="U9" s="479"/>
      <c r="V9" s="479"/>
      <c r="W9" s="479"/>
      <c r="X9" s="479"/>
      <c r="Y9" s="608"/>
      <c r="Z9" s="628">
        <v>0.2</v>
      </c>
      <c r="AA9" s="628"/>
      <c r="AB9" s="628"/>
      <c r="AC9" s="628"/>
      <c r="AD9" s="629">
        <v>59256</v>
      </c>
      <c r="AE9" s="629"/>
      <c r="AF9" s="629"/>
      <c r="AG9" s="629"/>
      <c r="AH9" s="629"/>
      <c r="AI9" s="629"/>
      <c r="AJ9" s="629"/>
      <c r="AK9" s="629"/>
      <c r="AL9" s="598">
        <v>0.4</v>
      </c>
      <c r="AM9" s="342"/>
      <c r="AN9" s="342"/>
      <c r="AO9" s="630"/>
      <c r="AP9" s="593" t="s">
        <v>329</v>
      </c>
      <c r="AQ9" s="382"/>
      <c r="AR9" s="382"/>
      <c r="AS9" s="382"/>
      <c r="AT9" s="382"/>
      <c r="AU9" s="382"/>
      <c r="AV9" s="382"/>
      <c r="AW9" s="382"/>
      <c r="AX9" s="382"/>
      <c r="AY9" s="382"/>
      <c r="AZ9" s="382"/>
      <c r="BA9" s="382"/>
      <c r="BB9" s="382"/>
      <c r="BC9" s="382"/>
      <c r="BD9" s="382"/>
      <c r="BE9" s="382"/>
      <c r="BF9" s="594"/>
      <c r="BG9" s="595">
        <v>2657145</v>
      </c>
      <c r="BH9" s="479"/>
      <c r="BI9" s="479"/>
      <c r="BJ9" s="479"/>
      <c r="BK9" s="479"/>
      <c r="BL9" s="479"/>
      <c r="BM9" s="479"/>
      <c r="BN9" s="608"/>
      <c r="BO9" s="628">
        <v>29.8</v>
      </c>
      <c r="BP9" s="628"/>
      <c r="BQ9" s="628"/>
      <c r="BR9" s="628"/>
      <c r="BS9" s="629" t="s">
        <v>195</v>
      </c>
      <c r="BT9" s="629"/>
      <c r="BU9" s="629"/>
      <c r="BV9" s="629"/>
      <c r="BW9" s="629"/>
      <c r="BX9" s="629"/>
      <c r="BY9" s="629"/>
      <c r="BZ9" s="629"/>
      <c r="CA9" s="629"/>
      <c r="CB9" s="651"/>
      <c r="CD9" s="593" t="s">
        <v>332</v>
      </c>
      <c r="CE9" s="382"/>
      <c r="CF9" s="382"/>
      <c r="CG9" s="382"/>
      <c r="CH9" s="382"/>
      <c r="CI9" s="382"/>
      <c r="CJ9" s="382"/>
      <c r="CK9" s="382"/>
      <c r="CL9" s="382"/>
      <c r="CM9" s="382"/>
      <c r="CN9" s="382"/>
      <c r="CO9" s="382"/>
      <c r="CP9" s="382"/>
      <c r="CQ9" s="594"/>
      <c r="CR9" s="595">
        <v>3161975</v>
      </c>
      <c r="CS9" s="479"/>
      <c r="CT9" s="479"/>
      <c r="CU9" s="479"/>
      <c r="CV9" s="479"/>
      <c r="CW9" s="479"/>
      <c r="CX9" s="479"/>
      <c r="CY9" s="608"/>
      <c r="CZ9" s="628">
        <v>9.6</v>
      </c>
      <c r="DA9" s="628"/>
      <c r="DB9" s="628"/>
      <c r="DC9" s="628"/>
      <c r="DD9" s="601">
        <v>640363</v>
      </c>
      <c r="DE9" s="479"/>
      <c r="DF9" s="479"/>
      <c r="DG9" s="479"/>
      <c r="DH9" s="479"/>
      <c r="DI9" s="479"/>
      <c r="DJ9" s="479"/>
      <c r="DK9" s="479"/>
      <c r="DL9" s="479"/>
      <c r="DM9" s="479"/>
      <c r="DN9" s="479"/>
      <c r="DO9" s="479"/>
      <c r="DP9" s="608"/>
      <c r="DQ9" s="601">
        <v>2080563</v>
      </c>
      <c r="DR9" s="479"/>
      <c r="DS9" s="479"/>
      <c r="DT9" s="479"/>
      <c r="DU9" s="479"/>
      <c r="DV9" s="479"/>
      <c r="DW9" s="479"/>
      <c r="DX9" s="479"/>
      <c r="DY9" s="479"/>
      <c r="DZ9" s="479"/>
      <c r="EA9" s="479"/>
      <c r="EB9" s="479"/>
      <c r="EC9" s="626"/>
    </row>
    <row r="10" spans="2:143" ht="11.25" customHeight="1" x14ac:dyDescent="0.2">
      <c r="B10" s="593" t="s">
        <v>126</v>
      </c>
      <c r="C10" s="382"/>
      <c r="D10" s="382"/>
      <c r="E10" s="382"/>
      <c r="F10" s="382"/>
      <c r="G10" s="382"/>
      <c r="H10" s="382"/>
      <c r="I10" s="382"/>
      <c r="J10" s="382"/>
      <c r="K10" s="382"/>
      <c r="L10" s="382"/>
      <c r="M10" s="382"/>
      <c r="N10" s="382"/>
      <c r="O10" s="382"/>
      <c r="P10" s="382"/>
      <c r="Q10" s="594"/>
      <c r="R10" s="595" t="s">
        <v>195</v>
      </c>
      <c r="S10" s="479"/>
      <c r="T10" s="479"/>
      <c r="U10" s="479"/>
      <c r="V10" s="479"/>
      <c r="W10" s="479"/>
      <c r="X10" s="479"/>
      <c r="Y10" s="608"/>
      <c r="Z10" s="628" t="s">
        <v>195</v>
      </c>
      <c r="AA10" s="628"/>
      <c r="AB10" s="628"/>
      <c r="AC10" s="628"/>
      <c r="AD10" s="629" t="s">
        <v>195</v>
      </c>
      <c r="AE10" s="629"/>
      <c r="AF10" s="629"/>
      <c r="AG10" s="629"/>
      <c r="AH10" s="629"/>
      <c r="AI10" s="629"/>
      <c r="AJ10" s="629"/>
      <c r="AK10" s="629"/>
      <c r="AL10" s="598" t="s">
        <v>195</v>
      </c>
      <c r="AM10" s="342"/>
      <c r="AN10" s="342"/>
      <c r="AO10" s="630"/>
      <c r="AP10" s="593" t="s">
        <v>186</v>
      </c>
      <c r="AQ10" s="382"/>
      <c r="AR10" s="382"/>
      <c r="AS10" s="382"/>
      <c r="AT10" s="382"/>
      <c r="AU10" s="382"/>
      <c r="AV10" s="382"/>
      <c r="AW10" s="382"/>
      <c r="AX10" s="382"/>
      <c r="AY10" s="382"/>
      <c r="AZ10" s="382"/>
      <c r="BA10" s="382"/>
      <c r="BB10" s="382"/>
      <c r="BC10" s="382"/>
      <c r="BD10" s="382"/>
      <c r="BE10" s="382"/>
      <c r="BF10" s="594"/>
      <c r="BG10" s="595">
        <v>185387</v>
      </c>
      <c r="BH10" s="479"/>
      <c r="BI10" s="479"/>
      <c r="BJ10" s="479"/>
      <c r="BK10" s="479"/>
      <c r="BL10" s="479"/>
      <c r="BM10" s="479"/>
      <c r="BN10" s="608"/>
      <c r="BO10" s="628">
        <v>2.1</v>
      </c>
      <c r="BP10" s="628"/>
      <c r="BQ10" s="628"/>
      <c r="BR10" s="628"/>
      <c r="BS10" s="629" t="s">
        <v>195</v>
      </c>
      <c r="BT10" s="629"/>
      <c r="BU10" s="629"/>
      <c r="BV10" s="629"/>
      <c r="BW10" s="629"/>
      <c r="BX10" s="629"/>
      <c r="BY10" s="629"/>
      <c r="BZ10" s="629"/>
      <c r="CA10" s="629"/>
      <c r="CB10" s="651"/>
      <c r="CD10" s="593" t="s">
        <v>220</v>
      </c>
      <c r="CE10" s="382"/>
      <c r="CF10" s="382"/>
      <c r="CG10" s="382"/>
      <c r="CH10" s="382"/>
      <c r="CI10" s="382"/>
      <c r="CJ10" s="382"/>
      <c r="CK10" s="382"/>
      <c r="CL10" s="382"/>
      <c r="CM10" s="382"/>
      <c r="CN10" s="382"/>
      <c r="CO10" s="382"/>
      <c r="CP10" s="382"/>
      <c r="CQ10" s="594"/>
      <c r="CR10" s="595">
        <v>49903</v>
      </c>
      <c r="CS10" s="479"/>
      <c r="CT10" s="479"/>
      <c r="CU10" s="479"/>
      <c r="CV10" s="479"/>
      <c r="CW10" s="479"/>
      <c r="CX10" s="479"/>
      <c r="CY10" s="608"/>
      <c r="CZ10" s="628">
        <v>0.2</v>
      </c>
      <c r="DA10" s="628"/>
      <c r="DB10" s="628"/>
      <c r="DC10" s="628"/>
      <c r="DD10" s="601" t="s">
        <v>195</v>
      </c>
      <c r="DE10" s="479"/>
      <c r="DF10" s="479"/>
      <c r="DG10" s="479"/>
      <c r="DH10" s="479"/>
      <c r="DI10" s="479"/>
      <c r="DJ10" s="479"/>
      <c r="DK10" s="479"/>
      <c r="DL10" s="479"/>
      <c r="DM10" s="479"/>
      <c r="DN10" s="479"/>
      <c r="DO10" s="479"/>
      <c r="DP10" s="608"/>
      <c r="DQ10" s="601">
        <v>18703</v>
      </c>
      <c r="DR10" s="479"/>
      <c r="DS10" s="479"/>
      <c r="DT10" s="479"/>
      <c r="DU10" s="479"/>
      <c r="DV10" s="479"/>
      <c r="DW10" s="479"/>
      <c r="DX10" s="479"/>
      <c r="DY10" s="479"/>
      <c r="DZ10" s="479"/>
      <c r="EA10" s="479"/>
      <c r="EB10" s="479"/>
      <c r="EC10" s="626"/>
    </row>
    <row r="11" spans="2:143" ht="11.25" customHeight="1" x14ac:dyDescent="0.2">
      <c r="B11" s="593" t="s">
        <v>100</v>
      </c>
      <c r="C11" s="382"/>
      <c r="D11" s="382"/>
      <c r="E11" s="382"/>
      <c r="F11" s="382"/>
      <c r="G11" s="382"/>
      <c r="H11" s="382"/>
      <c r="I11" s="382"/>
      <c r="J11" s="382"/>
      <c r="K11" s="382"/>
      <c r="L11" s="382"/>
      <c r="M11" s="382"/>
      <c r="N11" s="382"/>
      <c r="O11" s="382"/>
      <c r="P11" s="382"/>
      <c r="Q11" s="594"/>
      <c r="R11" s="595">
        <v>1474070</v>
      </c>
      <c r="S11" s="479"/>
      <c r="T11" s="479"/>
      <c r="U11" s="479"/>
      <c r="V11" s="479"/>
      <c r="W11" s="479"/>
      <c r="X11" s="479"/>
      <c r="Y11" s="608"/>
      <c r="Z11" s="598">
        <v>4.3</v>
      </c>
      <c r="AA11" s="342"/>
      <c r="AB11" s="342"/>
      <c r="AC11" s="609"/>
      <c r="AD11" s="601">
        <v>1474070</v>
      </c>
      <c r="AE11" s="479"/>
      <c r="AF11" s="479"/>
      <c r="AG11" s="479"/>
      <c r="AH11" s="479"/>
      <c r="AI11" s="479"/>
      <c r="AJ11" s="479"/>
      <c r="AK11" s="608"/>
      <c r="AL11" s="598">
        <v>8.9</v>
      </c>
      <c r="AM11" s="342"/>
      <c r="AN11" s="342"/>
      <c r="AO11" s="630"/>
      <c r="AP11" s="593" t="s">
        <v>334</v>
      </c>
      <c r="AQ11" s="382"/>
      <c r="AR11" s="382"/>
      <c r="AS11" s="382"/>
      <c r="AT11" s="382"/>
      <c r="AU11" s="382"/>
      <c r="AV11" s="382"/>
      <c r="AW11" s="382"/>
      <c r="AX11" s="382"/>
      <c r="AY11" s="382"/>
      <c r="AZ11" s="382"/>
      <c r="BA11" s="382"/>
      <c r="BB11" s="382"/>
      <c r="BC11" s="382"/>
      <c r="BD11" s="382"/>
      <c r="BE11" s="382"/>
      <c r="BF11" s="594"/>
      <c r="BG11" s="595">
        <v>910727</v>
      </c>
      <c r="BH11" s="479"/>
      <c r="BI11" s="479"/>
      <c r="BJ11" s="479"/>
      <c r="BK11" s="479"/>
      <c r="BL11" s="479"/>
      <c r="BM11" s="479"/>
      <c r="BN11" s="608"/>
      <c r="BO11" s="628">
        <v>10.199999999999999</v>
      </c>
      <c r="BP11" s="628"/>
      <c r="BQ11" s="628"/>
      <c r="BR11" s="628"/>
      <c r="BS11" s="629">
        <v>259505</v>
      </c>
      <c r="BT11" s="629"/>
      <c r="BU11" s="629"/>
      <c r="BV11" s="629"/>
      <c r="BW11" s="629"/>
      <c r="BX11" s="629"/>
      <c r="BY11" s="629"/>
      <c r="BZ11" s="629"/>
      <c r="CA11" s="629"/>
      <c r="CB11" s="651"/>
      <c r="CD11" s="593" t="s">
        <v>337</v>
      </c>
      <c r="CE11" s="382"/>
      <c r="CF11" s="382"/>
      <c r="CG11" s="382"/>
      <c r="CH11" s="382"/>
      <c r="CI11" s="382"/>
      <c r="CJ11" s="382"/>
      <c r="CK11" s="382"/>
      <c r="CL11" s="382"/>
      <c r="CM11" s="382"/>
      <c r="CN11" s="382"/>
      <c r="CO11" s="382"/>
      <c r="CP11" s="382"/>
      <c r="CQ11" s="594"/>
      <c r="CR11" s="595">
        <v>1515012</v>
      </c>
      <c r="CS11" s="479"/>
      <c r="CT11" s="479"/>
      <c r="CU11" s="479"/>
      <c r="CV11" s="479"/>
      <c r="CW11" s="479"/>
      <c r="CX11" s="479"/>
      <c r="CY11" s="608"/>
      <c r="CZ11" s="628">
        <v>4.5999999999999996</v>
      </c>
      <c r="DA11" s="628"/>
      <c r="DB11" s="628"/>
      <c r="DC11" s="628"/>
      <c r="DD11" s="601">
        <v>1098604</v>
      </c>
      <c r="DE11" s="479"/>
      <c r="DF11" s="479"/>
      <c r="DG11" s="479"/>
      <c r="DH11" s="479"/>
      <c r="DI11" s="479"/>
      <c r="DJ11" s="479"/>
      <c r="DK11" s="479"/>
      <c r="DL11" s="479"/>
      <c r="DM11" s="479"/>
      <c r="DN11" s="479"/>
      <c r="DO11" s="479"/>
      <c r="DP11" s="608"/>
      <c r="DQ11" s="601">
        <v>412318</v>
      </c>
      <c r="DR11" s="479"/>
      <c r="DS11" s="479"/>
      <c r="DT11" s="479"/>
      <c r="DU11" s="479"/>
      <c r="DV11" s="479"/>
      <c r="DW11" s="479"/>
      <c r="DX11" s="479"/>
      <c r="DY11" s="479"/>
      <c r="DZ11" s="479"/>
      <c r="EA11" s="479"/>
      <c r="EB11" s="479"/>
      <c r="EC11" s="626"/>
    </row>
    <row r="12" spans="2:143" ht="11.25" customHeight="1" x14ac:dyDescent="0.2">
      <c r="B12" s="593" t="s">
        <v>145</v>
      </c>
      <c r="C12" s="382"/>
      <c r="D12" s="382"/>
      <c r="E12" s="382"/>
      <c r="F12" s="382"/>
      <c r="G12" s="382"/>
      <c r="H12" s="382"/>
      <c r="I12" s="382"/>
      <c r="J12" s="382"/>
      <c r="K12" s="382"/>
      <c r="L12" s="382"/>
      <c r="M12" s="382"/>
      <c r="N12" s="382"/>
      <c r="O12" s="382"/>
      <c r="P12" s="382"/>
      <c r="Q12" s="594"/>
      <c r="R12" s="595" t="s">
        <v>195</v>
      </c>
      <c r="S12" s="479"/>
      <c r="T12" s="479"/>
      <c r="U12" s="479"/>
      <c r="V12" s="479"/>
      <c r="W12" s="479"/>
      <c r="X12" s="479"/>
      <c r="Y12" s="608"/>
      <c r="Z12" s="628" t="s">
        <v>195</v>
      </c>
      <c r="AA12" s="628"/>
      <c r="AB12" s="628"/>
      <c r="AC12" s="628"/>
      <c r="AD12" s="629" t="s">
        <v>195</v>
      </c>
      <c r="AE12" s="629"/>
      <c r="AF12" s="629"/>
      <c r="AG12" s="629"/>
      <c r="AH12" s="629"/>
      <c r="AI12" s="629"/>
      <c r="AJ12" s="629"/>
      <c r="AK12" s="629"/>
      <c r="AL12" s="598" t="s">
        <v>195</v>
      </c>
      <c r="AM12" s="342"/>
      <c r="AN12" s="342"/>
      <c r="AO12" s="630"/>
      <c r="AP12" s="593" t="s">
        <v>338</v>
      </c>
      <c r="AQ12" s="382"/>
      <c r="AR12" s="382"/>
      <c r="AS12" s="382"/>
      <c r="AT12" s="382"/>
      <c r="AU12" s="382"/>
      <c r="AV12" s="382"/>
      <c r="AW12" s="382"/>
      <c r="AX12" s="382"/>
      <c r="AY12" s="382"/>
      <c r="AZ12" s="382"/>
      <c r="BA12" s="382"/>
      <c r="BB12" s="382"/>
      <c r="BC12" s="382"/>
      <c r="BD12" s="382"/>
      <c r="BE12" s="382"/>
      <c r="BF12" s="594"/>
      <c r="BG12" s="595">
        <v>4070304</v>
      </c>
      <c r="BH12" s="479"/>
      <c r="BI12" s="479"/>
      <c r="BJ12" s="479"/>
      <c r="BK12" s="479"/>
      <c r="BL12" s="479"/>
      <c r="BM12" s="479"/>
      <c r="BN12" s="608"/>
      <c r="BO12" s="628">
        <v>45.7</v>
      </c>
      <c r="BP12" s="628"/>
      <c r="BQ12" s="628"/>
      <c r="BR12" s="628"/>
      <c r="BS12" s="629" t="s">
        <v>195</v>
      </c>
      <c r="BT12" s="629"/>
      <c r="BU12" s="629"/>
      <c r="BV12" s="629"/>
      <c r="BW12" s="629"/>
      <c r="BX12" s="629"/>
      <c r="BY12" s="629"/>
      <c r="BZ12" s="629"/>
      <c r="CA12" s="629"/>
      <c r="CB12" s="651"/>
      <c r="CD12" s="593" t="s">
        <v>86</v>
      </c>
      <c r="CE12" s="382"/>
      <c r="CF12" s="382"/>
      <c r="CG12" s="382"/>
      <c r="CH12" s="382"/>
      <c r="CI12" s="382"/>
      <c r="CJ12" s="382"/>
      <c r="CK12" s="382"/>
      <c r="CL12" s="382"/>
      <c r="CM12" s="382"/>
      <c r="CN12" s="382"/>
      <c r="CO12" s="382"/>
      <c r="CP12" s="382"/>
      <c r="CQ12" s="594"/>
      <c r="CR12" s="595">
        <v>474239</v>
      </c>
      <c r="CS12" s="479"/>
      <c r="CT12" s="479"/>
      <c r="CU12" s="479"/>
      <c r="CV12" s="479"/>
      <c r="CW12" s="479"/>
      <c r="CX12" s="479"/>
      <c r="CY12" s="608"/>
      <c r="CZ12" s="628">
        <v>1.4</v>
      </c>
      <c r="DA12" s="628"/>
      <c r="DB12" s="628"/>
      <c r="DC12" s="628"/>
      <c r="DD12" s="601">
        <v>4295</v>
      </c>
      <c r="DE12" s="479"/>
      <c r="DF12" s="479"/>
      <c r="DG12" s="479"/>
      <c r="DH12" s="479"/>
      <c r="DI12" s="479"/>
      <c r="DJ12" s="479"/>
      <c r="DK12" s="479"/>
      <c r="DL12" s="479"/>
      <c r="DM12" s="479"/>
      <c r="DN12" s="479"/>
      <c r="DO12" s="479"/>
      <c r="DP12" s="608"/>
      <c r="DQ12" s="601">
        <v>297791</v>
      </c>
      <c r="DR12" s="479"/>
      <c r="DS12" s="479"/>
      <c r="DT12" s="479"/>
      <c r="DU12" s="479"/>
      <c r="DV12" s="479"/>
      <c r="DW12" s="479"/>
      <c r="DX12" s="479"/>
      <c r="DY12" s="479"/>
      <c r="DZ12" s="479"/>
      <c r="EA12" s="479"/>
      <c r="EB12" s="479"/>
      <c r="EC12" s="626"/>
    </row>
    <row r="13" spans="2:143" ht="11.25" customHeight="1" x14ac:dyDescent="0.2">
      <c r="B13" s="593" t="s">
        <v>339</v>
      </c>
      <c r="C13" s="382"/>
      <c r="D13" s="382"/>
      <c r="E13" s="382"/>
      <c r="F13" s="382"/>
      <c r="G13" s="382"/>
      <c r="H13" s="382"/>
      <c r="I13" s="382"/>
      <c r="J13" s="382"/>
      <c r="K13" s="382"/>
      <c r="L13" s="382"/>
      <c r="M13" s="382"/>
      <c r="N13" s="382"/>
      <c r="O13" s="382"/>
      <c r="P13" s="382"/>
      <c r="Q13" s="594"/>
      <c r="R13" s="595" t="s">
        <v>195</v>
      </c>
      <c r="S13" s="479"/>
      <c r="T13" s="479"/>
      <c r="U13" s="479"/>
      <c r="V13" s="479"/>
      <c r="W13" s="479"/>
      <c r="X13" s="479"/>
      <c r="Y13" s="608"/>
      <c r="Z13" s="628" t="s">
        <v>195</v>
      </c>
      <c r="AA13" s="628"/>
      <c r="AB13" s="628"/>
      <c r="AC13" s="628"/>
      <c r="AD13" s="629" t="s">
        <v>195</v>
      </c>
      <c r="AE13" s="629"/>
      <c r="AF13" s="629"/>
      <c r="AG13" s="629"/>
      <c r="AH13" s="629"/>
      <c r="AI13" s="629"/>
      <c r="AJ13" s="629"/>
      <c r="AK13" s="629"/>
      <c r="AL13" s="598" t="s">
        <v>195</v>
      </c>
      <c r="AM13" s="342"/>
      <c r="AN13" s="342"/>
      <c r="AO13" s="630"/>
      <c r="AP13" s="593" t="s">
        <v>341</v>
      </c>
      <c r="AQ13" s="382"/>
      <c r="AR13" s="382"/>
      <c r="AS13" s="382"/>
      <c r="AT13" s="382"/>
      <c r="AU13" s="382"/>
      <c r="AV13" s="382"/>
      <c r="AW13" s="382"/>
      <c r="AX13" s="382"/>
      <c r="AY13" s="382"/>
      <c r="AZ13" s="382"/>
      <c r="BA13" s="382"/>
      <c r="BB13" s="382"/>
      <c r="BC13" s="382"/>
      <c r="BD13" s="382"/>
      <c r="BE13" s="382"/>
      <c r="BF13" s="594"/>
      <c r="BG13" s="595">
        <v>4063931</v>
      </c>
      <c r="BH13" s="479"/>
      <c r="BI13" s="479"/>
      <c r="BJ13" s="479"/>
      <c r="BK13" s="479"/>
      <c r="BL13" s="479"/>
      <c r="BM13" s="479"/>
      <c r="BN13" s="608"/>
      <c r="BO13" s="628">
        <v>45.6</v>
      </c>
      <c r="BP13" s="628"/>
      <c r="BQ13" s="628"/>
      <c r="BR13" s="628"/>
      <c r="BS13" s="629" t="s">
        <v>195</v>
      </c>
      <c r="BT13" s="629"/>
      <c r="BU13" s="629"/>
      <c r="BV13" s="629"/>
      <c r="BW13" s="629"/>
      <c r="BX13" s="629"/>
      <c r="BY13" s="629"/>
      <c r="BZ13" s="629"/>
      <c r="CA13" s="629"/>
      <c r="CB13" s="651"/>
      <c r="CD13" s="593" t="s">
        <v>342</v>
      </c>
      <c r="CE13" s="382"/>
      <c r="CF13" s="382"/>
      <c r="CG13" s="382"/>
      <c r="CH13" s="382"/>
      <c r="CI13" s="382"/>
      <c r="CJ13" s="382"/>
      <c r="CK13" s="382"/>
      <c r="CL13" s="382"/>
      <c r="CM13" s="382"/>
      <c r="CN13" s="382"/>
      <c r="CO13" s="382"/>
      <c r="CP13" s="382"/>
      <c r="CQ13" s="594"/>
      <c r="CR13" s="595">
        <v>2950492</v>
      </c>
      <c r="CS13" s="479"/>
      <c r="CT13" s="479"/>
      <c r="CU13" s="479"/>
      <c r="CV13" s="479"/>
      <c r="CW13" s="479"/>
      <c r="CX13" s="479"/>
      <c r="CY13" s="608"/>
      <c r="CZ13" s="628">
        <v>9</v>
      </c>
      <c r="DA13" s="628"/>
      <c r="DB13" s="628"/>
      <c r="DC13" s="628"/>
      <c r="DD13" s="601">
        <v>1817086</v>
      </c>
      <c r="DE13" s="479"/>
      <c r="DF13" s="479"/>
      <c r="DG13" s="479"/>
      <c r="DH13" s="479"/>
      <c r="DI13" s="479"/>
      <c r="DJ13" s="479"/>
      <c r="DK13" s="479"/>
      <c r="DL13" s="479"/>
      <c r="DM13" s="479"/>
      <c r="DN13" s="479"/>
      <c r="DO13" s="479"/>
      <c r="DP13" s="608"/>
      <c r="DQ13" s="601">
        <v>1214718</v>
      </c>
      <c r="DR13" s="479"/>
      <c r="DS13" s="479"/>
      <c r="DT13" s="479"/>
      <c r="DU13" s="479"/>
      <c r="DV13" s="479"/>
      <c r="DW13" s="479"/>
      <c r="DX13" s="479"/>
      <c r="DY13" s="479"/>
      <c r="DZ13" s="479"/>
      <c r="EA13" s="479"/>
      <c r="EB13" s="479"/>
      <c r="EC13" s="626"/>
    </row>
    <row r="14" spans="2:143" ht="11.25" customHeight="1" x14ac:dyDescent="0.2">
      <c r="B14" s="593" t="s">
        <v>344</v>
      </c>
      <c r="C14" s="382"/>
      <c r="D14" s="382"/>
      <c r="E14" s="382"/>
      <c r="F14" s="382"/>
      <c r="G14" s="382"/>
      <c r="H14" s="382"/>
      <c r="I14" s="382"/>
      <c r="J14" s="382"/>
      <c r="K14" s="382"/>
      <c r="L14" s="382"/>
      <c r="M14" s="382"/>
      <c r="N14" s="382"/>
      <c r="O14" s="382"/>
      <c r="P14" s="382"/>
      <c r="Q14" s="594"/>
      <c r="R14" s="595">
        <v>2763</v>
      </c>
      <c r="S14" s="479"/>
      <c r="T14" s="479"/>
      <c r="U14" s="479"/>
      <c r="V14" s="479"/>
      <c r="W14" s="479"/>
      <c r="X14" s="479"/>
      <c r="Y14" s="608"/>
      <c r="Z14" s="628">
        <v>0</v>
      </c>
      <c r="AA14" s="628"/>
      <c r="AB14" s="628"/>
      <c r="AC14" s="628"/>
      <c r="AD14" s="629">
        <v>2763</v>
      </c>
      <c r="AE14" s="629"/>
      <c r="AF14" s="629"/>
      <c r="AG14" s="629"/>
      <c r="AH14" s="629"/>
      <c r="AI14" s="629"/>
      <c r="AJ14" s="629"/>
      <c r="AK14" s="629"/>
      <c r="AL14" s="598">
        <v>0</v>
      </c>
      <c r="AM14" s="342"/>
      <c r="AN14" s="342"/>
      <c r="AO14" s="630"/>
      <c r="AP14" s="593" t="s">
        <v>211</v>
      </c>
      <c r="AQ14" s="382"/>
      <c r="AR14" s="382"/>
      <c r="AS14" s="382"/>
      <c r="AT14" s="382"/>
      <c r="AU14" s="382"/>
      <c r="AV14" s="382"/>
      <c r="AW14" s="382"/>
      <c r="AX14" s="382"/>
      <c r="AY14" s="382"/>
      <c r="AZ14" s="382"/>
      <c r="BA14" s="382"/>
      <c r="BB14" s="382"/>
      <c r="BC14" s="382"/>
      <c r="BD14" s="382"/>
      <c r="BE14" s="382"/>
      <c r="BF14" s="594"/>
      <c r="BG14" s="595">
        <v>266956</v>
      </c>
      <c r="BH14" s="479"/>
      <c r="BI14" s="479"/>
      <c r="BJ14" s="479"/>
      <c r="BK14" s="479"/>
      <c r="BL14" s="479"/>
      <c r="BM14" s="479"/>
      <c r="BN14" s="608"/>
      <c r="BO14" s="628">
        <v>3</v>
      </c>
      <c r="BP14" s="628"/>
      <c r="BQ14" s="628"/>
      <c r="BR14" s="628"/>
      <c r="BS14" s="629" t="s">
        <v>195</v>
      </c>
      <c r="BT14" s="629"/>
      <c r="BU14" s="629"/>
      <c r="BV14" s="629"/>
      <c r="BW14" s="629"/>
      <c r="BX14" s="629"/>
      <c r="BY14" s="629"/>
      <c r="BZ14" s="629"/>
      <c r="CA14" s="629"/>
      <c r="CB14" s="651"/>
      <c r="CD14" s="593" t="s">
        <v>61</v>
      </c>
      <c r="CE14" s="382"/>
      <c r="CF14" s="382"/>
      <c r="CG14" s="382"/>
      <c r="CH14" s="382"/>
      <c r="CI14" s="382"/>
      <c r="CJ14" s="382"/>
      <c r="CK14" s="382"/>
      <c r="CL14" s="382"/>
      <c r="CM14" s="382"/>
      <c r="CN14" s="382"/>
      <c r="CO14" s="382"/>
      <c r="CP14" s="382"/>
      <c r="CQ14" s="594"/>
      <c r="CR14" s="595">
        <v>1025433</v>
      </c>
      <c r="CS14" s="479"/>
      <c r="CT14" s="479"/>
      <c r="CU14" s="479"/>
      <c r="CV14" s="479"/>
      <c r="CW14" s="479"/>
      <c r="CX14" s="479"/>
      <c r="CY14" s="608"/>
      <c r="CZ14" s="628">
        <v>3.1</v>
      </c>
      <c r="DA14" s="628"/>
      <c r="DB14" s="628"/>
      <c r="DC14" s="628"/>
      <c r="DD14" s="601">
        <v>21591</v>
      </c>
      <c r="DE14" s="479"/>
      <c r="DF14" s="479"/>
      <c r="DG14" s="479"/>
      <c r="DH14" s="479"/>
      <c r="DI14" s="479"/>
      <c r="DJ14" s="479"/>
      <c r="DK14" s="479"/>
      <c r="DL14" s="479"/>
      <c r="DM14" s="479"/>
      <c r="DN14" s="479"/>
      <c r="DO14" s="479"/>
      <c r="DP14" s="608"/>
      <c r="DQ14" s="601">
        <v>1001810</v>
      </c>
      <c r="DR14" s="479"/>
      <c r="DS14" s="479"/>
      <c r="DT14" s="479"/>
      <c r="DU14" s="479"/>
      <c r="DV14" s="479"/>
      <c r="DW14" s="479"/>
      <c r="DX14" s="479"/>
      <c r="DY14" s="479"/>
      <c r="DZ14" s="479"/>
      <c r="EA14" s="479"/>
      <c r="EB14" s="479"/>
      <c r="EC14" s="626"/>
    </row>
    <row r="15" spans="2:143" ht="11.25" customHeight="1" x14ac:dyDescent="0.2">
      <c r="B15" s="593" t="s">
        <v>314</v>
      </c>
      <c r="C15" s="382"/>
      <c r="D15" s="382"/>
      <c r="E15" s="382"/>
      <c r="F15" s="382"/>
      <c r="G15" s="382"/>
      <c r="H15" s="382"/>
      <c r="I15" s="382"/>
      <c r="J15" s="382"/>
      <c r="K15" s="382"/>
      <c r="L15" s="382"/>
      <c r="M15" s="382"/>
      <c r="N15" s="382"/>
      <c r="O15" s="382"/>
      <c r="P15" s="382"/>
      <c r="Q15" s="594"/>
      <c r="R15" s="595" t="s">
        <v>195</v>
      </c>
      <c r="S15" s="479"/>
      <c r="T15" s="479"/>
      <c r="U15" s="479"/>
      <c r="V15" s="479"/>
      <c r="W15" s="479"/>
      <c r="X15" s="479"/>
      <c r="Y15" s="608"/>
      <c r="Z15" s="628" t="s">
        <v>195</v>
      </c>
      <c r="AA15" s="628"/>
      <c r="AB15" s="628"/>
      <c r="AC15" s="628"/>
      <c r="AD15" s="629" t="s">
        <v>195</v>
      </c>
      <c r="AE15" s="629"/>
      <c r="AF15" s="629"/>
      <c r="AG15" s="629"/>
      <c r="AH15" s="629"/>
      <c r="AI15" s="629"/>
      <c r="AJ15" s="629"/>
      <c r="AK15" s="629"/>
      <c r="AL15" s="598" t="s">
        <v>195</v>
      </c>
      <c r="AM15" s="342"/>
      <c r="AN15" s="342"/>
      <c r="AO15" s="630"/>
      <c r="AP15" s="593" t="s">
        <v>345</v>
      </c>
      <c r="AQ15" s="382"/>
      <c r="AR15" s="382"/>
      <c r="AS15" s="382"/>
      <c r="AT15" s="382"/>
      <c r="AU15" s="382"/>
      <c r="AV15" s="382"/>
      <c r="AW15" s="382"/>
      <c r="AX15" s="382"/>
      <c r="AY15" s="382"/>
      <c r="AZ15" s="382"/>
      <c r="BA15" s="382"/>
      <c r="BB15" s="382"/>
      <c r="BC15" s="382"/>
      <c r="BD15" s="382"/>
      <c r="BE15" s="382"/>
      <c r="BF15" s="594"/>
      <c r="BG15" s="595">
        <v>455841</v>
      </c>
      <c r="BH15" s="479"/>
      <c r="BI15" s="479"/>
      <c r="BJ15" s="479"/>
      <c r="BK15" s="479"/>
      <c r="BL15" s="479"/>
      <c r="BM15" s="479"/>
      <c r="BN15" s="608"/>
      <c r="BO15" s="628">
        <v>5.0999999999999996</v>
      </c>
      <c r="BP15" s="628"/>
      <c r="BQ15" s="628"/>
      <c r="BR15" s="628"/>
      <c r="BS15" s="629" t="s">
        <v>195</v>
      </c>
      <c r="BT15" s="629"/>
      <c r="BU15" s="629"/>
      <c r="BV15" s="629"/>
      <c r="BW15" s="629"/>
      <c r="BX15" s="629"/>
      <c r="BY15" s="629"/>
      <c r="BZ15" s="629"/>
      <c r="CA15" s="629"/>
      <c r="CB15" s="651"/>
      <c r="CD15" s="593" t="s">
        <v>347</v>
      </c>
      <c r="CE15" s="382"/>
      <c r="CF15" s="382"/>
      <c r="CG15" s="382"/>
      <c r="CH15" s="382"/>
      <c r="CI15" s="382"/>
      <c r="CJ15" s="382"/>
      <c r="CK15" s="382"/>
      <c r="CL15" s="382"/>
      <c r="CM15" s="382"/>
      <c r="CN15" s="382"/>
      <c r="CO15" s="382"/>
      <c r="CP15" s="382"/>
      <c r="CQ15" s="594"/>
      <c r="CR15" s="595">
        <v>3265730</v>
      </c>
      <c r="CS15" s="479"/>
      <c r="CT15" s="479"/>
      <c r="CU15" s="479"/>
      <c r="CV15" s="479"/>
      <c r="CW15" s="479"/>
      <c r="CX15" s="479"/>
      <c r="CY15" s="608"/>
      <c r="CZ15" s="628">
        <v>9.9</v>
      </c>
      <c r="DA15" s="628"/>
      <c r="DB15" s="628"/>
      <c r="DC15" s="628"/>
      <c r="DD15" s="601">
        <v>925928</v>
      </c>
      <c r="DE15" s="479"/>
      <c r="DF15" s="479"/>
      <c r="DG15" s="479"/>
      <c r="DH15" s="479"/>
      <c r="DI15" s="479"/>
      <c r="DJ15" s="479"/>
      <c r="DK15" s="479"/>
      <c r="DL15" s="479"/>
      <c r="DM15" s="479"/>
      <c r="DN15" s="479"/>
      <c r="DO15" s="479"/>
      <c r="DP15" s="608"/>
      <c r="DQ15" s="601">
        <v>2082445</v>
      </c>
      <c r="DR15" s="479"/>
      <c r="DS15" s="479"/>
      <c r="DT15" s="479"/>
      <c r="DU15" s="479"/>
      <c r="DV15" s="479"/>
      <c r="DW15" s="479"/>
      <c r="DX15" s="479"/>
      <c r="DY15" s="479"/>
      <c r="DZ15" s="479"/>
      <c r="EA15" s="479"/>
      <c r="EB15" s="479"/>
      <c r="EC15" s="626"/>
    </row>
    <row r="16" spans="2:143" ht="11.25" customHeight="1" x14ac:dyDescent="0.2">
      <c r="B16" s="593" t="s">
        <v>348</v>
      </c>
      <c r="C16" s="382"/>
      <c r="D16" s="382"/>
      <c r="E16" s="382"/>
      <c r="F16" s="382"/>
      <c r="G16" s="382"/>
      <c r="H16" s="382"/>
      <c r="I16" s="382"/>
      <c r="J16" s="382"/>
      <c r="K16" s="382"/>
      <c r="L16" s="382"/>
      <c r="M16" s="382"/>
      <c r="N16" s="382"/>
      <c r="O16" s="382"/>
      <c r="P16" s="382"/>
      <c r="Q16" s="594"/>
      <c r="R16" s="595">
        <v>27546</v>
      </c>
      <c r="S16" s="479"/>
      <c r="T16" s="479"/>
      <c r="U16" s="479"/>
      <c r="V16" s="479"/>
      <c r="W16" s="479"/>
      <c r="X16" s="479"/>
      <c r="Y16" s="608"/>
      <c r="Z16" s="628">
        <v>0.1</v>
      </c>
      <c r="AA16" s="628"/>
      <c r="AB16" s="628"/>
      <c r="AC16" s="628"/>
      <c r="AD16" s="629">
        <v>27546</v>
      </c>
      <c r="AE16" s="629"/>
      <c r="AF16" s="629"/>
      <c r="AG16" s="629"/>
      <c r="AH16" s="629"/>
      <c r="AI16" s="629"/>
      <c r="AJ16" s="629"/>
      <c r="AK16" s="629"/>
      <c r="AL16" s="598">
        <v>0.2</v>
      </c>
      <c r="AM16" s="342"/>
      <c r="AN16" s="342"/>
      <c r="AO16" s="630"/>
      <c r="AP16" s="593" t="s">
        <v>349</v>
      </c>
      <c r="AQ16" s="382"/>
      <c r="AR16" s="382"/>
      <c r="AS16" s="382"/>
      <c r="AT16" s="382"/>
      <c r="AU16" s="382"/>
      <c r="AV16" s="382"/>
      <c r="AW16" s="382"/>
      <c r="AX16" s="382"/>
      <c r="AY16" s="382"/>
      <c r="AZ16" s="382"/>
      <c r="BA16" s="382"/>
      <c r="BB16" s="382"/>
      <c r="BC16" s="382"/>
      <c r="BD16" s="382"/>
      <c r="BE16" s="382"/>
      <c r="BF16" s="594"/>
      <c r="BG16" s="595" t="s">
        <v>195</v>
      </c>
      <c r="BH16" s="479"/>
      <c r="BI16" s="479"/>
      <c r="BJ16" s="479"/>
      <c r="BK16" s="479"/>
      <c r="BL16" s="479"/>
      <c r="BM16" s="479"/>
      <c r="BN16" s="608"/>
      <c r="BO16" s="628" t="s">
        <v>195</v>
      </c>
      <c r="BP16" s="628"/>
      <c r="BQ16" s="628"/>
      <c r="BR16" s="628"/>
      <c r="BS16" s="629" t="s">
        <v>195</v>
      </c>
      <c r="BT16" s="629"/>
      <c r="BU16" s="629"/>
      <c r="BV16" s="629"/>
      <c r="BW16" s="629"/>
      <c r="BX16" s="629"/>
      <c r="BY16" s="629"/>
      <c r="BZ16" s="629"/>
      <c r="CA16" s="629"/>
      <c r="CB16" s="651"/>
      <c r="CD16" s="593" t="s">
        <v>350</v>
      </c>
      <c r="CE16" s="382"/>
      <c r="CF16" s="382"/>
      <c r="CG16" s="382"/>
      <c r="CH16" s="382"/>
      <c r="CI16" s="382"/>
      <c r="CJ16" s="382"/>
      <c r="CK16" s="382"/>
      <c r="CL16" s="382"/>
      <c r="CM16" s="382"/>
      <c r="CN16" s="382"/>
      <c r="CO16" s="382"/>
      <c r="CP16" s="382"/>
      <c r="CQ16" s="594"/>
      <c r="CR16" s="595">
        <v>2099</v>
      </c>
      <c r="CS16" s="479"/>
      <c r="CT16" s="479"/>
      <c r="CU16" s="479"/>
      <c r="CV16" s="479"/>
      <c r="CW16" s="479"/>
      <c r="CX16" s="479"/>
      <c r="CY16" s="608"/>
      <c r="CZ16" s="628">
        <v>0</v>
      </c>
      <c r="DA16" s="628"/>
      <c r="DB16" s="628"/>
      <c r="DC16" s="628"/>
      <c r="DD16" s="601" t="s">
        <v>195</v>
      </c>
      <c r="DE16" s="479"/>
      <c r="DF16" s="479"/>
      <c r="DG16" s="479"/>
      <c r="DH16" s="479"/>
      <c r="DI16" s="479"/>
      <c r="DJ16" s="479"/>
      <c r="DK16" s="479"/>
      <c r="DL16" s="479"/>
      <c r="DM16" s="479"/>
      <c r="DN16" s="479"/>
      <c r="DO16" s="479"/>
      <c r="DP16" s="608"/>
      <c r="DQ16" s="601">
        <v>1092</v>
      </c>
      <c r="DR16" s="479"/>
      <c r="DS16" s="479"/>
      <c r="DT16" s="479"/>
      <c r="DU16" s="479"/>
      <c r="DV16" s="479"/>
      <c r="DW16" s="479"/>
      <c r="DX16" s="479"/>
      <c r="DY16" s="479"/>
      <c r="DZ16" s="479"/>
      <c r="EA16" s="479"/>
      <c r="EB16" s="479"/>
      <c r="EC16" s="626"/>
    </row>
    <row r="17" spans="2:133" ht="11.25" customHeight="1" x14ac:dyDescent="0.2">
      <c r="B17" s="593" t="s">
        <v>351</v>
      </c>
      <c r="C17" s="382"/>
      <c r="D17" s="382"/>
      <c r="E17" s="382"/>
      <c r="F17" s="382"/>
      <c r="G17" s="382"/>
      <c r="H17" s="382"/>
      <c r="I17" s="382"/>
      <c r="J17" s="382"/>
      <c r="K17" s="382"/>
      <c r="L17" s="382"/>
      <c r="M17" s="382"/>
      <c r="N17" s="382"/>
      <c r="O17" s="382"/>
      <c r="P17" s="382"/>
      <c r="Q17" s="594"/>
      <c r="R17" s="595">
        <v>145442</v>
      </c>
      <c r="S17" s="479"/>
      <c r="T17" s="479"/>
      <c r="U17" s="479"/>
      <c r="V17" s="479"/>
      <c r="W17" s="479"/>
      <c r="X17" s="479"/>
      <c r="Y17" s="608"/>
      <c r="Z17" s="628">
        <v>0.4</v>
      </c>
      <c r="AA17" s="628"/>
      <c r="AB17" s="628"/>
      <c r="AC17" s="628"/>
      <c r="AD17" s="629">
        <v>145442</v>
      </c>
      <c r="AE17" s="629"/>
      <c r="AF17" s="629"/>
      <c r="AG17" s="629"/>
      <c r="AH17" s="629"/>
      <c r="AI17" s="629"/>
      <c r="AJ17" s="629"/>
      <c r="AK17" s="629"/>
      <c r="AL17" s="598">
        <v>0.9</v>
      </c>
      <c r="AM17" s="342"/>
      <c r="AN17" s="342"/>
      <c r="AO17" s="630"/>
      <c r="AP17" s="593" t="s">
        <v>352</v>
      </c>
      <c r="AQ17" s="382"/>
      <c r="AR17" s="382"/>
      <c r="AS17" s="382"/>
      <c r="AT17" s="382"/>
      <c r="AU17" s="382"/>
      <c r="AV17" s="382"/>
      <c r="AW17" s="382"/>
      <c r="AX17" s="382"/>
      <c r="AY17" s="382"/>
      <c r="AZ17" s="382"/>
      <c r="BA17" s="382"/>
      <c r="BB17" s="382"/>
      <c r="BC17" s="382"/>
      <c r="BD17" s="382"/>
      <c r="BE17" s="382"/>
      <c r="BF17" s="594"/>
      <c r="BG17" s="595" t="s">
        <v>195</v>
      </c>
      <c r="BH17" s="479"/>
      <c r="BI17" s="479"/>
      <c r="BJ17" s="479"/>
      <c r="BK17" s="479"/>
      <c r="BL17" s="479"/>
      <c r="BM17" s="479"/>
      <c r="BN17" s="608"/>
      <c r="BO17" s="628" t="s">
        <v>195</v>
      </c>
      <c r="BP17" s="628"/>
      <c r="BQ17" s="628"/>
      <c r="BR17" s="628"/>
      <c r="BS17" s="629" t="s">
        <v>195</v>
      </c>
      <c r="BT17" s="629"/>
      <c r="BU17" s="629"/>
      <c r="BV17" s="629"/>
      <c r="BW17" s="629"/>
      <c r="BX17" s="629"/>
      <c r="BY17" s="629"/>
      <c r="BZ17" s="629"/>
      <c r="CA17" s="629"/>
      <c r="CB17" s="651"/>
      <c r="CD17" s="593" t="s">
        <v>354</v>
      </c>
      <c r="CE17" s="382"/>
      <c r="CF17" s="382"/>
      <c r="CG17" s="382"/>
      <c r="CH17" s="382"/>
      <c r="CI17" s="382"/>
      <c r="CJ17" s="382"/>
      <c r="CK17" s="382"/>
      <c r="CL17" s="382"/>
      <c r="CM17" s="382"/>
      <c r="CN17" s="382"/>
      <c r="CO17" s="382"/>
      <c r="CP17" s="382"/>
      <c r="CQ17" s="594"/>
      <c r="CR17" s="595">
        <v>3701897</v>
      </c>
      <c r="CS17" s="479"/>
      <c r="CT17" s="479"/>
      <c r="CU17" s="479"/>
      <c r="CV17" s="479"/>
      <c r="CW17" s="479"/>
      <c r="CX17" s="479"/>
      <c r="CY17" s="608"/>
      <c r="CZ17" s="628">
        <v>11.2</v>
      </c>
      <c r="DA17" s="628"/>
      <c r="DB17" s="628"/>
      <c r="DC17" s="628"/>
      <c r="DD17" s="601" t="s">
        <v>195</v>
      </c>
      <c r="DE17" s="479"/>
      <c r="DF17" s="479"/>
      <c r="DG17" s="479"/>
      <c r="DH17" s="479"/>
      <c r="DI17" s="479"/>
      <c r="DJ17" s="479"/>
      <c r="DK17" s="479"/>
      <c r="DL17" s="479"/>
      <c r="DM17" s="479"/>
      <c r="DN17" s="479"/>
      <c r="DO17" s="479"/>
      <c r="DP17" s="608"/>
      <c r="DQ17" s="601">
        <v>3690728</v>
      </c>
      <c r="DR17" s="479"/>
      <c r="DS17" s="479"/>
      <c r="DT17" s="479"/>
      <c r="DU17" s="479"/>
      <c r="DV17" s="479"/>
      <c r="DW17" s="479"/>
      <c r="DX17" s="479"/>
      <c r="DY17" s="479"/>
      <c r="DZ17" s="479"/>
      <c r="EA17" s="479"/>
      <c r="EB17" s="479"/>
      <c r="EC17" s="626"/>
    </row>
    <row r="18" spans="2:133" ht="11.25" customHeight="1" x14ac:dyDescent="0.2">
      <c r="B18" s="593" t="s">
        <v>355</v>
      </c>
      <c r="C18" s="382"/>
      <c r="D18" s="382"/>
      <c r="E18" s="382"/>
      <c r="F18" s="382"/>
      <c r="G18" s="382"/>
      <c r="H18" s="382"/>
      <c r="I18" s="382"/>
      <c r="J18" s="382"/>
      <c r="K18" s="382"/>
      <c r="L18" s="382"/>
      <c r="M18" s="382"/>
      <c r="N18" s="382"/>
      <c r="O18" s="382"/>
      <c r="P18" s="382"/>
      <c r="Q18" s="594"/>
      <c r="R18" s="595">
        <v>64010</v>
      </c>
      <c r="S18" s="479"/>
      <c r="T18" s="479"/>
      <c r="U18" s="479"/>
      <c r="V18" s="479"/>
      <c r="W18" s="479"/>
      <c r="X18" s="479"/>
      <c r="Y18" s="608"/>
      <c r="Z18" s="628">
        <v>0.2</v>
      </c>
      <c r="AA18" s="628"/>
      <c r="AB18" s="628"/>
      <c r="AC18" s="628"/>
      <c r="AD18" s="629">
        <v>64010</v>
      </c>
      <c r="AE18" s="629"/>
      <c r="AF18" s="629"/>
      <c r="AG18" s="629"/>
      <c r="AH18" s="629"/>
      <c r="AI18" s="629"/>
      <c r="AJ18" s="629"/>
      <c r="AK18" s="629"/>
      <c r="AL18" s="598">
        <v>0.4</v>
      </c>
      <c r="AM18" s="342"/>
      <c r="AN18" s="342"/>
      <c r="AO18" s="630"/>
      <c r="AP18" s="593" t="s">
        <v>97</v>
      </c>
      <c r="AQ18" s="382"/>
      <c r="AR18" s="382"/>
      <c r="AS18" s="382"/>
      <c r="AT18" s="382"/>
      <c r="AU18" s="382"/>
      <c r="AV18" s="382"/>
      <c r="AW18" s="382"/>
      <c r="AX18" s="382"/>
      <c r="AY18" s="382"/>
      <c r="AZ18" s="382"/>
      <c r="BA18" s="382"/>
      <c r="BB18" s="382"/>
      <c r="BC18" s="382"/>
      <c r="BD18" s="382"/>
      <c r="BE18" s="382"/>
      <c r="BF18" s="594"/>
      <c r="BG18" s="595" t="s">
        <v>195</v>
      </c>
      <c r="BH18" s="479"/>
      <c r="BI18" s="479"/>
      <c r="BJ18" s="479"/>
      <c r="BK18" s="479"/>
      <c r="BL18" s="479"/>
      <c r="BM18" s="479"/>
      <c r="BN18" s="608"/>
      <c r="BO18" s="628" t="s">
        <v>195</v>
      </c>
      <c r="BP18" s="628"/>
      <c r="BQ18" s="628"/>
      <c r="BR18" s="628"/>
      <c r="BS18" s="629" t="s">
        <v>195</v>
      </c>
      <c r="BT18" s="629"/>
      <c r="BU18" s="629"/>
      <c r="BV18" s="629"/>
      <c r="BW18" s="629"/>
      <c r="BX18" s="629"/>
      <c r="BY18" s="629"/>
      <c r="BZ18" s="629"/>
      <c r="CA18" s="629"/>
      <c r="CB18" s="651"/>
      <c r="CD18" s="593" t="s">
        <v>356</v>
      </c>
      <c r="CE18" s="382"/>
      <c r="CF18" s="382"/>
      <c r="CG18" s="382"/>
      <c r="CH18" s="382"/>
      <c r="CI18" s="382"/>
      <c r="CJ18" s="382"/>
      <c r="CK18" s="382"/>
      <c r="CL18" s="382"/>
      <c r="CM18" s="382"/>
      <c r="CN18" s="382"/>
      <c r="CO18" s="382"/>
      <c r="CP18" s="382"/>
      <c r="CQ18" s="594"/>
      <c r="CR18" s="595">
        <v>19487</v>
      </c>
      <c r="CS18" s="479"/>
      <c r="CT18" s="479"/>
      <c r="CU18" s="479"/>
      <c r="CV18" s="479"/>
      <c r="CW18" s="479"/>
      <c r="CX18" s="479"/>
      <c r="CY18" s="608"/>
      <c r="CZ18" s="628">
        <v>0.1</v>
      </c>
      <c r="DA18" s="628"/>
      <c r="DB18" s="628"/>
      <c r="DC18" s="628"/>
      <c r="DD18" s="601" t="s">
        <v>195</v>
      </c>
      <c r="DE18" s="479"/>
      <c r="DF18" s="479"/>
      <c r="DG18" s="479"/>
      <c r="DH18" s="479"/>
      <c r="DI18" s="479"/>
      <c r="DJ18" s="479"/>
      <c r="DK18" s="479"/>
      <c r="DL18" s="479"/>
      <c r="DM18" s="479"/>
      <c r="DN18" s="479"/>
      <c r="DO18" s="479"/>
      <c r="DP18" s="608"/>
      <c r="DQ18" s="601">
        <v>2841</v>
      </c>
      <c r="DR18" s="479"/>
      <c r="DS18" s="479"/>
      <c r="DT18" s="479"/>
      <c r="DU18" s="479"/>
      <c r="DV18" s="479"/>
      <c r="DW18" s="479"/>
      <c r="DX18" s="479"/>
      <c r="DY18" s="479"/>
      <c r="DZ18" s="479"/>
      <c r="EA18" s="479"/>
      <c r="EB18" s="479"/>
      <c r="EC18" s="626"/>
    </row>
    <row r="19" spans="2:133" ht="11.25" customHeight="1" x14ac:dyDescent="0.2">
      <c r="B19" s="593" t="s">
        <v>358</v>
      </c>
      <c r="C19" s="382"/>
      <c r="D19" s="382"/>
      <c r="E19" s="382"/>
      <c r="F19" s="382"/>
      <c r="G19" s="382"/>
      <c r="H19" s="382"/>
      <c r="I19" s="382"/>
      <c r="J19" s="382"/>
      <c r="K19" s="382"/>
      <c r="L19" s="382"/>
      <c r="M19" s="382"/>
      <c r="N19" s="382"/>
      <c r="O19" s="382"/>
      <c r="P19" s="382"/>
      <c r="Q19" s="594"/>
      <c r="R19" s="595">
        <v>52111</v>
      </c>
      <c r="S19" s="479"/>
      <c r="T19" s="479"/>
      <c r="U19" s="479"/>
      <c r="V19" s="479"/>
      <c r="W19" s="479"/>
      <c r="X19" s="479"/>
      <c r="Y19" s="608"/>
      <c r="Z19" s="628">
        <v>0.2</v>
      </c>
      <c r="AA19" s="628"/>
      <c r="AB19" s="628"/>
      <c r="AC19" s="628"/>
      <c r="AD19" s="629">
        <v>52111</v>
      </c>
      <c r="AE19" s="629"/>
      <c r="AF19" s="629"/>
      <c r="AG19" s="629"/>
      <c r="AH19" s="629"/>
      <c r="AI19" s="629"/>
      <c r="AJ19" s="629"/>
      <c r="AK19" s="629"/>
      <c r="AL19" s="598">
        <v>0.3</v>
      </c>
      <c r="AM19" s="342"/>
      <c r="AN19" s="342"/>
      <c r="AO19" s="630"/>
      <c r="AP19" s="593" t="s">
        <v>243</v>
      </c>
      <c r="AQ19" s="382"/>
      <c r="AR19" s="382"/>
      <c r="AS19" s="382"/>
      <c r="AT19" s="382"/>
      <c r="AU19" s="382"/>
      <c r="AV19" s="382"/>
      <c r="AW19" s="382"/>
      <c r="AX19" s="382"/>
      <c r="AY19" s="382"/>
      <c r="AZ19" s="382"/>
      <c r="BA19" s="382"/>
      <c r="BB19" s="382"/>
      <c r="BC19" s="382"/>
      <c r="BD19" s="382"/>
      <c r="BE19" s="382"/>
      <c r="BF19" s="594"/>
      <c r="BG19" s="595">
        <v>261975</v>
      </c>
      <c r="BH19" s="479"/>
      <c r="BI19" s="479"/>
      <c r="BJ19" s="479"/>
      <c r="BK19" s="479"/>
      <c r="BL19" s="479"/>
      <c r="BM19" s="479"/>
      <c r="BN19" s="608"/>
      <c r="BO19" s="628">
        <v>2.9</v>
      </c>
      <c r="BP19" s="628"/>
      <c r="BQ19" s="628"/>
      <c r="BR19" s="628"/>
      <c r="BS19" s="629" t="s">
        <v>195</v>
      </c>
      <c r="BT19" s="629"/>
      <c r="BU19" s="629"/>
      <c r="BV19" s="629"/>
      <c r="BW19" s="629"/>
      <c r="BX19" s="629"/>
      <c r="BY19" s="629"/>
      <c r="BZ19" s="629"/>
      <c r="CA19" s="629"/>
      <c r="CB19" s="651"/>
      <c r="CD19" s="593" t="s">
        <v>359</v>
      </c>
      <c r="CE19" s="382"/>
      <c r="CF19" s="382"/>
      <c r="CG19" s="382"/>
      <c r="CH19" s="382"/>
      <c r="CI19" s="382"/>
      <c r="CJ19" s="382"/>
      <c r="CK19" s="382"/>
      <c r="CL19" s="382"/>
      <c r="CM19" s="382"/>
      <c r="CN19" s="382"/>
      <c r="CO19" s="382"/>
      <c r="CP19" s="382"/>
      <c r="CQ19" s="594"/>
      <c r="CR19" s="595" t="s">
        <v>195</v>
      </c>
      <c r="CS19" s="479"/>
      <c r="CT19" s="479"/>
      <c r="CU19" s="479"/>
      <c r="CV19" s="479"/>
      <c r="CW19" s="479"/>
      <c r="CX19" s="479"/>
      <c r="CY19" s="608"/>
      <c r="CZ19" s="628" t="s">
        <v>195</v>
      </c>
      <c r="DA19" s="628"/>
      <c r="DB19" s="628"/>
      <c r="DC19" s="628"/>
      <c r="DD19" s="601" t="s">
        <v>195</v>
      </c>
      <c r="DE19" s="479"/>
      <c r="DF19" s="479"/>
      <c r="DG19" s="479"/>
      <c r="DH19" s="479"/>
      <c r="DI19" s="479"/>
      <c r="DJ19" s="479"/>
      <c r="DK19" s="479"/>
      <c r="DL19" s="479"/>
      <c r="DM19" s="479"/>
      <c r="DN19" s="479"/>
      <c r="DO19" s="479"/>
      <c r="DP19" s="608"/>
      <c r="DQ19" s="601" t="s">
        <v>195</v>
      </c>
      <c r="DR19" s="479"/>
      <c r="DS19" s="479"/>
      <c r="DT19" s="479"/>
      <c r="DU19" s="479"/>
      <c r="DV19" s="479"/>
      <c r="DW19" s="479"/>
      <c r="DX19" s="479"/>
      <c r="DY19" s="479"/>
      <c r="DZ19" s="479"/>
      <c r="EA19" s="479"/>
      <c r="EB19" s="479"/>
      <c r="EC19" s="626"/>
    </row>
    <row r="20" spans="2:133" ht="11.25" customHeight="1" x14ac:dyDescent="0.2">
      <c r="B20" s="645" t="s">
        <v>361</v>
      </c>
      <c r="C20" s="646"/>
      <c r="D20" s="646"/>
      <c r="E20" s="646"/>
      <c r="F20" s="646"/>
      <c r="G20" s="646"/>
      <c r="H20" s="646"/>
      <c r="I20" s="646"/>
      <c r="J20" s="646"/>
      <c r="K20" s="646"/>
      <c r="L20" s="646"/>
      <c r="M20" s="646"/>
      <c r="N20" s="646"/>
      <c r="O20" s="646"/>
      <c r="P20" s="646"/>
      <c r="Q20" s="647"/>
      <c r="R20" s="595">
        <v>11899</v>
      </c>
      <c r="S20" s="479"/>
      <c r="T20" s="479"/>
      <c r="U20" s="479"/>
      <c r="V20" s="479"/>
      <c r="W20" s="479"/>
      <c r="X20" s="479"/>
      <c r="Y20" s="608"/>
      <c r="Z20" s="628">
        <v>0</v>
      </c>
      <c r="AA20" s="628"/>
      <c r="AB20" s="628"/>
      <c r="AC20" s="628"/>
      <c r="AD20" s="629">
        <v>11899</v>
      </c>
      <c r="AE20" s="629"/>
      <c r="AF20" s="629"/>
      <c r="AG20" s="629"/>
      <c r="AH20" s="629"/>
      <c r="AI20" s="629"/>
      <c r="AJ20" s="629"/>
      <c r="AK20" s="629"/>
      <c r="AL20" s="598">
        <v>0.1</v>
      </c>
      <c r="AM20" s="342"/>
      <c r="AN20" s="342"/>
      <c r="AO20" s="630"/>
      <c r="AP20" s="593" t="s">
        <v>362</v>
      </c>
      <c r="AQ20" s="382"/>
      <c r="AR20" s="382"/>
      <c r="AS20" s="382"/>
      <c r="AT20" s="382"/>
      <c r="AU20" s="382"/>
      <c r="AV20" s="382"/>
      <c r="AW20" s="382"/>
      <c r="AX20" s="382"/>
      <c r="AY20" s="382"/>
      <c r="AZ20" s="382"/>
      <c r="BA20" s="382"/>
      <c r="BB20" s="382"/>
      <c r="BC20" s="382"/>
      <c r="BD20" s="382"/>
      <c r="BE20" s="382"/>
      <c r="BF20" s="594"/>
      <c r="BG20" s="595">
        <v>261975</v>
      </c>
      <c r="BH20" s="479"/>
      <c r="BI20" s="479"/>
      <c r="BJ20" s="479"/>
      <c r="BK20" s="479"/>
      <c r="BL20" s="479"/>
      <c r="BM20" s="479"/>
      <c r="BN20" s="608"/>
      <c r="BO20" s="628">
        <v>2.9</v>
      </c>
      <c r="BP20" s="628"/>
      <c r="BQ20" s="628"/>
      <c r="BR20" s="628"/>
      <c r="BS20" s="629" t="s">
        <v>195</v>
      </c>
      <c r="BT20" s="629"/>
      <c r="BU20" s="629"/>
      <c r="BV20" s="629"/>
      <c r="BW20" s="629"/>
      <c r="BX20" s="629"/>
      <c r="BY20" s="629"/>
      <c r="BZ20" s="629"/>
      <c r="CA20" s="629"/>
      <c r="CB20" s="651"/>
      <c r="CD20" s="593" t="s">
        <v>187</v>
      </c>
      <c r="CE20" s="382"/>
      <c r="CF20" s="382"/>
      <c r="CG20" s="382"/>
      <c r="CH20" s="382"/>
      <c r="CI20" s="382"/>
      <c r="CJ20" s="382"/>
      <c r="CK20" s="382"/>
      <c r="CL20" s="382"/>
      <c r="CM20" s="382"/>
      <c r="CN20" s="382"/>
      <c r="CO20" s="382"/>
      <c r="CP20" s="382"/>
      <c r="CQ20" s="594"/>
      <c r="CR20" s="595">
        <v>32919734</v>
      </c>
      <c r="CS20" s="479"/>
      <c r="CT20" s="479"/>
      <c r="CU20" s="479"/>
      <c r="CV20" s="479"/>
      <c r="CW20" s="479"/>
      <c r="CX20" s="479"/>
      <c r="CY20" s="608"/>
      <c r="CZ20" s="628">
        <v>100</v>
      </c>
      <c r="DA20" s="628"/>
      <c r="DB20" s="628"/>
      <c r="DC20" s="628"/>
      <c r="DD20" s="601">
        <v>5302041</v>
      </c>
      <c r="DE20" s="479"/>
      <c r="DF20" s="479"/>
      <c r="DG20" s="479"/>
      <c r="DH20" s="479"/>
      <c r="DI20" s="479"/>
      <c r="DJ20" s="479"/>
      <c r="DK20" s="479"/>
      <c r="DL20" s="479"/>
      <c r="DM20" s="479"/>
      <c r="DN20" s="479"/>
      <c r="DO20" s="479"/>
      <c r="DP20" s="608"/>
      <c r="DQ20" s="601">
        <v>19231754</v>
      </c>
      <c r="DR20" s="479"/>
      <c r="DS20" s="479"/>
      <c r="DT20" s="479"/>
      <c r="DU20" s="479"/>
      <c r="DV20" s="479"/>
      <c r="DW20" s="479"/>
      <c r="DX20" s="479"/>
      <c r="DY20" s="479"/>
      <c r="DZ20" s="479"/>
      <c r="EA20" s="479"/>
      <c r="EB20" s="479"/>
      <c r="EC20" s="626"/>
    </row>
    <row r="21" spans="2:133" ht="11.25" customHeight="1" x14ac:dyDescent="0.2">
      <c r="B21" s="593" t="s">
        <v>335</v>
      </c>
      <c r="C21" s="382"/>
      <c r="D21" s="382"/>
      <c r="E21" s="382"/>
      <c r="F21" s="382"/>
      <c r="G21" s="382"/>
      <c r="H21" s="382"/>
      <c r="I21" s="382"/>
      <c r="J21" s="382"/>
      <c r="K21" s="382"/>
      <c r="L21" s="382"/>
      <c r="M21" s="382"/>
      <c r="N21" s="382"/>
      <c r="O21" s="382"/>
      <c r="P21" s="382"/>
      <c r="Q21" s="594"/>
      <c r="R21" s="595">
        <v>6598100</v>
      </c>
      <c r="S21" s="479"/>
      <c r="T21" s="479"/>
      <c r="U21" s="479"/>
      <c r="V21" s="479"/>
      <c r="W21" s="479"/>
      <c r="X21" s="479"/>
      <c r="Y21" s="608"/>
      <c r="Z21" s="628">
        <v>19.399999999999999</v>
      </c>
      <c r="AA21" s="628"/>
      <c r="AB21" s="628"/>
      <c r="AC21" s="628"/>
      <c r="AD21" s="629">
        <v>5783470</v>
      </c>
      <c r="AE21" s="629"/>
      <c r="AF21" s="629"/>
      <c r="AG21" s="629"/>
      <c r="AH21" s="629"/>
      <c r="AI21" s="629"/>
      <c r="AJ21" s="629"/>
      <c r="AK21" s="629"/>
      <c r="AL21" s="598">
        <v>34.9</v>
      </c>
      <c r="AM21" s="342"/>
      <c r="AN21" s="342"/>
      <c r="AO21" s="630"/>
      <c r="AP21" s="593" t="s">
        <v>364</v>
      </c>
      <c r="AQ21" s="652"/>
      <c r="AR21" s="652"/>
      <c r="AS21" s="652"/>
      <c r="AT21" s="652"/>
      <c r="AU21" s="652"/>
      <c r="AV21" s="652"/>
      <c r="AW21" s="652"/>
      <c r="AX21" s="652"/>
      <c r="AY21" s="652"/>
      <c r="AZ21" s="652"/>
      <c r="BA21" s="652"/>
      <c r="BB21" s="652"/>
      <c r="BC21" s="652"/>
      <c r="BD21" s="652"/>
      <c r="BE21" s="652"/>
      <c r="BF21" s="653"/>
      <c r="BG21" s="595">
        <v>6724</v>
      </c>
      <c r="BH21" s="479"/>
      <c r="BI21" s="479"/>
      <c r="BJ21" s="479"/>
      <c r="BK21" s="479"/>
      <c r="BL21" s="479"/>
      <c r="BM21" s="479"/>
      <c r="BN21" s="608"/>
      <c r="BO21" s="628">
        <v>0.1</v>
      </c>
      <c r="BP21" s="628"/>
      <c r="BQ21" s="628"/>
      <c r="BR21" s="628"/>
      <c r="BS21" s="629" t="s">
        <v>195</v>
      </c>
      <c r="BT21" s="629"/>
      <c r="BU21" s="629"/>
      <c r="BV21" s="629"/>
      <c r="BW21" s="629"/>
      <c r="BX21" s="629"/>
      <c r="BY21" s="629"/>
      <c r="BZ21" s="629"/>
      <c r="CA21" s="629"/>
      <c r="CB21" s="651"/>
      <c r="CD21" s="573"/>
      <c r="CE21" s="574"/>
      <c r="CF21" s="574"/>
      <c r="CG21" s="574"/>
      <c r="CH21" s="574"/>
      <c r="CI21" s="574"/>
      <c r="CJ21" s="574"/>
      <c r="CK21" s="574"/>
      <c r="CL21" s="574"/>
      <c r="CM21" s="574"/>
      <c r="CN21" s="574"/>
      <c r="CO21" s="574"/>
      <c r="CP21" s="574"/>
      <c r="CQ21" s="575"/>
      <c r="CR21" s="662"/>
      <c r="CS21" s="663"/>
      <c r="CT21" s="663"/>
      <c r="CU21" s="663"/>
      <c r="CV21" s="663"/>
      <c r="CW21" s="663"/>
      <c r="CX21" s="663"/>
      <c r="CY21" s="664"/>
      <c r="CZ21" s="665"/>
      <c r="DA21" s="665"/>
      <c r="DB21" s="665"/>
      <c r="DC21" s="665"/>
      <c r="DD21" s="666"/>
      <c r="DE21" s="663"/>
      <c r="DF21" s="663"/>
      <c r="DG21" s="663"/>
      <c r="DH21" s="663"/>
      <c r="DI21" s="663"/>
      <c r="DJ21" s="663"/>
      <c r="DK21" s="663"/>
      <c r="DL21" s="663"/>
      <c r="DM21" s="663"/>
      <c r="DN21" s="663"/>
      <c r="DO21" s="663"/>
      <c r="DP21" s="664"/>
      <c r="DQ21" s="666"/>
      <c r="DR21" s="663"/>
      <c r="DS21" s="663"/>
      <c r="DT21" s="663"/>
      <c r="DU21" s="663"/>
      <c r="DV21" s="663"/>
      <c r="DW21" s="663"/>
      <c r="DX21" s="663"/>
      <c r="DY21" s="663"/>
      <c r="DZ21" s="663"/>
      <c r="EA21" s="663"/>
      <c r="EB21" s="663"/>
      <c r="EC21" s="667"/>
    </row>
    <row r="22" spans="2:133" ht="11.25" customHeight="1" x14ac:dyDescent="0.2">
      <c r="B22" s="593" t="s">
        <v>286</v>
      </c>
      <c r="C22" s="382"/>
      <c r="D22" s="382"/>
      <c r="E22" s="382"/>
      <c r="F22" s="382"/>
      <c r="G22" s="382"/>
      <c r="H22" s="382"/>
      <c r="I22" s="382"/>
      <c r="J22" s="382"/>
      <c r="K22" s="382"/>
      <c r="L22" s="382"/>
      <c r="M22" s="382"/>
      <c r="N22" s="382"/>
      <c r="O22" s="382"/>
      <c r="P22" s="382"/>
      <c r="Q22" s="594"/>
      <c r="R22" s="595">
        <v>5783470</v>
      </c>
      <c r="S22" s="479"/>
      <c r="T22" s="479"/>
      <c r="U22" s="479"/>
      <c r="V22" s="479"/>
      <c r="W22" s="479"/>
      <c r="X22" s="479"/>
      <c r="Y22" s="608"/>
      <c r="Z22" s="628">
        <v>17</v>
      </c>
      <c r="AA22" s="628"/>
      <c r="AB22" s="628"/>
      <c r="AC22" s="628"/>
      <c r="AD22" s="629">
        <v>5783470</v>
      </c>
      <c r="AE22" s="629"/>
      <c r="AF22" s="629"/>
      <c r="AG22" s="629"/>
      <c r="AH22" s="629"/>
      <c r="AI22" s="629"/>
      <c r="AJ22" s="629"/>
      <c r="AK22" s="629"/>
      <c r="AL22" s="598">
        <v>34.9</v>
      </c>
      <c r="AM22" s="342"/>
      <c r="AN22" s="342"/>
      <c r="AO22" s="630"/>
      <c r="AP22" s="593" t="s">
        <v>366</v>
      </c>
      <c r="AQ22" s="652"/>
      <c r="AR22" s="652"/>
      <c r="AS22" s="652"/>
      <c r="AT22" s="652"/>
      <c r="AU22" s="652"/>
      <c r="AV22" s="652"/>
      <c r="AW22" s="652"/>
      <c r="AX22" s="652"/>
      <c r="AY22" s="652"/>
      <c r="AZ22" s="652"/>
      <c r="BA22" s="652"/>
      <c r="BB22" s="652"/>
      <c r="BC22" s="652"/>
      <c r="BD22" s="652"/>
      <c r="BE22" s="652"/>
      <c r="BF22" s="653"/>
      <c r="BG22" s="595" t="s">
        <v>195</v>
      </c>
      <c r="BH22" s="479"/>
      <c r="BI22" s="479"/>
      <c r="BJ22" s="479"/>
      <c r="BK22" s="479"/>
      <c r="BL22" s="479"/>
      <c r="BM22" s="479"/>
      <c r="BN22" s="608"/>
      <c r="BO22" s="628" t="s">
        <v>195</v>
      </c>
      <c r="BP22" s="628"/>
      <c r="BQ22" s="628"/>
      <c r="BR22" s="628"/>
      <c r="BS22" s="629" t="s">
        <v>195</v>
      </c>
      <c r="BT22" s="629"/>
      <c r="BU22" s="629"/>
      <c r="BV22" s="629"/>
      <c r="BW22" s="629"/>
      <c r="BX22" s="629"/>
      <c r="BY22" s="629"/>
      <c r="BZ22" s="629"/>
      <c r="CA22" s="629"/>
      <c r="CB22" s="651"/>
      <c r="CD22" s="508" t="s">
        <v>367</v>
      </c>
      <c r="CE22" s="509"/>
      <c r="CF22" s="509"/>
      <c r="CG22" s="509"/>
      <c r="CH22" s="509"/>
      <c r="CI22" s="509"/>
      <c r="CJ22" s="509"/>
      <c r="CK22" s="509"/>
      <c r="CL22" s="509"/>
      <c r="CM22" s="509"/>
      <c r="CN22" s="509"/>
      <c r="CO22" s="509"/>
      <c r="CP22" s="509"/>
      <c r="CQ22" s="509"/>
      <c r="CR22" s="509"/>
      <c r="CS22" s="509"/>
      <c r="CT22" s="509"/>
      <c r="CU22" s="509"/>
      <c r="CV22" s="509"/>
      <c r="CW22" s="509"/>
      <c r="CX22" s="509"/>
      <c r="CY22" s="509"/>
      <c r="CZ22" s="509"/>
      <c r="DA22" s="509"/>
      <c r="DB22" s="509"/>
      <c r="DC22" s="509"/>
      <c r="DD22" s="509"/>
      <c r="DE22" s="509"/>
      <c r="DF22" s="509"/>
      <c r="DG22" s="509"/>
      <c r="DH22" s="509"/>
      <c r="DI22" s="509"/>
      <c r="DJ22" s="509"/>
      <c r="DK22" s="509"/>
      <c r="DL22" s="509"/>
      <c r="DM22" s="509"/>
      <c r="DN22" s="509"/>
      <c r="DO22" s="509"/>
      <c r="DP22" s="509"/>
      <c r="DQ22" s="509"/>
      <c r="DR22" s="509"/>
      <c r="DS22" s="509"/>
      <c r="DT22" s="509"/>
      <c r="DU22" s="509"/>
      <c r="DV22" s="509"/>
      <c r="DW22" s="509"/>
      <c r="DX22" s="509"/>
      <c r="DY22" s="509"/>
      <c r="DZ22" s="509"/>
      <c r="EA22" s="509"/>
      <c r="EB22" s="509"/>
      <c r="EC22" s="551"/>
    </row>
    <row r="23" spans="2:133" ht="11.25" customHeight="1" x14ac:dyDescent="0.2">
      <c r="B23" s="593" t="s">
        <v>283</v>
      </c>
      <c r="C23" s="382"/>
      <c r="D23" s="382"/>
      <c r="E23" s="382"/>
      <c r="F23" s="382"/>
      <c r="G23" s="382"/>
      <c r="H23" s="382"/>
      <c r="I23" s="382"/>
      <c r="J23" s="382"/>
      <c r="K23" s="382"/>
      <c r="L23" s="382"/>
      <c r="M23" s="382"/>
      <c r="N23" s="382"/>
      <c r="O23" s="382"/>
      <c r="P23" s="382"/>
      <c r="Q23" s="594"/>
      <c r="R23" s="595">
        <v>814630</v>
      </c>
      <c r="S23" s="479"/>
      <c r="T23" s="479"/>
      <c r="U23" s="479"/>
      <c r="V23" s="479"/>
      <c r="W23" s="479"/>
      <c r="X23" s="479"/>
      <c r="Y23" s="608"/>
      <c r="Z23" s="628">
        <v>2.4</v>
      </c>
      <c r="AA23" s="628"/>
      <c r="AB23" s="628"/>
      <c r="AC23" s="628"/>
      <c r="AD23" s="629" t="s">
        <v>195</v>
      </c>
      <c r="AE23" s="629"/>
      <c r="AF23" s="629"/>
      <c r="AG23" s="629"/>
      <c r="AH23" s="629"/>
      <c r="AI23" s="629"/>
      <c r="AJ23" s="629"/>
      <c r="AK23" s="629"/>
      <c r="AL23" s="598" t="s">
        <v>195</v>
      </c>
      <c r="AM23" s="342"/>
      <c r="AN23" s="342"/>
      <c r="AO23" s="630"/>
      <c r="AP23" s="593" t="s">
        <v>118</v>
      </c>
      <c r="AQ23" s="652"/>
      <c r="AR23" s="652"/>
      <c r="AS23" s="652"/>
      <c r="AT23" s="652"/>
      <c r="AU23" s="652"/>
      <c r="AV23" s="652"/>
      <c r="AW23" s="652"/>
      <c r="AX23" s="652"/>
      <c r="AY23" s="652"/>
      <c r="AZ23" s="652"/>
      <c r="BA23" s="652"/>
      <c r="BB23" s="652"/>
      <c r="BC23" s="652"/>
      <c r="BD23" s="652"/>
      <c r="BE23" s="652"/>
      <c r="BF23" s="653"/>
      <c r="BG23" s="595">
        <v>255251</v>
      </c>
      <c r="BH23" s="479"/>
      <c r="BI23" s="479"/>
      <c r="BJ23" s="479"/>
      <c r="BK23" s="479"/>
      <c r="BL23" s="479"/>
      <c r="BM23" s="479"/>
      <c r="BN23" s="608"/>
      <c r="BO23" s="628">
        <v>2.9</v>
      </c>
      <c r="BP23" s="628"/>
      <c r="BQ23" s="628"/>
      <c r="BR23" s="628"/>
      <c r="BS23" s="629" t="s">
        <v>195</v>
      </c>
      <c r="BT23" s="629"/>
      <c r="BU23" s="629"/>
      <c r="BV23" s="629"/>
      <c r="BW23" s="629"/>
      <c r="BX23" s="629"/>
      <c r="BY23" s="629"/>
      <c r="BZ23" s="629"/>
      <c r="CA23" s="629"/>
      <c r="CB23" s="651"/>
      <c r="CD23" s="508" t="s">
        <v>308</v>
      </c>
      <c r="CE23" s="509"/>
      <c r="CF23" s="509"/>
      <c r="CG23" s="509"/>
      <c r="CH23" s="509"/>
      <c r="CI23" s="509"/>
      <c r="CJ23" s="509"/>
      <c r="CK23" s="509"/>
      <c r="CL23" s="509"/>
      <c r="CM23" s="509"/>
      <c r="CN23" s="509"/>
      <c r="CO23" s="509"/>
      <c r="CP23" s="509"/>
      <c r="CQ23" s="551"/>
      <c r="CR23" s="508" t="s">
        <v>368</v>
      </c>
      <c r="CS23" s="509"/>
      <c r="CT23" s="509"/>
      <c r="CU23" s="509"/>
      <c r="CV23" s="509"/>
      <c r="CW23" s="509"/>
      <c r="CX23" s="509"/>
      <c r="CY23" s="551"/>
      <c r="CZ23" s="508" t="s">
        <v>372</v>
      </c>
      <c r="DA23" s="509"/>
      <c r="DB23" s="509"/>
      <c r="DC23" s="551"/>
      <c r="DD23" s="508" t="s">
        <v>290</v>
      </c>
      <c r="DE23" s="509"/>
      <c r="DF23" s="509"/>
      <c r="DG23" s="509"/>
      <c r="DH23" s="509"/>
      <c r="DI23" s="509"/>
      <c r="DJ23" s="509"/>
      <c r="DK23" s="551"/>
      <c r="DL23" s="654" t="s">
        <v>374</v>
      </c>
      <c r="DM23" s="655"/>
      <c r="DN23" s="655"/>
      <c r="DO23" s="655"/>
      <c r="DP23" s="655"/>
      <c r="DQ23" s="655"/>
      <c r="DR23" s="655"/>
      <c r="DS23" s="655"/>
      <c r="DT23" s="655"/>
      <c r="DU23" s="655"/>
      <c r="DV23" s="656"/>
      <c r="DW23" s="508" t="s">
        <v>375</v>
      </c>
      <c r="DX23" s="509"/>
      <c r="DY23" s="509"/>
      <c r="DZ23" s="509"/>
      <c r="EA23" s="509"/>
      <c r="EB23" s="509"/>
      <c r="EC23" s="551"/>
    </row>
    <row r="24" spans="2:133" ht="11.25" customHeight="1" x14ac:dyDescent="0.2">
      <c r="B24" s="593" t="s">
        <v>376</v>
      </c>
      <c r="C24" s="382"/>
      <c r="D24" s="382"/>
      <c r="E24" s="382"/>
      <c r="F24" s="382"/>
      <c r="G24" s="382"/>
      <c r="H24" s="382"/>
      <c r="I24" s="382"/>
      <c r="J24" s="382"/>
      <c r="K24" s="382"/>
      <c r="L24" s="382"/>
      <c r="M24" s="382"/>
      <c r="N24" s="382"/>
      <c r="O24" s="382"/>
      <c r="P24" s="382"/>
      <c r="Q24" s="594"/>
      <c r="R24" s="595" t="s">
        <v>195</v>
      </c>
      <c r="S24" s="479"/>
      <c r="T24" s="479"/>
      <c r="U24" s="479"/>
      <c r="V24" s="479"/>
      <c r="W24" s="479"/>
      <c r="X24" s="479"/>
      <c r="Y24" s="608"/>
      <c r="Z24" s="628" t="s">
        <v>195</v>
      </c>
      <c r="AA24" s="628"/>
      <c r="AB24" s="628"/>
      <c r="AC24" s="628"/>
      <c r="AD24" s="629" t="s">
        <v>195</v>
      </c>
      <c r="AE24" s="629"/>
      <c r="AF24" s="629"/>
      <c r="AG24" s="629"/>
      <c r="AH24" s="629"/>
      <c r="AI24" s="629"/>
      <c r="AJ24" s="629"/>
      <c r="AK24" s="629"/>
      <c r="AL24" s="598" t="s">
        <v>195</v>
      </c>
      <c r="AM24" s="342"/>
      <c r="AN24" s="342"/>
      <c r="AO24" s="630"/>
      <c r="AP24" s="593" t="s">
        <v>377</v>
      </c>
      <c r="AQ24" s="652"/>
      <c r="AR24" s="652"/>
      <c r="AS24" s="652"/>
      <c r="AT24" s="652"/>
      <c r="AU24" s="652"/>
      <c r="AV24" s="652"/>
      <c r="AW24" s="652"/>
      <c r="AX24" s="652"/>
      <c r="AY24" s="652"/>
      <c r="AZ24" s="652"/>
      <c r="BA24" s="652"/>
      <c r="BB24" s="652"/>
      <c r="BC24" s="652"/>
      <c r="BD24" s="652"/>
      <c r="BE24" s="652"/>
      <c r="BF24" s="653"/>
      <c r="BG24" s="595" t="s">
        <v>195</v>
      </c>
      <c r="BH24" s="479"/>
      <c r="BI24" s="479"/>
      <c r="BJ24" s="479"/>
      <c r="BK24" s="479"/>
      <c r="BL24" s="479"/>
      <c r="BM24" s="479"/>
      <c r="BN24" s="608"/>
      <c r="BO24" s="628" t="s">
        <v>195</v>
      </c>
      <c r="BP24" s="628"/>
      <c r="BQ24" s="628"/>
      <c r="BR24" s="628"/>
      <c r="BS24" s="629" t="s">
        <v>195</v>
      </c>
      <c r="BT24" s="629"/>
      <c r="BU24" s="629"/>
      <c r="BV24" s="629"/>
      <c r="BW24" s="629"/>
      <c r="BX24" s="629"/>
      <c r="BY24" s="629"/>
      <c r="BZ24" s="629"/>
      <c r="CA24" s="629"/>
      <c r="CB24" s="651"/>
      <c r="CD24" s="637" t="s">
        <v>378</v>
      </c>
      <c r="CE24" s="638"/>
      <c r="CF24" s="638"/>
      <c r="CG24" s="638"/>
      <c r="CH24" s="638"/>
      <c r="CI24" s="638"/>
      <c r="CJ24" s="638"/>
      <c r="CK24" s="638"/>
      <c r="CL24" s="638"/>
      <c r="CM24" s="638"/>
      <c r="CN24" s="638"/>
      <c r="CO24" s="638"/>
      <c r="CP24" s="638"/>
      <c r="CQ24" s="639"/>
      <c r="CR24" s="634">
        <v>13669237</v>
      </c>
      <c r="CS24" s="635"/>
      <c r="CT24" s="635"/>
      <c r="CU24" s="635"/>
      <c r="CV24" s="635"/>
      <c r="CW24" s="635"/>
      <c r="CX24" s="635"/>
      <c r="CY24" s="657"/>
      <c r="CZ24" s="658">
        <v>41.5</v>
      </c>
      <c r="DA24" s="641"/>
      <c r="DB24" s="641"/>
      <c r="DC24" s="659"/>
      <c r="DD24" s="660">
        <v>9984901</v>
      </c>
      <c r="DE24" s="635"/>
      <c r="DF24" s="635"/>
      <c r="DG24" s="635"/>
      <c r="DH24" s="635"/>
      <c r="DI24" s="635"/>
      <c r="DJ24" s="635"/>
      <c r="DK24" s="657"/>
      <c r="DL24" s="660">
        <v>8615197</v>
      </c>
      <c r="DM24" s="635"/>
      <c r="DN24" s="635"/>
      <c r="DO24" s="635"/>
      <c r="DP24" s="635"/>
      <c r="DQ24" s="635"/>
      <c r="DR24" s="635"/>
      <c r="DS24" s="635"/>
      <c r="DT24" s="635"/>
      <c r="DU24" s="635"/>
      <c r="DV24" s="657"/>
      <c r="DW24" s="658">
        <v>51.5</v>
      </c>
      <c r="DX24" s="641"/>
      <c r="DY24" s="641"/>
      <c r="DZ24" s="641"/>
      <c r="EA24" s="641"/>
      <c r="EB24" s="641"/>
      <c r="EC24" s="661"/>
    </row>
    <row r="25" spans="2:133" ht="11.25" customHeight="1" x14ac:dyDescent="0.2">
      <c r="B25" s="593" t="s">
        <v>78</v>
      </c>
      <c r="C25" s="382"/>
      <c r="D25" s="382"/>
      <c r="E25" s="382"/>
      <c r="F25" s="382"/>
      <c r="G25" s="382"/>
      <c r="H25" s="382"/>
      <c r="I25" s="382"/>
      <c r="J25" s="382"/>
      <c r="K25" s="382"/>
      <c r="L25" s="382"/>
      <c r="M25" s="382"/>
      <c r="N25" s="382"/>
      <c r="O25" s="382"/>
      <c r="P25" s="382"/>
      <c r="Q25" s="594"/>
      <c r="R25" s="595">
        <v>17561951</v>
      </c>
      <c r="S25" s="479"/>
      <c r="T25" s="479"/>
      <c r="U25" s="479"/>
      <c r="V25" s="479"/>
      <c r="W25" s="479"/>
      <c r="X25" s="479"/>
      <c r="Y25" s="608"/>
      <c r="Z25" s="628">
        <v>51.6</v>
      </c>
      <c r="AA25" s="628"/>
      <c r="AB25" s="628"/>
      <c r="AC25" s="628"/>
      <c r="AD25" s="629">
        <v>16492070</v>
      </c>
      <c r="AE25" s="629"/>
      <c r="AF25" s="629"/>
      <c r="AG25" s="629"/>
      <c r="AH25" s="629"/>
      <c r="AI25" s="629"/>
      <c r="AJ25" s="629"/>
      <c r="AK25" s="629"/>
      <c r="AL25" s="598">
        <v>99.5</v>
      </c>
      <c r="AM25" s="342"/>
      <c r="AN25" s="342"/>
      <c r="AO25" s="630"/>
      <c r="AP25" s="593" t="s">
        <v>263</v>
      </c>
      <c r="AQ25" s="652"/>
      <c r="AR25" s="652"/>
      <c r="AS25" s="652"/>
      <c r="AT25" s="652"/>
      <c r="AU25" s="652"/>
      <c r="AV25" s="652"/>
      <c r="AW25" s="652"/>
      <c r="AX25" s="652"/>
      <c r="AY25" s="652"/>
      <c r="AZ25" s="652"/>
      <c r="BA25" s="652"/>
      <c r="BB25" s="652"/>
      <c r="BC25" s="652"/>
      <c r="BD25" s="652"/>
      <c r="BE25" s="652"/>
      <c r="BF25" s="653"/>
      <c r="BG25" s="595" t="s">
        <v>195</v>
      </c>
      <c r="BH25" s="479"/>
      <c r="BI25" s="479"/>
      <c r="BJ25" s="479"/>
      <c r="BK25" s="479"/>
      <c r="BL25" s="479"/>
      <c r="BM25" s="479"/>
      <c r="BN25" s="608"/>
      <c r="BO25" s="628" t="s">
        <v>195</v>
      </c>
      <c r="BP25" s="628"/>
      <c r="BQ25" s="628"/>
      <c r="BR25" s="628"/>
      <c r="BS25" s="629" t="s">
        <v>195</v>
      </c>
      <c r="BT25" s="629"/>
      <c r="BU25" s="629"/>
      <c r="BV25" s="629"/>
      <c r="BW25" s="629"/>
      <c r="BX25" s="629"/>
      <c r="BY25" s="629"/>
      <c r="BZ25" s="629"/>
      <c r="CA25" s="629"/>
      <c r="CB25" s="651"/>
      <c r="CD25" s="593" t="s">
        <v>193</v>
      </c>
      <c r="CE25" s="382"/>
      <c r="CF25" s="382"/>
      <c r="CG25" s="382"/>
      <c r="CH25" s="382"/>
      <c r="CI25" s="382"/>
      <c r="CJ25" s="382"/>
      <c r="CK25" s="382"/>
      <c r="CL25" s="382"/>
      <c r="CM25" s="382"/>
      <c r="CN25" s="382"/>
      <c r="CO25" s="382"/>
      <c r="CP25" s="382"/>
      <c r="CQ25" s="594"/>
      <c r="CR25" s="595">
        <v>4535938</v>
      </c>
      <c r="CS25" s="596"/>
      <c r="CT25" s="596"/>
      <c r="CU25" s="596"/>
      <c r="CV25" s="596"/>
      <c r="CW25" s="596"/>
      <c r="CX25" s="596"/>
      <c r="CY25" s="597"/>
      <c r="CZ25" s="598">
        <v>13.8</v>
      </c>
      <c r="DA25" s="599"/>
      <c r="DB25" s="599"/>
      <c r="DC25" s="600"/>
      <c r="DD25" s="601">
        <v>4090295</v>
      </c>
      <c r="DE25" s="596"/>
      <c r="DF25" s="596"/>
      <c r="DG25" s="596"/>
      <c r="DH25" s="596"/>
      <c r="DI25" s="596"/>
      <c r="DJ25" s="596"/>
      <c r="DK25" s="597"/>
      <c r="DL25" s="601">
        <v>3682100</v>
      </c>
      <c r="DM25" s="596"/>
      <c r="DN25" s="596"/>
      <c r="DO25" s="596"/>
      <c r="DP25" s="596"/>
      <c r="DQ25" s="596"/>
      <c r="DR25" s="596"/>
      <c r="DS25" s="596"/>
      <c r="DT25" s="596"/>
      <c r="DU25" s="596"/>
      <c r="DV25" s="597"/>
      <c r="DW25" s="598">
        <v>22</v>
      </c>
      <c r="DX25" s="599"/>
      <c r="DY25" s="599"/>
      <c r="DZ25" s="599"/>
      <c r="EA25" s="599"/>
      <c r="EB25" s="599"/>
      <c r="EC25" s="627"/>
    </row>
    <row r="26" spans="2:133" ht="11.25" customHeight="1" x14ac:dyDescent="0.2">
      <c r="B26" s="593" t="s">
        <v>381</v>
      </c>
      <c r="C26" s="382"/>
      <c r="D26" s="382"/>
      <c r="E26" s="382"/>
      <c r="F26" s="382"/>
      <c r="G26" s="382"/>
      <c r="H26" s="382"/>
      <c r="I26" s="382"/>
      <c r="J26" s="382"/>
      <c r="K26" s="382"/>
      <c r="L26" s="382"/>
      <c r="M26" s="382"/>
      <c r="N26" s="382"/>
      <c r="O26" s="382"/>
      <c r="P26" s="382"/>
      <c r="Q26" s="594"/>
      <c r="R26" s="595">
        <v>4664</v>
      </c>
      <c r="S26" s="479"/>
      <c r="T26" s="479"/>
      <c r="U26" s="479"/>
      <c r="V26" s="479"/>
      <c r="W26" s="479"/>
      <c r="X26" s="479"/>
      <c r="Y26" s="608"/>
      <c r="Z26" s="628">
        <v>0</v>
      </c>
      <c r="AA26" s="628"/>
      <c r="AB26" s="628"/>
      <c r="AC26" s="628"/>
      <c r="AD26" s="629">
        <v>4664</v>
      </c>
      <c r="AE26" s="629"/>
      <c r="AF26" s="629"/>
      <c r="AG26" s="629"/>
      <c r="AH26" s="629"/>
      <c r="AI26" s="629"/>
      <c r="AJ26" s="629"/>
      <c r="AK26" s="629"/>
      <c r="AL26" s="598">
        <v>0</v>
      </c>
      <c r="AM26" s="342"/>
      <c r="AN26" s="342"/>
      <c r="AO26" s="630"/>
      <c r="AP26" s="593" t="s">
        <v>384</v>
      </c>
      <c r="AQ26" s="652"/>
      <c r="AR26" s="652"/>
      <c r="AS26" s="652"/>
      <c r="AT26" s="652"/>
      <c r="AU26" s="652"/>
      <c r="AV26" s="652"/>
      <c r="AW26" s="652"/>
      <c r="AX26" s="652"/>
      <c r="AY26" s="652"/>
      <c r="AZ26" s="652"/>
      <c r="BA26" s="652"/>
      <c r="BB26" s="652"/>
      <c r="BC26" s="652"/>
      <c r="BD26" s="652"/>
      <c r="BE26" s="652"/>
      <c r="BF26" s="653"/>
      <c r="BG26" s="595" t="s">
        <v>195</v>
      </c>
      <c r="BH26" s="479"/>
      <c r="BI26" s="479"/>
      <c r="BJ26" s="479"/>
      <c r="BK26" s="479"/>
      <c r="BL26" s="479"/>
      <c r="BM26" s="479"/>
      <c r="BN26" s="608"/>
      <c r="BO26" s="628" t="s">
        <v>195</v>
      </c>
      <c r="BP26" s="628"/>
      <c r="BQ26" s="628"/>
      <c r="BR26" s="628"/>
      <c r="BS26" s="629" t="s">
        <v>195</v>
      </c>
      <c r="BT26" s="629"/>
      <c r="BU26" s="629"/>
      <c r="BV26" s="629"/>
      <c r="BW26" s="629"/>
      <c r="BX26" s="629"/>
      <c r="BY26" s="629"/>
      <c r="BZ26" s="629"/>
      <c r="CA26" s="629"/>
      <c r="CB26" s="651"/>
      <c r="CD26" s="593" t="s">
        <v>121</v>
      </c>
      <c r="CE26" s="382"/>
      <c r="CF26" s="382"/>
      <c r="CG26" s="382"/>
      <c r="CH26" s="382"/>
      <c r="CI26" s="382"/>
      <c r="CJ26" s="382"/>
      <c r="CK26" s="382"/>
      <c r="CL26" s="382"/>
      <c r="CM26" s="382"/>
      <c r="CN26" s="382"/>
      <c r="CO26" s="382"/>
      <c r="CP26" s="382"/>
      <c r="CQ26" s="594"/>
      <c r="CR26" s="595">
        <v>3208510</v>
      </c>
      <c r="CS26" s="479"/>
      <c r="CT26" s="479"/>
      <c r="CU26" s="479"/>
      <c r="CV26" s="479"/>
      <c r="CW26" s="479"/>
      <c r="CX26" s="479"/>
      <c r="CY26" s="608"/>
      <c r="CZ26" s="598">
        <v>9.6999999999999993</v>
      </c>
      <c r="DA26" s="599"/>
      <c r="DB26" s="599"/>
      <c r="DC26" s="600"/>
      <c r="DD26" s="601">
        <v>2886391</v>
      </c>
      <c r="DE26" s="479"/>
      <c r="DF26" s="479"/>
      <c r="DG26" s="479"/>
      <c r="DH26" s="479"/>
      <c r="DI26" s="479"/>
      <c r="DJ26" s="479"/>
      <c r="DK26" s="608"/>
      <c r="DL26" s="601" t="s">
        <v>195</v>
      </c>
      <c r="DM26" s="479"/>
      <c r="DN26" s="479"/>
      <c r="DO26" s="479"/>
      <c r="DP26" s="479"/>
      <c r="DQ26" s="479"/>
      <c r="DR26" s="479"/>
      <c r="DS26" s="479"/>
      <c r="DT26" s="479"/>
      <c r="DU26" s="479"/>
      <c r="DV26" s="608"/>
      <c r="DW26" s="598" t="s">
        <v>195</v>
      </c>
      <c r="DX26" s="599"/>
      <c r="DY26" s="599"/>
      <c r="DZ26" s="599"/>
      <c r="EA26" s="599"/>
      <c r="EB26" s="599"/>
      <c r="EC26" s="627"/>
    </row>
    <row r="27" spans="2:133" ht="11.25" customHeight="1" x14ac:dyDescent="0.2">
      <c r="B27" s="593" t="s">
        <v>155</v>
      </c>
      <c r="C27" s="382"/>
      <c r="D27" s="382"/>
      <c r="E27" s="382"/>
      <c r="F27" s="382"/>
      <c r="G27" s="382"/>
      <c r="H27" s="382"/>
      <c r="I27" s="382"/>
      <c r="J27" s="382"/>
      <c r="K27" s="382"/>
      <c r="L27" s="382"/>
      <c r="M27" s="382"/>
      <c r="N27" s="382"/>
      <c r="O27" s="382"/>
      <c r="P27" s="382"/>
      <c r="Q27" s="594"/>
      <c r="R27" s="595">
        <v>206518</v>
      </c>
      <c r="S27" s="479"/>
      <c r="T27" s="479"/>
      <c r="U27" s="479"/>
      <c r="V27" s="479"/>
      <c r="W27" s="479"/>
      <c r="X27" s="479"/>
      <c r="Y27" s="608"/>
      <c r="Z27" s="628">
        <v>0.6</v>
      </c>
      <c r="AA27" s="628"/>
      <c r="AB27" s="628"/>
      <c r="AC27" s="628"/>
      <c r="AD27" s="629">
        <v>23023</v>
      </c>
      <c r="AE27" s="629"/>
      <c r="AF27" s="629"/>
      <c r="AG27" s="629"/>
      <c r="AH27" s="629"/>
      <c r="AI27" s="629"/>
      <c r="AJ27" s="629"/>
      <c r="AK27" s="629"/>
      <c r="AL27" s="598">
        <v>0.1</v>
      </c>
      <c r="AM27" s="342"/>
      <c r="AN27" s="342"/>
      <c r="AO27" s="630"/>
      <c r="AP27" s="593" t="s">
        <v>385</v>
      </c>
      <c r="AQ27" s="382"/>
      <c r="AR27" s="382"/>
      <c r="AS27" s="382"/>
      <c r="AT27" s="382"/>
      <c r="AU27" s="382"/>
      <c r="AV27" s="382"/>
      <c r="AW27" s="382"/>
      <c r="AX27" s="382"/>
      <c r="AY27" s="382"/>
      <c r="AZ27" s="382"/>
      <c r="BA27" s="382"/>
      <c r="BB27" s="382"/>
      <c r="BC27" s="382"/>
      <c r="BD27" s="382"/>
      <c r="BE27" s="382"/>
      <c r="BF27" s="594"/>
      <c r="BG27" s="595">
        <v>8914599</v>
      </c>
      <c r="BH27" s="479"/>
      <c r="BI27" s="479"/>
      <c r="BJ27" s="479"/>
      <c r="BK27" s="479"/>
      <c r="BL27" s="479"/>
      <c r="BM27" s="479"/>
      <c r="BN27" s="608"/>
      <c r="BO27" s="628">
        <v>100</v>
      </c>
      <c r="BP27" s="628"/>
      <c r="BQ27" s="628"/>
      <c r="BR27" s="628"/>
      <c r="BS27" s="629">
        <v>259505</v>
      </c>
      <c r="BT27" s="629"/>
      <c r="BU27" s="629"/>
      <c r="BV27" s="629"/>
      <c r="BW27" s="629"/>
      <c r="BX27" s="629"/>
      <c r="BY27" s="629"/>
      <c r="BZ27" s="629"/>
      <c r="CA27" s="629"/>
      <c r="CB27" s="651"/>
      <c r="CD27" s="593" t="s">
        <v>216</v>
      </c>
      <c r="CE27" s="382"/>
      <c r="CF27" s="382"/>
      <c r="CG27" s="382"/>
      <c r="CH27" s="382"/>
      <c r="CI27" s="382"/>
      <c r="CJ27" s="382"/>
      <c r="CK27" s="382"/>
      <c r="CL27" s="382"/>
      <c r="CM27" s="382"/>
      <c r="CN27" s="382"/>
      <c r="CO27" s="382"/>
      <c r="CP27" s="382"/>
      <c r="CQ27" s="594"/>
      <c r="CR27" s="595">
        <v>5431402</v>
      </c>
      <c r="CS27" s="596"/>
      <c r="CT27" s="596"/>
      <c r="CU27" s="596"/>
      <c r="CV27" s="596"/>
      <c r="CW27" s="596"/>
      <c r="CX27" s="596"/>
      <c r="CY27" s="597"/>
      <c r="CZ27" s="598">
        <v>16.5</v>
      </c>
      <c r="DA27" s="599"/>
      <c r="DB27" s="599"/>
      <c r="DC27" s="600"/>
      <c r="DD27" s="601">
        <v>2203878</v>
      </c>
      <c r="DE27" s="596"/>
      <c r="DF27" s="596"/>
      <c r="DG27" s="596"/>
      <c r="DH27" s="596"/>
      <c r="DI27" s="596"/>
      <c r="DJ27" s="596"/>
      <c r="DK27" s="597"/>
      <c r="DL27" s="601">
        <v>1564821</v>
      </c>
      <c r="DM27" s="596"/>
      <c r="DN27" s="596"/>
      <c r="DO27" s="596"/>
      <c r="DP27" s="596"/>
      <c r="DQ27" s="596"/>
      <c r="DR27" s="596"/>
      <c r="DS27" s="596"/>
      <c r="DT27" s="596"/>
      <c r="DU27" s="596"/>
      <c r="DV27" s="597"/>
      <c r="DW27" s="598">
        <v>9.4</v>
      </c>
      <c r="DX27" s="599"/>
      <c r="DY27" s="599"/>
      <c r="DZ27" s="599"/>
      <c r="EA27" s="599"/>
      <c r="EB27" s="599"/>
      <c r="EC27" s="627"/>
    </row>
    <row r="28" spans="2:133" ht="11.25" customHeight="1" x14ac:dyDescent="0.2">
      <c r="B28" s="593" t="s">
        <v>306</v>
      </c>
      <c r="C28" s="382"/>
      <c r="D28" s="382"/>
      <c r="E28" s="382"/>
      <c r="F28" s="382"/>
      <c r="G28" s="382"/>
      <c r="H28" s="382"/>
      <c r="I28" s="382"/>
      <c r="J28" s="382"/>
      <c r="K28" s="382"/>
      <c r="L28" s="382"/>
      <c r="M28" s="382"/>
      <c r="N28" s="382"/>
      <c r="O28" s="382"/>
      <c r="P28" s="382"/>
      <c r="Q28" s="594"/>
      <c r="R28" s="595">
        <v>295264</v>
      </c>
      <c r="S28" s="479"/>
      <c r="T28" s="479"/>
      <c r="U28" s="479"/>
      <c r="V28" s="479"/>
      <c r="W28" s="479"/>
      <c r="X28" s="479"/>
      <c r="Y28" s="608"/>
      <c r="Z28" s="628">
        <v>0.9</v>
      </c>
      <c r="AA28" s="628"/>
      <c r="AB28" s="628"/>
      <c r="AC28" s="628"/>
      <c r="AD28" s="629">
        <v>11529</v>
      </c>
      <c r="AE28" s="629"/>
      <c r="AF28" s="629"/>
      <c r="AG28" s="629"/>
      <c r="AH28" s="629"/>
      <c r="AI28" s="629"/>
      <c r="AJ28" s="629"/>
      <c r="AK28" s="629"/>
      <c r="AL28" s="598">
        <v>0.1</v>
      </c>
      <c r="AM28" s="342"/>
      <c r="AN28" s="342"/>
      <c r="AO28" s="630"/>
      <c r="AP28" s="593"/>
      <c r="AQ28" s="382"/>
      <c r="AR28" s="382"/>
      <c r="AS28" s="382"/>
      <c r="AT28" s="382"/>
      <c r="AU28" s="382"/>
      <c r="AV28" s="382"/>
      <c r="AW28" s="382"/>
      <c r="AX28" s="382"/>
      <c r="AY28" s="382"/>
      <c r="AZ28" s="382"/>
      <c r="BA28" s="382"/>
      <c r="BB28" s="382"/>
      <c r="BC28" s="382"/>
      <c r="BD28" s="382"/>
      <c r="BE28" s="382"/>
      <c r="BF28" s="594"/>
      <c r="BG28" s="595"/>
      <c r="BH28" s="479"/>
      <c r="BI28" s="479"/>
      <c r="BJ28" s="479"/>
      <c r="BK28" s="479"/>
      <c r="BL28" s="479"/>
      <c r="BM28" s="479"/>
      <c r="BN28" s="608"/>
      <c r="BO28" s="628"/>
      <c r="BP28" s="628"/>
      <c r="BQ28" s="628"/>
      <c r="BR28" s="628"/>
      <c r="BS28" s="601"/>
      <c r="BT28" s="479"/>
      <c r="BU28" s="479"/>
      <c r="BV28" s="479"/>
      <c r="BW28" s="479"/>
      <c r="BX28" s="479"/>
      <c r="BY28" s="479"/>
      <c r="BZ28" s="479"/>
      <c r="CA28" s="479"/>
      <c r="CB28" s="626"/>
      <c r="CD28" s="593" t="s">
        <v>379</v>
      </c>
      <c r="CE28" s="382"/>
      <c r="CF28" s="382"/>
      <c r="CG28" s="382"/>
      <c r="CH28" s="382"/>
      <c r="CI28" s="382"/>
      <c r="CJ28" s="382"/>
      <c r="CK28" s="382"/>
      <c r="CL28" s="382"/>
      <c r="CM28" s="382"/>
      <c r="CN28" s="382"/>
      <c r="CO28" s="382"/>
      <c r="CP28" s="382"/>
      <c r="CQ28" s="594"/>
      <c r="CR28" s="595">
        <v>3701897</v>
      </c>
      <c r="CS28" s="479"/>
      <c r="CT28" s="479"/>
      <c r="CU28" s="479"/>
      <c r="CV28" s="479"/>
      <c r="CW28" s="479"/>
      <c r="CX28" s="479"/>
      <c r="CY28" s="608"/>
      <c r="CZ28" s="598">
        <v>11.2</v>
      </c>
      <c r="DA28" s="599"/>
      <c r="DB28" s="599"/>
      <c r="DC28" s="600"/>
      <c r="DD28" s="601">
        <v>3690728</v>
      </c>
      <c r="DE28" s="479"/>
      <c r="DF28" s="479"/>
      <c r="DG28" s="479"/>
      <c r="DH28" s="479"/>
      <c r="DI28" s="479"/>
      <c r="DJ28" s="479"/>
      <c r="DK28" s="608"/>
      <c r="DL28" s="601">
        <v>3368276</v>
      </c>
      <c r="DM28" s="479"/>
      <c r="DN28" s="479"/>
      <c r="DO28" s="479"/>
      <c r="DP28" s="479"/>
      <c r="DQ28" s="479"/>
      <c r="DR28" s="479"/>
      <c r="DS28" s="479"/>
      <c r="DT28" s="479"/>
      <c r="DU28" s="479"/>
      <c r="DV28" s="608"/>
      <c r="DW28" s="598">
        <v>20.100000000000001</v>
      </c>
      <c r="DX28" s="599"/>
      <c r="DY28" s="599"/>
      <c r="DZ28" s="599"/>
      <c r="EA28" s="599"/>
      <c r="EB28" s="599"/>
      <c r="EC28" s="627"/>
    </row>
    <row r="29" spans="2:133" ht="11.25" customHeight="1" x14ac:dyDescent="0.2">
      <c r="B29" s="593" t="s">
        <v>19</v>
      </c>
      <c r="C29" s="382"/>
      <c r="D29" s="382"/>
      <c r="E29" s="382"/>
      <c r="F29" s="382"/>
      <c r="G29" s="382"/>
      <c r="H29" s="382"/>
      <c r="I29" s="382"/>
      <c r="J29" s="382"/>
      <c r="K29" s="382"/>
      <c r="L29" s="382"/>
      <c r="M29" s="382"/>
      <c r="N29" s="382"/>
      <c r="O29" s="382"/>
      <c r="P29" s="382"/>
      <c r="Q29" s="594"/>
      <c r="R29" s="595">
        <v>110731</v>
      </c>
      <c r="S29" s="479"/>
      <c r="T29" s="479"/>
      <c r="U29" s="479"/>
      <c r="V29" s="479"/>
      <c r="W29" s="479"/>
      <c r="X29" s="479"/>
      <c r="Y29" s="608"/>
      <c r="Z29" s="628">
        <v>0.3</v>
      </c>
      <c r="AA29" s="628"/>
      <c r="AB29" s="628"/>
      <c r="AC29" s="628"/>
      <c r="AD29" s="629" t="s">
        <v>195</v>
      </c>
      <c r="AE29" s="629"/>
      <c r="AF29" s="629"/>
      <c r="AG29" s="629"/>
      <c r="AH29" s="629"/>
      <c r="AI29" s="629"/>
      <c r="AJ29" s="629"/>
      <c r="AK29" s="629"/>
      <c r="AL29" s="598" t="s">
        <v>195</v>
      </c>
      <c r="AM29" s="342"/>
      <c r="AN29" s="342"/>
      <c r="AO29" s="630"/>
      <c r="AP29" s="573"/>
      <c r="AQ29" s="574"/>
      <c r="AR29" s="574"/>
      <c r="AS29" s="574"/>
      <c r="AT29" s="574"/>
      <c r="AU29" s="574"/>
      <c r="AV29" s="574"/>
      <c r="AW29" s="574"/>
      <c r="AX29" s="574"/>
      <c r="AY29" s="574"/>
      <c r="AZ29" s="574"/>
      <c r="BA29" s="574"/>
      <c r="BB29" s="574"/>
      <c r="BC29" s="574"/>
      <c r="BD29" s="574"/>
      <c r="BE29" s="574"/>
      <c r="BF29" s="575"/>
      <c r="BG29" s="595"/>
      <c r="BH29" s="479"/>
      <c r="BI29" s="479"/>
      <c r="BJ29" s="479"/>
      <c r="BK29" s="479"/>
      <c r="BL29" s="479"/>
      <c r="BM29" s="479"/>
      <c r="BN29" s="608"/>
      <c r="BO29" s="628"/>
      <c r="BP29" s="628"/>
      <c r="BQ29" s="628"/>
      <c r="BR29" s="628"/>
      <c r="BS29" s="629"/>
      <c r="BT29" s="629"/>
      <c r="BU29" s="629"/>
      <c r="BV29" s="629"/>
      <c r="BW29" s="629"/>
      <c r="BX29" s="629"/>
      <c r="BY29" s="629"/>
      <c r="BZ29" s="629"/>
      <c r="CA29" s="629"/>
      <c r="CB29" s="651"/>
      <c r="CD29" s="373" t="s">
        <v>171</v>
      </c>
      <c r="CE29" s="375"/>
      <c r="CF29" s="593" t="s">
        <v>22</v>
      </c>
      <c r="CG29" s="382"/>
      <c r="CH29" s="382"/>
      <c r="CI29" s="382"/>
      <c r="CJ29" s="382"/>
      <c r="CK29" s="382"/>
      <c r="CL29" s="382"/>
      <c r="CM29" s="382"/>
      <c r="CN29" s="382"/>
      <c r="CO29" s="382"/>
      <c r="CP29" s="382"/>
      <c r="CQ29" s="594"/>
      <c r="CR29" s="595">
        <v>3701152</v>
      </c>
      <c r="CS29" s="596"/>
      <c r="CT29" s="596"/>
      <c r="CU29" s="596"/>
      <c r="CV29" s="596"/>
      <c r="CW29" s="596"/>
      <c r="CX29" s="596"/>
      <c r="CY29" s="597"/>
      <c r="CZ29" s="598">
        <v>11.2</v>
      </c>
      <c r="DA29" s="599"/>
      <c r="DB29" s="599"/>
      <c r="DC29" s="600"/>
      <c r="DD29" s="601">
        <v>3689983</v>
      </c>
      <c r="DE29" s="596"/>
      <c r="DF29" s="596"/>
      <c r="DG29" s="596"/>
      <c r="DH29" s="596"/>
      <c r="DI29" s="596"/>
      <c r="DJ29" s="596"/>
      <c r="DK29" s="597"/>
      <c r="DL29" s="601">
        <v>3367531</v>
      </c>
      <c r="DM29" s="596"/>
      <c r="DN29" s="596"/>
      <c r="DO29" s="596"/>
      <c r="DP29" s="596"/>
      <c r="DQ29" s="596"/>
      <c r="DR29" s="596"/>
      <c r="DS29" s="596"/>
      <c r="DT29" s="596"/>
      <c r="DU29" s="596"/>
      <c r="DV29" s="597"/>
      <c r="DW29" s="598">
        <v>20.100000000000001</v>
      </c>
      <c r="DX29" s="599"/>
      <c r="DY29" s="599"/>
      <c r="DZ29" s="599"/>
      <c r="EA29" s="599"/>
      <c r="EB29" s="599"/>
      <c r="EC29" s="627"/>
    </row>
    <row r="30" spans="2:133" ht="11.25" customHeight="1" x14ac:dyDescent="0.2">
      <c r="B30" s="593" t="s">
        <v>336</v>
      </c>
      <c r="C30" s="382"/>
      <c r="D30" s="382"/>
      <c r="E30" s="382"/>
      <c r="F30" s="382"/>
      <c r="G30" s="382"/>
      <c r="H30" s="382"/>
      <c r="I30" s="382"/>
      <c r="J30" s="382"/>
      <c r="K30" s="382"/>
      <c r="L30" s="382"/>
      <c r="M30" s="382"/>
      <c r="N30" s="382"/>
      <c r="O30" s="382"/>
      <c r="P30" s="382"/>
      <c r="Q30" s="594"/>
      <c r="R30" s="595">
        <v>4613972</v>
      </c>
      <c r="S30" s="479"/>
      <c r="T30" s="479"/>
      <c r="U30" s="479"/>
      <c r="V30" s="479"/>
      <c r="W30" s="479"/>
      <c r="X30" s="479"/>
      <c r="Y30" s="608"/>
      <c r="Z30" s="628">
        <v>13.5</v>
      </c>
      <c r="AA30" s="628"/>
      <c r="AB30" s="628"/>
      <c r="AC30" s="628"/>
      <c r="AD30" s="629" t="s">
        <v>195</v>
      </c>
      <c r="AE30" s="629"/>
      <c r="AF30" s="629"/>
      <c r="AG30" s="629"/>
      <c r="AH30" s="629"/>
      <c r="AI30" s="629"/>
      <c r="AJ30" s="629"/>
      <c r="AK30" s="629"/>
      <c r="AL30" s="598" t="s">
        <v>195</v>
      </c>
      <c r="AM30" s="342"/>
      <c r="AN30" s="342"/>
      <c r="AO30" s="630"/>
      <c r="AP30" s="508" t="s">
        <v>308</v>
      </c>
      <c r="AQ30" s="509"/>
      <c r="AR30" s="509"/>
      <c r="AS30" s="509"/>
      <c r="AT30" s="509"/>
      <c r="AU30" s="509"/>
      <c r="AV30" s="509"/>
      <c r="AW30" s="509"/>
      <c r="AX30" s="509"/>
      <c r="AY30" s="509"/>
      <c r="AZ30" s="509"/>
      <c r="BA30" s="509"/>
      <c r="BB30" s="509"/>
      <c r="BC30" s="509"/>
      <c r="BD30" s="509"/>
      <c r="BE30" s="509"/>
      <c r="BF30" s="551"/>
      <c r="BG30" s="508" t="s">
        <v>388</v>
      </c>
      <c r="BH30" s="649"/>
      <c r="BI30" s="649"/>
      <c r="BJ30" s="649"/>
      <c r="BK30" s="649"/>
      <c r="BL30" s="649"/>
      <c r="BM30" s="649"/>
      <c r="BN30" s="649"/>
      <c r="BO30" s="649"/>
      <c r="BP30" s="649"/>
      <c r="BQ30" s="650"/>
      <c r="BR30" s="508" t="s">
        <v>389</v>
      </c>
      <c r="BS30" s="649"/>
      <c r="BT30" s="649"/>
      <c r="BU30" s="649"/>
      <c r="BV30" s="649"/>
      <c r="BW30" s="649"/>
      <c r="BX30" s="649"/>
      <c r="BY30" s="649"/>
      <c r="BZ30" s="649"/>
      <c r="CA30" s="649"/>
      <c r="CB30" s="650"/>
      <c r="CD30" s="376"/>
      <c r="CE30" s="378"/>
      <c r="CF30" s="593" t="s">
        <v>390</v>
      </c>
      <c r="CG30" s="382"/>
      <c r="CH30" s="382"/>
      <c r="CI30" s="382"/>
      <c r="CJ30" s="382"/>
      <c r="CK30" s="382"/>
      <c r="CL30" s="382"/>
      <c r="CM30" s="382"/>
      <c r="CN30" s="382"/>
      <c r="CO30" s="382"/>
      <c r="CP30" s="382"/>
      <c r="CQ30" s="594"/>
      <c r="CR30" s="595">
        <v>3605246</v>
      </c>
      <c r="CS30" s="479"/>
      <c r="CT30" s="479"/>
      <c r="CU30" s="479"/>
      <c r="CV30" s="479"/>
      <c r="CW30" s="479"/>
      <c r="CX30" s="479"/>
      <c r="CY30" s="608"/>
      <c r="CZ30" s="598">
        <v>11</v>
      </c>
      <c r="DA30" s="599"/>
      <c r="DB30" s="599"/>
      <c r="DC30" s="600"/>
      <c r="DD30" s="601">
        <v>3594196</v>
      </c>
      <c r="DE30" s="479"/>
      <c r="DF30" s="479"/>
      <c r="DG30" s="479"/>
      <c r="DH30" s="479"/>
      <c r="DI30" s="479"/>
      <c r="DJ30" s="479"/>
      <c r="DK30" s="608"/>
      <c r="DL30" s="601">
        <v>3271996</v>
      </c>
      <c r="DM30" s="479"/>
      <c r="DN30" s="479"/>
      <c r="DO30" s="479"/>
      <c r="DP30" s="479"/>
      <c r="DQ30" s="479"/>
      <c r="DR30" s="479"/>
      <c r="DS30" s="479"/>
      <c r="DT30" s="479"/>
      <c r="DU30" s="479"/>
      <c r="DV30" s="608"/>
      <c r="DW30" s="598">
        <v>19.600000000000001</v>
      </c>
      <c r="DX30" s="599"/>
      <c r="DY30" s="599"/>
      <c r="DZ30" s="599"/>
      <c r="EA30" s="599"/>
      <c r="EB30" s="599"/>
      <c r="EC30" s="627"/>
    </row>
    <row r="31" spans="2:133" ht="11.25" customHeight="1" x14ac:dyDescent="0.2">
      <c r="B31" s="645" t="s">
        <v>51</v>
      </c>
      <c r="C31" s="646"/>
      <c r="D31" s="646"/>
      <c r="E31" s="646"/>
      <c r="F31" s="646"/>
      <c r="G31" s="646"/>
      <c r="H31" s="646"/>
      <c r="I31" s="646"/>
      <c r="J31" s="646"/>
      <c r="K31" s="646"/>
      <c r="L31" s="646"/>
      <c r="M31" s="646"/>
      <c r="N31" s="646"/>
      <c r="O31" s="646"/>
      <c r="P31" s="646"/>
      <c r="Q31" s="647"/>
      <c r="R31" s="595" t="s">
        <v>195</v>
      </c>
      <c r="S31" s="479"/>
      <c r="T31" s="479"/>
      <c r="U31" s="479"/>
      <c r="V31" s="479"/>
      <c r="W31" s="479"/>
      <c r="X31" s="479"/>
      <c r="Y31" s="608"/>
      <c r="Z31" s="628" t="s">
        <v>195</v>
      </c>
      <c r="AA31" s="628"/>
      <c r="AB31" s="628"/>
      <c r="AC31" s="628"/>
      <c r="AD31" s="629" t="s">
        <v>195</v>
      </c>
      <c r="AE31" s="629"/>
      <c r="AF31" s="629"/>
      <c r="AG31" s="629"/>
      <c r="AH31" s="629"/>
      <c r="AI31" s="629"/>
      <c r="AJ31" s="629"/>
      <c r="AK31" s="629"/>
      <c r="AL31" s="598" t="s">
        <v>195</v>
      </c>
      <c r="AM31" s="342"/>
      <c r="AN31" s="342"/>
      <c r="AO31" s="630"/>
      <c r="AP31" s="365" t="s">
        <v>8</v>
      </c>
      <c r="AQ31" s="366"/>
      <c r="AR31" s="366"/>
      <c r="AS31" s="366"/>
      <c r="AT31" s="590" t="s">
        <v>391</v>
      </c>
      <c r="AU31" s="42"/>
      <c r="AV31" s="42"/>
      <c r="AW31" s="42"/>
      <c r="AX31" s="637" t="s">
        <v>264</v>
      </c>
      <c r="AY31" s="638"/>
      <c r="AZ31" s="638"/>
      <c r="BA31" s="638"/>
      <c r="BB31" s="638"/>
      <c r="BC31" s="638"/>
      <c r="BD31" s="638"/>
      <c r="BE31" s="638"/>
      <c r="BF31" s="639"/>
      <c r="BG31" s="648">
        <v>98.9</v>
      </c>
      <c r="BH31" s="642"/>
      <c r="BI31" s="642"/>
      <c r="BJ31" s="642"/>
      <c r="BK31" s="642"/>
      <c r="BL31" s="642"/>
      <c r="BM31" s="641">
        <v>95.3</v>
      </c>
      <c r="BN31" s="642"/>
      <c r="BO31" s="642"/>
      <c r="BP31" s="642"/>
      <c r="BQ31" s="643"/>
      <c r="BR31" s="648">
        <v>99</v>
      </c>
      <c r="BS31" s="642"/>
      <c r="BT31" s="642"/>
      <c r="BU31" s="642"/>
      <c r="BV31" s="642"/>
      <c r="BW31" s="642"/>
      <c r="BX31" s="641">
        <v>95.5</v>
      </c>
      <c r="BY31" s="642"/>
      <c r="BZ31" s="642"/>
      <c r="CA31" s="642"/>
      <c r="CB31" s="643"/>
      <c r="CD31" s="376"/>
      <c r="CE31" s="378"/>
      <c r="CF31" s="593" t="s">
        <v>307</v>
      </c>
      <c r="CG31" s="382"/>
      <c r="CH31" s="382"/>
      <c r="CI31" s="382"/>
      <c r="CJ31" s="382"/>
      <c r="CK31" s="382"/>
      <c r="CL31" s="382"/>
      <c r="CM31" s="382"/>
      <c r="CN31" s="382"/>
      <c r="CO31" s="382"/>
      <c r="CP31" s="382"/>
      <c r="CQ31" s="594"/>
      <c r="CR31" s="595">
        <v>95906</v>
      </c>
      <c r="CS31" s="596"/>
      <c r="CT31" s="596"/>
      <c r="CU31" s="596"/>
      <c r="CV31" s="596"/>
      <c r="CW31" s="596"/>
      <c r="CX31" s="596"/>
      <c r="CY31" s="597"/>
      <c r="CZ31" s="598">
        <v>0.3</v>
      </c>
      <c r="DA31" s="599"/>
      <c r="DB31" s="599"/>
      <c r="DC31" s="600"/>
      <c r="DD31" s="601">
        <v>95787</v>
      </c>
      <c r="DE31" s="596"/>
      <c r="DF31" s="596"/>
      <c r="DG31" s="596"/>
      <c r="DH31" s="596"/>
      <c r="DI31" s="596"/>
      <c r="DJ31" s="596"/>
      <c r="DK31" s="597"/>
      <c r="DL31" s="601">
        <v>95535</v>
      </c>
      <c r="DM31" s="596"/>
      <c r="DN31" s="596"/>
      <c r="DO31" s="596"/>
      <c r="DP31" s="596"/>
      <c r="DQ31" s="596"/>
      <c r="DR31" s="596"/>
      <c r="DS31" s="596"/>
      <c r="DT31" s="596"/>
      <c r="DU31" s="596"/>
      <c r="DV31" s="597"/>
      <c r="DW31" s="598">
        <v>0.6</v>
      </c>
      <c r="DX31" s="599"/>
      <c r="DY31" s="599"/>
      <c r="DZ31" s="599"/>
      <c r="EA31" s="599"/>
      <c r="EB31" s="599"/>
      <c r="EC31" s="627"/>
    </row>
    <row r="32" spans="2:133" ht="11.25" customHeight="1" x14ac:dyDescent="0.2">
      <c r="B32" s="593" t="s">
        <v>392</v>
      </c>
      <c r="C32" s="382"/>
      <c r="D32" s="382"/>
      <c r="E32" s="382"/>
      <c r="F32" s="382"/>
      <c r="G32" s="382"/>
      <c r="H32" s="382"/>
      <c r="I32" s="382"/>
      <c r="J32" s="382"/>
      <c r="K32" s="382"/>
      <c r="L32" s="382"/>
      <c r="M32" s="382"/>
      <c r="N32" s="382"/>
      <c r="O32" s="382"/>
      <c r="P32" s="382"/>
      <c r="Q32" s="594"/>
      <c r="R32" s="595">
        <v>2076283</v>
      </c>
      <c r="S32" s="479"/>
      <c r="T32" s="479"/>
      <c r="U32" s="479"/>
      <c r="V32" s="479"/>
      <c r="W32" s="479"/>
      <c r="X32" s="479"/>
      <c r="Y32" s="608"/>
      <c r="Z32" s="628">
        <v>6.1</v>
      </c>
      <c r="AA32" s="628"/>
      <c r="AB32" s="628"/>
      <c r="AC32" s="628"/>
      <c r="AD32" s="629" t="s">
        <v>195</v>
      </c>
      <c r="AE32" s="629"/>
      <c r="AF32" s="629"/>
      <c r="AG32" s="629"/>
      <c r="AH32" s="629"/>
      <c r="AI32" s="629"/>
      <c r="AJ32" s="629"/>
      <c r="AK32" s="629"/>
      <c r="AL32" s="598" t="s">
        <v>195</v>
      </c>
      <c r="AM32" s="342"/>
      <c r="AN32" s="342"/>
      <c r="AO32" s="630"/>
      <c r="AP32" s="589"/>
      <c r="AQ32" s="431"/>
      <c r="AR32" s="431"/>
      <c r="AS32" s="431"/>
      <c r="AT32" s="591"/>
      <c r="AU32" s="1" t="s">
        <v>238</v>
      </c>
      <c r="AX32" s="593" t="s">
        <v>369</v>
      </c>
      <c r="AY32" s="382"/>
      <c r="AZ32" s="382"/>
      <c r="BA32" s="382"/>
      <c r="BB32" s="382"/>
      <c r="BC32" s="382"/>
      <c r="BD32" s="382"/>
      <c r="BE32" s="382"/>
      <c r="BF32" s="594"/>
      <c r="BG32" s="644">
        <v>99.2</v>
      </c>
      <c r="BH32" s="596"/>
      <c r="BI32" s="596"/>
      <c r="BJ32" s="596"/>
      <c r="BK32" s="596"/>
      <c r="BL32" s="596"/>
      <c r="BM32" s="342">
        <v>96.5</v>
      </c>
      <c r="BN32" s="596"/>
      <c r="BO32" s="596"/>
      <c r="BP32" s="596"/>
      <c r="BQ32" s="625"/>
      <c r="BR32" s="644">
        <v>99.3</v>
      </c>
      <c r="BS32" s="596"/>
      <c r="BT32" s="596"/>
      <c r="BU32" s="596"/>
      <c r="BV32" s="596"/>
      <c r="BW32" s="596"/>
      <c r="BX32" s="342">
        <v>96.9</v>
      </c>
      <c r="BY32" s="596"/>
      <c r="BZ32" s="596"/>
      <c r="CA32" s="596"/>
      <c r="CB32" s="625"/>
      <c r="CD32" s="379"/>
      <c r="CE32" s="381"/>
      <c r="CF32" s="593" t="s">
        <v>394</v>
      </c>
      <c r="CG32" s="382"/>
      <c r="CH32" s="382"/>
      <c r="CI32" s="382"/>
      <c r="CJ32" s="382"/>
      <c r="CK32" s="382"/>
      <c r="CL32" s="382"/>
      <c r="CM32" s="382"/>
      <c r="CN32" s="382"/>
      <c r="CO32" s="382"/>
      <c r="CP32" s="382"/>
      <c r="CQ32" s="594"/>
      <c r="CR32" s="595">
        <v>745</v>
      </c>
      <c r="CS32" s="479"/>
      <c r="CT32" s="479"/>
      <c r="CU32" s="479"/>
      <c r="CV32" s="479"/>
      <c r="CW32" s="479"/>
      <c r="CX32" s="479"/>
      <c r="CY32" s="608"/>
      <c r="CZ32" s="598">
        <v>0</v>
      </c>
      <c r="DA32" s="599"/>
      <c r="DB32" s="599"/>
      <c r="DC32" s="600"/>
      <c r="DD32" s="601">
        <v>745</v>
      </c>
      <c r="DE32" s="479"/>
      <c r="DF32" s="479"/>
      <c r="DG32" s="479"/>
      <c r="DH32" s="479"/>
      <c r="DI32" s="479"/>
      <c r="DJ32" s="479"/>
      <c r="DK32" s="608"/>
      <c r="DL32" s="601">
        <v>745</v>
      </c>
      <c r="DM32" s="479"/>
      <c r="DN32" s="479"/>
      <c r="DO32" s="479"/>
      <c r="DP32" s="479"/>
      <c r="DQ32" s="479"/>
      <c r="DR32" s="479"/>
      <c r="DS32" s="479"/>
      <c r="DT32" s="479"/>
      <c r="DU32" s="479"/>
      <c r="DV32" s="608"/>
      <c r="DW32" s="598">
        <v>0</v>
      </c>
      <c r="DX32" s="599"/>
      <c r="DY32" s="599"/>
      <c r="DZ32" s="599"/>
      <c r="EA32" s="599"/>
      <c r="EB32" s="599"/>
      <c r="EC32" s="627"/>
    </row>
    <row r="33" spans="2:133" ht="11.25" customHeight="1" x14ac:dyDescent="0.2">
      <c r="B33" s="593" t="s">
        <v>129</v>
      </c>
      <c r="C33" s="382"/>
      <c r="D33" s="382"/>
      <c r="E33" s="382"/>
      <c r="F33" s="382"/>
      <c r="G33" s="382"/>
      <c r="H33" s="382"/>
      <c r="I33" s="382"/>
      <c r="J33" s="382"/>
      <c r="K33" s="382"/>
      <c r="L33" s="382"/>
      <c r="M33" s="382"/>
      <c r="N33" s="382"/>
      <c r="O33" s="382"/>
      <c r="P33" s="382"/>
      <c r="Q33" s="594"/>
      <c r="R33" s="595">
        <v>845674</v>
      </c>
      <c r="S33" s="479"/>
      <c r="T33" s="479"/>
      <c r="U33" s="479"/>
      <c r="V33" s="479"/>
      <c r="W33" s="479"/>
      <c r="X33" s="479"/>
      <c r="Y33" s="608"/>
      <c r="Z33" s="628">
        <v>2.5</v>
      </c>
      <c r="AA33" s="628"/>
      <c r="AB33" s="628"/>
      <c r="AC33" s="628"/>
      <c r="AD33" s="629">
        <v>40755</v>
      </c>
      <c r="AE33" s="629"/>
      <c r="AF33" s="629"/>
      <c r="AG33" s="629"/>
      <c r="AH33" s="629"/>
      <c r="AI33" s="629"/>
      <c r="AJ33" s="629"/>
      <c r="AK33" s="629"/>
      <c r="AL33" s="598">
        <v>0.2</v>
      </c>
      <c r="AM33" s="342"/>
      <c r="AN33" s="342"/>
      <c r="AO33" s="630"/>
      <c r="AP33" s="368"/>
      <c r="AQ33" s="369"/>
      <c r="AR33" s="369"/>
      <c r="AS33" s="369"/>
      <c r="AT33" s="592"/>
      <c r="AU33" s="43"/>
      <c r="AV33" s="43"/>
      <c r="AW33" s="43"/>
      <c r="AX33" s="573" t="s">
        <v>159</v>
      </c>
      <c r="AY33" s="574"/>
      <c r="AZ33" s="574"/>
      <c r="BA33" s="574"/>
      <c r="BB33" s="574"/>
      <c r="BC33" s="574"/>
      <c r="BD33" s="574"/>
      <c r="BE33" s="574"/>
      <c r="BF33" s="575"/>
      <c r="BG33" s="640">
        <v>98.6</v>
      </c>
      <c r="BH33" s="577"/>
      <c r="BI33" s="577"/>
      <c r="BJ33" s="577"/>
      <c r="BK33" s="577"/>
      <c r="BL33" s="577"/>
      <c r="BM33" s="621">
        <v>94</v>
      </c>
      <c r="BN33" s="577"/>
      <c r="BO33" s="577"/>
      <c r="BP33" s="577"/>
      <c r="BQ33" s="616"/>
      <c r="BR33" s="640">
        <v>98.8</v>
      </c>
      <c r="BS33" s="577"/>
      <c r="BT33" s="577"/>
      <c r="BU33" s="577"/>
      <c r="BV33" s="577"/>
      <c r="BW33" s="577"/>
      <c r="BX33" s="621">
        <v>93.9</v>
      </c>
      <c r="BY33" s="577"/>
      <c r="BZ33" s="577"/>
      <c r="CA33" s="577"/>
      <c r="CB33" s="616"/>
      <c r="CD33" s="593" t="s">
        <v>395</v>
      </c>
      <c r="CE33" s="382"/>
      <c r="CF33" s="382"/>
      <c r="CG33" s="382"/>
      <c r="CH33" s="382"/>
      <c r="CI33" s="382"/>
      <c r="CJ33" s="382"/>
      <c r="CK33" s="382"/>
      <c r="CL33" s="382"/>
      <c r="CM33" s="382"/>
      <c r="CN33" s="382"/>
      <c r="CO33" s="382"/>
      <c r="CP33" s="382"/>
      <c r="CQ33" s="594"/>
      <c r="CR33" s="595">
        <v>13946357</v>
      </c>
      <c r="CS33" s="596"/>
      <c r="CT33" s="596"/>
      <c r="CU33" s="596"/>
      <c r="CV33" s="596"/>
      <c r="CW33" s="596"/>
      <c r="CX33" s="596"/>
      <c r="CY33" s="597"/>
      <c r="CZ33" s="598">
        <v>42.4</v>
      </c>
      <c r="DA33" s="599"/>
      <c r="DB33" s="599"/>
      <c r="DC33" s="600"/>
      <c r="DD33" s="601">
        <v>8620051</v>
      </c>
      <c r="DE33" s="596"/>
      <c r="DF33" s="596"/>
      <c r="DG33" s="596"/>
      <c r="DH33" s="596"/>
      <c r="DI33" s="596"/>
      <c r="DJ33" s="596"/>
      <c r="DK33" s="597"/>
      <c r="DL33" s="601">
        <v>6832784</v>
      </c>
      <c r="DM33" s="596"/>
      <c r="DN33" s="596"/>
      <c r="DO33" s="596"/>
      <c r="DP33" s="596"/>
      <c r="DQ33" s="596"/>
      <c r="DR33" s="596"/>
      <c r="DS33" s="596"/>
      <c r="DT33" s="596"/>
      <c r="DU33" s="596"/>
      <c r="DV33" s="597"/>
      <c r="DW33" s="598">
        <v>40.9</v>
      </c>
      <c r="DX33" s="599"/>
      <c r="DY33" s="599"/>
      <c r="DZ33" s="599"/>
      <c r="EA33" s="599"/>
      <c r="EB33" s="599"/>
      <c r="EC33" s="627"/>
    </row>
    <row r="34" spans="2:133" ht="11.25" customHeight="1" x14ac:dyDescent="0.2">
      <c r="B34" s="593" t="s">
        <v>146</v>
      </c>
      <c r="C34" s="382"/>
      <c r="D34" s="382"/>
      <c r="E34" s="382"/>
      <c r="F34" s="382"/>
      <c r="G34" s="382"/>
      <c r="H34" s="382"/>
      <c r="I34" s="382"/>
      <c r="J34" s="382"/>
      <c r="K34" s="382"/>
      <c r="L34" s="382"/>
      <c r="M34" s="382"/>
      <c r="N34" s="382"/>
      <c r="O34" s="382"/>
      <c r="P34" s="382"/>
      <c r="Q34" s="594"/>
      <c r="R34" s="595">
        <v>2139896</v>
      </c>
      <c r="S34" s="479"/>
      <c r="T34" s="479"/>
      <c r="U34" s="479"/>
      <c r="V34" s="479"/>
      <c r="W34" s="479"/>
      <c r="X34" s="479"/>
      <c r="Y34" s="608"/>
      <c r="Z34" s="628">
        <v>6.3</v>
      </c>
      <c r="AA34" s="628"/>
      <c r="AB34" s="628"/>
      <c r="AC34" s="628"/>
      <c r="AD34" s="629" t="s">
        <v>195</v>
      </c>
      <c r="AE34" s="629"/>
      <c r="AF34" s="629"/>
      <c r="AG34" s="629"/>
      <c r="AH34" s="629"/>
      <c r="AI34" s="629"/>
      <c r="AJ34" s="629"/>
      <c r="AK34" s="629"/>
      <c r="AL34" s="598" t="s">
        <v>195</v>
      </c>
      <c r="AM34" s="342"/>
      <c r="AN34" s="342"/>
      <c r="AO34" s="63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398</v>
      </c>
      <c r="CE34" s="382"/>
      <c r="CF34" s="382"/>
      <c r="CG34" s="382"/>
      <c r="CH34" s="382"/>
      <c r="CI34" s="382"/>
      <c r="CJ34" s="382"/>
      <c r="CK34" s="382"/>
      <c r="CL34" s="382"/>
      <c r="CM34" s="382"/>
      <c r="CN34" s="382"/>
      <c r="CO34" s="382"/>
      <c r="CP34" s="382"/>
      <c r="CQ34" s="594"/>
      <c r="CR34" s="595">
        <v>4734604</v>
      </c>
      <c r="CS34" s="479"/>
      <c r="CT34" s="479"/>
      <c r="CU34" s="479"/>
      <c r="CV34" s="479"/>
      <c r="CW34" s="479"/>
      <c r="CX34" s="479"/>
      <c r="CY34" s="608"/>
      <c r="CZ34" s="598">
        <v>14.4</v>
      </c>
      <c r="DA34" s="599"/>
      <c r="DB34" s="599"/>
      <c r="DC34" s="600"/>
      <c r="DD34" s="601">
        <v>2726335</v>
      </c>
      <c r="DE34" s="479"/>
      <c r="DF34" s="479"/>
      <c r="DG34" s="479"/>
      <c r="DH34" s="479"/>
      <c r="DI34" s="479"/>
      <c r="DJ34" s="479"/>
      <c r="DK34" s="608"/>
      <c r="DL34" s="601">
        <v>2213711</v>
      </c>
      <c r="DM34" s="479"/>
      <c r="DN34" s="479"/>
      <c r="DO34" s="479"/>
      <c r="DP34" s="479"/>
      <c r="DQ34" s="479"/>
      <c r="DR34" s="479"/>
      <c r="DS34" s="479"/>
      <c r="DT34" s="479"/>
      <c r="DU34" s="479"/>
      <c r="DV34" s="608"/>
      <c r="DW34" s="598">
        <v>13.2</v>
      </c>
      <c r="DX34" s="599"/>
      <c r="DY34" s="599"/>
      <c r="DZ34" s="599"/>
      <c r="EA34" s="599"/>
      <c r="EB34" s="599"/>
      <c r="EC34" s="627"/>
    </row>
    <row r="35" spans="2:133" ht="11.25" customHeight="1" x14ac:dyDescent="0.2">
      <c r="B35" s="593" t="s">
        <v>400</v>
      </c>
      <c r="C35" s="382"/>
      <c r="D35" s="382"/>
      <c r="E35" s="382"/>
      <c r="F35" s="382"/>
      <c r="G35" s="382"/>
      <c r="H35" s="382"/>
      <c r="I35" s="382"/>
      <c r="J35" s="382"/>
      <c r="K35" s="382"/>
      <c r="L35" s="382"/>
      <c r="M35" s="382"/>
      <c r="N35" s="382"/>
      <c r="O35" s="382"/>
      <c r="P35" s="382"/>
      <c r="Q35" s="594"/>
      <c r="R35" s="595">
        <v>2261113</v>
      </c>
      <c r="S35" s="479"/>
      <c r="T35" s="479"/>
      <c r="U35" s="479"/>
      <c r="V35" s="479"/>
      <c r="W35" s="479"/>
      <c r="X35" s="479"/>
      <c r="Y35" s="608"/>
      <c r="Z35" s="628">
        <v>6.6</v>
      </c>
      <c r="AA35" s="628"/>
      <c r="AB35" s="628"/>
      <c r="AC35" s="628"/>
      <c r="AD35" s="629" t="s">
        <v>195</v>
      </c>
      <c r="AE35" s="629"/>
      <c r="AF35" s="629"/>
      <c r="AG35" s="629"/>
      <c r="AH35" s="629"/>
      <c r="AI35" s="629"/>
      <c r="AJ35" s="629"/>
      <c r="AK35" s="629"/>
      <c r="AL35" s="598" t="s">
        <v>195</v>
      </c>
      <c r="AM35" s="342"/>
      <c r="AN35" s="342"/>
      <c r="AO35" s="630"/>
      <c r="AP35" s="16"/>
      <c r="AQ35" s="508" t="s">
        <v>401</v>
      </c>
      <c r="AR35" s="509"/>
      <c r="AS35" s="509"/>
      <c r="AT35" s="509"/>
      <c r="AU35" s="509"/>
      <c r="AV35" s="509"/>
      <c r="AW35" s="509"/>
      <c r="AX35" s="509"/>
      <c r="AY35" s="509"/>
      <c r="AZ35" s="509"/>
      <c r="BA35" s="509"/>
      <c r="BB35" s="509"/>
      <c r="BC35" s="509"/>
      <c r="BD35" s="509"/>
      <c r="BE35" s="509"/>
      <c r="BF35" s="551"/>
      <c r="BG35" s="508" t="s">
        <v>203</v>
      </c>
      <c r="BH35" s="509"/>
      <c r="BI35" s="509"/>
      <c r="BJ35" s="509"/>
      <c r="BK35" s="509"/>
      <c r="BL35" s="509"/>
      <c r="BM35" s="509"/>
      <c r="BN35" s="509"/>
      <c r="BO35" s="509"/>
      <c r="BP35" s="509"/>
      <c r="BQ35" s="509"/>
      <c r="BR35" s="509"/>
      <c r="BS35" s="509"/>
      <c r="BT35" s="509"/>
      <c r="BU35" s="509"/>
      <c r="BV35" s="509"/>
      <c r="BW35" s="509"/>
      <c r="BX35" s="509"/>
      <c r="BY35" s="509"/>
      <c r="BZ35" s="509"/>
      <c r="CA35" s="509"/>
      <c r="CB35" s="551"/>
      <c r="CD35" s="593" t="s">
        <v>402</v>
      </c>
      <c r="CE35" s="382"/>
      <c r="CF35" s="382"/>
      <c r="CG35" s="382"/>
      <c r="CH35" s="382"/>
      <c r="CI35" s="382"/>
      <c r="CJ35" s="382"/>
      <c r="CK35" s="382"/>
      <c r="CL35" s="382"/>
      <c r="CM35" s="382"/>
      <c r="CN35" s="382"/>
      <c r="CO35" s="382"/>
      <c r="CP35" s="382"/>
      <c r="CQ35" s="594"/>
      <c r="CR35" s="595">
        <v>242409</v>
      </c>
      <c r="CS35" s="596"/>
      <c r="CT35" s="596"/>
      <c r="CU35" s="596"/>
      <c r="CV35" s="596"/>
      <c r="CW35" s="596"/>
      <c r="CX35" s="596"/>
      <c r="CY35" s="597"/>
      <c r="CZ35" s="598">
        <v>0.7</v>
      </c>
      <c r="DA35" s="599"/>
      <c r="DB35" s="599"/>
      <c r="DC35" s="600"/>
      <c r="DD35" s="601">
        <v>171405</v>
      </c>
      <c r="DE35" s="596"/>
      <c r="DF35" s="596"/>
      <c r="DG35" s="596"/>
      <c r="DH35" s="596"/>
      <c r="DI35" s="596"/>
      <c r="DJ35" s="596"/>
      <c r="DK35" s="597"/>
      <c r="DL35" s="601">
        <v>170349</v>
      </c>
      <c r="DM35" s="596"/>
      <c r="DN35" s="596"/>
      <c r="DO35" s="596"/>
      <c r="DP35" s="596"/>
      <c r="DQ35" s="596"/>
      <c r="DR35" s="596"/>
      <c r="DS35" s="596"/>
      <c r="DT35" s="596"/>
      <c r="DU35" s="596"/>
      <c r="DV35" s="597"/>
      <c r="DW35" s="598">
        <v>1</v>
      </c>
      <c r="DX35" s="599"/>
      <c r="DY35" s="599"/>
      <c r="DZ35" s="599"/>
      <c r="EA35" s="599"/>
      <c r="EB35" s="599"/>
      <c r="EC35" s="627"/>
    </row>
    <row r="36" spans="2:133" ht="11.25" customHeight="1" x14ac:dyDescent="0.2">
      <c r="B36" s="593" t="s">
        <v>370</v>
      </c>
      <c r="C36" s="382"/>
      <c r="D36" s="382"/>
      <c r="E36" s="382"/>
      <c r="F36" s="382"/>
      <c r="G36" s="382"/>
      <c r="H36" s="382"/>
      <c r="I36" s="382"/>
      <c r="J36" s="382"/>
      <c r="K36" s="382"/>
      <c r="L36" s="382"/>
      <c r="M36" s="382"/>
      <c r="N36" s="382"/>
      <c r="O36" s="382"/>
      <c r="P36" s="382"/>
      <c r="Q36" s="594"/>
      <c r="R36" s="595">
        <v>612992</v>
      </c>
      <c r="S36" s="479"/>
      <c r="T36" s="479"/>
      <c r="U36" s="479"/>
      <c r="V36" s="479"/>
      <c r="W36" s="479"/>
      <c r="X36" s="479"/>
      <c r="Y36" s="608"/>
      <c r="Z36" s="628">
        <v>1.8</v>
      </c>
      <c r="AA36" s="628"/>
      <c r="AB36" s="628"/>
      <c r="AC36" s="628"/>
      <c r="AD36" s="629" t="s">
        <v>195</v>
      </c>
      <c r="AE36" s="629"/>
      <c r="AF36" s="629"/>
      <c r="AG36" s="629"/>
      <c r="AH36" s="629"/>
      <c r="AI36" s="629"/>
      <c r="AJ36" s="629"/>
      <c r="AK36" s="629"/>
      <c r="AL36" s="598" t="s">
        <v>195</v>
      </c>
      <c r="AM36" s="342"/>
      <c r="AN36" s="342"/>
      <c r="AO36" s="630"/>
      <c r="AP36" s="16"/>
      <c r="AQ36" s="631" t="s">
        <v>385</v>
      </c>
      <c r="AR36" s="632"/>
      <c r="AS36" s="632"/>
      <c r="AT36" s="632"/>
      <c r="AU36" s="632"/>
      <c r="AV36" s="632"/>
      <c r="AW36" s="632"/>
      <c r="AX36" s="632"/>
      <c r="AY36" s="633"/>
      <c r="AZ36" s="634">
        <v>3965398</v>
      </c>
      <c r="BA36" s="635"/>
      <c r="BB36" s="635"/>
      <c r="BC36" s="635"/>
      <c r="BD36" s="635"/>
      <c r="BE36" s="635"/>
      <c r="BF36" s="636"/>
      <c r="BG36" s="637" t="s">
        <v>405</v>
      </c>
      <c r="BH36" s="638"/>
      <c r="BI36" s="638"/>
      <c r="BJ36" s="638"/>
      <c r="BK36" s="638"/>
      <c r="BL36" s="638"/>
      <c r="BM36" s="638"/>
      <c r="BN36" s="638"/>
      <c r="BO36" s="638"/>
      <c r="BP36" s="638"/>
      <c r="BQ36" s="638"/>
      <c r="BR36" s="638"/>
      <c r="BS36" s="638"/>
      <c r="BT36" s="638"/>
      <c r="BU36" s="639"/>
      <c r="BV36" s="634">
        <v>6906</v>
      </c>
      <c r="BW36" s="635"/>
      <c r="BX36" s="635"/>
      <c r="BY36" s="635"/>
      <c r="BZ36" s="635"/>
      <c r="CA36" s="635"/>
      <c r="CB36" s="636"/>
      <c r="CD36" s="593" t="s">
        <v>29</v>
      </c>
      <c r="CE36" s="382"/>
      <c r="CF36" s="382"/>
      <c r="CG36" s="382"/>
      <c r="CH36" s="382"/>
      <c r="CI36" s="382"/>
      <c r="CJ36" s="382"/>
      <c r="CK36" s="382"/>
      <c r="CL36" s="382"/>
      <c r="CM36" s="382"/>
      <c r="CN36" s="382"/>
      <c r="CO36" s="382"/>
      <c r="CP36" s="382"/>
      <c r="CQ36" s="594"/>
      <c r="CR36" s="595">
        <v>3832792</v>
      </c>
      <c r="CS36" s="479"/>
      <c r="CT36" s="479"/>
      <c r="CU36" s="479"/>
      <c r="CV36" s="479"/>
      <c r="CW36" s="479"/>
      <c r="CX36" s="479"/>
      <c r="CY36" s="608"/>
      <c r="CZ36" s="598">
        <v>11.6</v>
      </c>
      <c r="DA36" s="599"/>
      <c r="DB36" s="599"/>
      <c r="DC36" s="600"/>
      <c r="DD36" s="601">
        <v>3394601</v>
      </c>
      <c r="DE36" s="479"/>
      <c r="DF36" s="479"/>
      <c r="DG36" s="479"/>
      <c r="DH36" s="479"/>
      <c r="DI36" s="479"/>
      <c r="DJ36" s="479"/>
      <c r="DK36" s="608"/>
      <c r="DL36" s="601">
        <v>2443622</v>
      </c>
      <c r="DM36" s="479"/>
      <c r="DN36" s="479"/>
      <c r="DO36" s="479"/>
      <c r="DP36" s="479"/>
      <c r="DQ36" s="479"/>
      <c r="DR36" s="479"/>
      <c r="DS36" s="479"/>
      <c r="DT36" s="479"/>
      <c r="DU36" s="479"/>
      <c r="DV36" s="608"/>
      <c r="DW36" s="598">
        <v>14.6</v>
      </c>
      <c r="DX36" s="599"/>
      <c r="DY36" s="599"/>
      <c r="DZ36" s="599"/>
      <c r="EA36" s="599"/>
      <c r="EB36" s="599"/>
      <c r="EC36" s="627"/>
    </row>
    <row r="37" spans="2:133" ht="11.25" customHeight="1" x14ac:dyDescent="0.2">
      <c r="B37" s="593" t="s">
        <v>396</v>
      </c>
      <c r="C37" s="382"/>
      <c r="D37" s="382"/>
      <c r="E37" s="382"/>
      <c r="F37" s="382"/>
      <c r="G37" s="382"/>
      <c r="H37" s="382"/>
      <c r="I37" s="382"/>
      <c r="J37" s="382"/>
      <c r="K37" s="382"/>
      <c r="L37" s="382"/>
      <c r="M37" s="382"/>
      <c r="N37" s="382"/>
      <c r="O37" s="382"/>
      <c r="P37" s="382"/>
      <c r="Q37" s="594"/>
      <c r="R37" s="595">
        <v>394320</v>
      </c>
      <c r="S37" s="479"/>
      <c r="T37" s="479"/>
      <c r="U37" s="479"/>
      <c r="V37" s="479"/>
      <c r="W37" s="479"/>
      <c r="X37" s="479"/>
      <c r="Y37" s="608"/>
      <c r="Z37" s="628">
        <v>1.2</v>
      </c>
      <c r="AA37" s="628"/>
      <c r="AB37" s="628"/>
      <c r="AC37" s="628"/>
      <c r="AD37" s="629">
        <v>6381</v>
      </c>
      <c r="AE37" s="629"/>
      <c r="AF37" s="629"/>
      <c r="AG37" s="629"/>
      <c r="AH37" s="629"/>
      <c r="AI37" s="629"/>
      <c r="AJ37" s="629"/>
      <c r="AK37" s="629"/>
      <c r="AL37" s="598">
        <v>0</v>
      </c>
      <c r="AM37" s="342"/>
      <c r="AN37" s="342"/>
      <c r="AO37" s="630"/>
      <c r="AQ37" s="623" t="s">
        <v>406</v>
      </c>
      <c r="AR37" s="440"/>
      <c r="AS37" s="440"/>
      <c r="AT37" s="440"/>
      <c r="AU37" s="440"/>
      <c r="AV37" s="440"/>
      <c r="AW37" s="440"/>
      <c r="AX37" s="440"/>
      <c r="AY37" s="624"/>
      <c r="AZ37" s="595">
        <v>629427</v>
      </c>
      <c r="BA37" s="479"/>
      <c r="BB37" s="479"/>
      <c r="BC37" s="479"/>
      <c r="BD37" s="596"/>
      <c r="BE37" s="596"/>
      <c r="BF37" s="625"/>
      <c r="BG37" s="593" t="s">
        <v>408</v>
      </c>
      <c r="BH37" s="382"/>
      <c r="BI37" s="382"/>
      <c r="BJ37" s="382"/>
      <c r="BK37" s="382"/>
      <c r="BL37" s="382"/>
      <c r="BM37" s="382"/>
      <c r="BN37" s="382"/>
      <c r="BO37" s="382"/>
      <c r="BP37" s="382"/>
      <c r="BQ37" s="382"/>
      <c r="BR37" s="382"/>
      <c r="BS37" s="382"/>
      <c r="BT37" s="382"/>
      <c r="BU37" s="594"/>
      <c r="BV37" s="595">
        <v>-144123</v>
      </c>
      <c r="BW37" s="479"/>
      <c r="BX37" s="479"/>
      <c r="BY37" s="479"/>
      <c r="BZ37" s="479"/>
      <c r="CA37" s="479"/>
      <c r="CB37" s="626"/>
      <c r="CD37" s="593" t="s">
        <v>158</v>
      </c>
      <c r="CE37" s="382"/>
      <c r="CF37" s="382"/>
      <c r="CG37" s="382"/>
      <c r="CH37" s="382"/>
      <c r="CI37" s="382"/>
      <c r="CJ37" s="382"/>
      <c r="CK37" s="382"/>
      <c r="CL37" s="382"/>
      <c r="CM37" s="382"/>
      <c r="CN37" s="382"/>
      <c r="CO37" s="382"/>
      <c r="CP37" s="382"/>
      <c r="CQ37" s="594"/>
      <c r="CR37" s="595">
        <v>1214325</v>
      </c>
      <c r="CS37" s="596"/>
      <c r="CT37" s="596"/>
      <c r="CU37" s="596"/>
      <c r="CV37" s="596"/>
      <c r="CW37" s="596"/>
      <c r="CX37" s="596"/>
      <c r="CY37" s="597"/>
      <c r="CZ37" s="598">
        <v>3.7</v>
      </c>
      <c r="DA37" s="599"/>
      <c r="DB37" s="599"/>
      <c r="DC37" s="600"/>
      <c r="DD37" s="601">
        <v>1157978</v>
      </c>
      <c r="DE37" s="596"/>
      <c r="DF37" s="596"/>
      <c r="DG37" s="596"/>
      <c r="DH37" s="596"/>
      <c r="DI37" s="596"/>
      <c r="DJ37" s="596"/>
      <c r="DK37" s="597"/>
      <c r="DL37" s="601">
        <v>1113914</v>
      </c>
      <c r="DM37" s="596"/>
      <c r="DN37" s="596"/>
      <c r="DO37" s="596"/>
      <c r="DP37" s="596"/>
      <c r="DQ37" s="596"/>
      <c r="DR37" s="596"/>
      <c r="DS37" s="596"/>
      <c r="DT37" s="596"/>
      <c r="DU37" s="596"/>
      <c r="DV37" s="597"/>
      <c r="DW37" s="598">
        <v>6.7</v>
      </c>
      <c r="DX37" s="599"/>
      <c r="DY37" s="599"/>
      <c r="DZ37" s="599"/>
      <c r="EA37" s="599"/>
      <c r="EB37" s="599"/>
      <c r="EC37" s="627"/>
    </row>
    <row r="38" spans="2:133" ht="11.25" customHeight="1" x14ac:dyDescent="0.2">
      <c r="B38" s="593" t="s">
        <v>409</v>
      </c>
      <c r="C38" s="382"/>
      <c r="D38" s="382"/>
      <c r="E38" s="382"/>
      <c r="F38" s="382"/>
      <c r="G38" s="382"/>
      <c r="H38" s="382"/>
      <c r="I38" s="382"/>
      <c r="J38" s="382"/>
      <c r="K38" s="382"/>
      <c r="L38" s="382"/>
      <c r="M38" s="382"/>
      <c r="N38" s="382"/>
      <c r="O38" s="382"/>
      <c r="P38" s="382"/>
      <c r="Q38" s="594"/>
      <c r="R38" s="595">
        <v>2940800</v>
      </c>
      <c r="S38" s="479"/>
      <c r="T38" s="479"/>
      <c r="U38" s="479"/>
      <c r="V38" s="479"/>
      <c r="W38" s="479"/>
      <c r="X38" s="479"/>
      <c r="Y38" s="608"/>
      <c r="Z38" s="628">
        <v>8.6</v>
      </c>
      <c r="AA38" s="628"/>
      <c r="AB38" s="628"/>
      <c r="AC38" s="628"/>
      <c r="AD38" s="629" t="s">
        <v>195</v>
      </c>
      <c r="AE38" s="629"/>
      <c r="AF38" s="629"/>
      <c r="AG38" s="629"/>
      <c r="AH38" s="629"/>
      <c r="AI38" s="629"/>
      <c r="AJ38" s="629"/>
      <c r="AK38" s="629"/>
      <c r="AL38" s="598" t="s">
        <v>195</v>
      </c>
      <c r="AM38" s="342"/>
      <c r="AN38" s="342"/>
      <c r="AO38" s="630"/>
      <c r="AQ38" s="623" t="s">
        <v>410</v>
      </c>
      <c r="AR38" s="440"/>
      <c r="AS38" s="440"/>
      <c r="AT38" s="440"/>
      <c r="AU38" s="440"/>
      <c r="AV38" s="440"/>
      <c r="AW38" s="440"/>
      <c r="AX38" s="440"/>
      <c r="AY38" s="624"/>
      <c r="AZ38" s="595">
        <v>587065</v>
      </c>
      <c r="BA38" s="479"/>
      <c r="BB38" s="479"/>
      <c r="BC38" s="479"/>
      <c r="BD38" s="596"/>
      <c r="BE38" s="596"/>
      <c r="BF38" s="625"/>
      <c r="BG38" s="593" t="s">
        <v>414</v>
      </c>
      <c r="BH38" s="382"/>
      <c r="BI38" s="382"/>
      <c r="BJ38" s="382"/>
      <c r="BK38" s="382"/>
      <c r="BL38" s="382"/>
      <c r="BM38" s="382"/>
      <c r="BN38" s="382"/>
      <c r="BO38" s="382"/>
      <c r="BP38" s="382"/>
      <c r="BQ38" s="382"/>
      <c r="BR38" s="382"/>
      <c r="BS38" s="382"/>
      <c r="BT38" s="382"/>
      <c r="BU38" s="594"/>
      <c r="BV38" s="595">
        <v>7278</v>
      </c>
      <c r="BW38" s="479"/>
      <c r="BX38" s="479"/>
      <c r="BY38" s="479"/>
      <c r="BZ38" s="479"/>
      <c r="CA38" s="479"/>
      <c r="CB38" s="626"/>
      <c r="CD38" s="593" t="s">
        <v>415</v>
      </c>
      <c r="CE38" s="382"/>
      <c r="CF38" s="382"/>
      <c r="CG38" s="382"/>
      <c r="CH38" s="382"/>
      <c r="CI38" s="382"/>
      <c r="CJ38" s="382"/>
      <c r="CK38" s="382"/>
      <c r="CL38" s="382"/>
      <c r="CM38" s="382"/>
      <c r="CN38" s="382"/>
      <c r="CO38" s="382"/>
      <c r="CP38" s="382"/>
      <c r="CQ38" s="594"/>
      <c r="CR38" s="595">
        <v>2700469</v>
      </c>
      <c r="CS38" s="479"/>
      <c r="CT38" s="479"/>
      <c r="CU38" s="479"/>
      <c r="CV38" s="479"/>
      <c r="CW38" s="479"/>
      <c r="CX38" s="479"/>
      <c r="CY38" s="608"/>
      <c r="CZ38" s="598">
        <v>8.1999999999999993</v>
      </c>
      <c r="DA38" s="599"/>
      <c r="DB38" s="599"/>
      <c r="DC38" s="600"/>
      <c r="DD38" s="601">
        <v>2189036</v>
      </c>
      <c r="DE38" s="479"/>
      <c r="DF38" s="479"/>
      <c r="DG38" s="479"/>
      <c r="DH38" s="479"/>
      <c r="DI38" s="479"/>
      <c r="DJ38" s="479"/>
      <c r="DK38" s="608"/>
      <c r="DL38" s="601">
        <v>2005102</v>
      </c>
      <c r="DM38" s="479"/>
      <c r="DN38" s="479"/>
      <c r="DO38" s="479"/>
      <c r="DP38" s="479"/>
      <c r="DQ38" s="479"/>
      <c r="DR38" s="479"/>
      <c r="DS38" s="479"/>
      <c r="DT38" s="479"/>
      <c r="DU38" s="479"/>
      <c r="DV38" s="608"/>
      <c r="DW38" s="598">
        <v>12</v>
      </c>
      <c r="DX38" s="599"/>
      <c r="DY38" s="599"/>
      <c r="DZ38" s="599"/>
      <c r="EA38" s="599"/>
      <c r="EB38" s="599"/>
      <c r="EC38" s="627"/>
    </row>
    <row r="39" spans="2:133" ht="11.25" customHeight="1" x14ac:dyDescent="0.2">
      <c r="B39" s="593" t="s">
        <v>416</v>
      </c>
      <c r="C39" s="382"/>
      <c r="D39" s="382"/>
      <c r="E39" s="382"/>
      <c r="F39" s="382"/>
      <c r="G39" s="382"/>
      <c r="H39" s="382"/>
      <c r="I39" s="382"/>
      <c r="J39" s="382"/>
      <c r="K39" s="382"/>
      <c r="L39" s="382"/>
      <c r="M39" s="382"/>
      <c r="N39" s="382"/>
      <c r="O39" s="382"/>
      <c r="P39" s="382"/>
      <c r="Q39" s="594"/>
      <c r="R39" s="595" t="s">
        <v>195</v>
      </c>
      <c r="S39" s="479"/>
      <c r="T39" s="479"/>
      <c r="U39" s="479"/>
      <c r="V39" s="479"/>
      <c r="W39" s="479"/>
      <c r="X39" s="479"/>
      <c r="Y39" s="608"/>
      <c r="Z39" s="628" t="s">
        <v>195</v>
      </c>
      <c r="AA39" s="628"/>
      <c r="AB39" s="628"/>
      <c r="AC39" s="628"/>
      <c r="AD39" s="629" t="s">
        <v>195</v>
      </c>
      <c r="AE39" s="629"/>
      <c r="AF39" s="629"/>
      <c r="AG39" s="629"/>
      <c r="AH39" s="629"/>
      <c r="AI39" s="629"/>
      <c r="AJ39" s="629"/>
      <c r="AK39" s="629"/>
      <c r="AL39" s="598" t="s">
        <v>195</v>
      </c>
      <c r="AM39" s="342"/>
      <c r="AN39" s="342"/>
      <c r="AO39" s="630"/>
      <c r="AQ39" s="623" t="s">
        <v>417</v>
      </c>
      <c r="AR39" s="440"/>
      <c r="AS39" s="440"/>
      <c r="AT39" s="440"/>
      <c r="AU39" s="440"/>
      <c r="AV39" s="440"/>
      <c r="AW39" s="440"/>
      <c r="AX39" s="440"/>
      <c r="AY39" s="624"/>
      <c r="AZ39" s="595">
        <v>43619</v>
      </c>
      <c r="BA39" s="479"/>
      <c r="BB39" s="479"/>
      <c r="BC39" s="479"/>
      <c r="BD39" s="596"/>
      <c r="BE39" s="596"/>
      <c r="BF39" s="625"/>
      <c r="BG39" s="593" t="s">
        <v>331</v>
      </c>
      <c r="BH39" s="382"/>
      <c r="BI39" s="382"/>
      <c r="BJ39" s="382"/>
      <c r="BK39" s="382"/>
      <c r="BL39" s="382"/>
      <c r="BM39" s="382"/>
      <c r="BN39" s="382"/>
      <c r="BO39" s="382"/>
      <c r="BP39" s="382"/>
      <c r="BQ39" s="382"/>
      <c r="BR39" s="382"/>
      <c r="BS39" s="382"/>
      <c r="BT39" s="382"/>
      <c r="BU39" s="594"/>
      <c r="BV39" s="595">
        <v>10868</v>
      </c>
      <c r="BW39" s="479"/>
      <c r="BX39" s="479"/>
      <c r="BY39" s="479"/>
      <c r="BZ39" s="479"/>
      <c r="CA39" s="479"/>
      <c r="CB39" s="626"/>
      <c r="CD39" s="593" t="s">
        <v>421</v>
      </c>
      <c r="CE39" s="382"/>
      <c r="CF39" s="382"/>
      <c r="CG39" s="382"/>
      <c r="CH39" s="382"/>
      <c r="CI39" s="382"/>
      <c r="CJ39" s="382"/>
      <c r="CK39" s="382"/>
      <c r="CL39" s="382"/>
      <c r="CM39" s="382"/>
      <c r="CN39" s="382"/>
      <c r="CO39" s="382"/>
      <c r="CP39" s="382"/>
      <c r="CQ39" s="594"/>
      <c r="CR39" s="595">
        <v>2245544</v>
      </c>
      <c r="CS39" s="596"/>
      <c r="CT39" s="596"/>
      <c r="CU39" s="596"/>
      <c r="CV39" s="596"/>
      <c r="CW39" s="596"/>
      <c r="CX39" s="596"/>
      <c r="CY39" s="597"/>
      <c r="CZ39" s="598">
        <v>6.8</v>
      </c>
      <c r="DA39" s="599"/>
      <c r="DB39" s="599"/>
      <c r="DC39" s="600"/>
      <c r="DD39" s="601">
        <v>87635</v>
      </c>
      <c r="DE39" s="596"/>
      <c r="DF39" s="596"/>
      <c r="DG39" s="596"/>
      <c r="DH39" s="596"/>
      <c r="DI39" s="596"/>
      <c r="DJ39" s="596"/>
      <c r="DK39" s="597"/>
      <c r="DL39" s="601" t="s">
        <v>195</v>
      </c>
      <c r="DM39" s="596"/>
      <c r="DN39" s="596"/>
      <c r="DO39" s="596"/>
      <c r="DP39" s="596"/>
      <c r="DQ39" s="596"/>
      <c r="DR39" s="596"/>
      <c r="DS39" s="596"/>
      <c r="DT39" s="596"/>
      <c r="DU39" s="596"/>
      <c r="DV39" s="597"/>
      <c r="DW39" s="598" t="s">
        <v>195</v>
      </c>
      <c r="DX39" s="599"/>
      <c r="DY39" s="599"/>
      <c r="DZ39" s="599"/>
      <c r="EA39" s="599"/>
      <c r="EB39" s="599"/>
      <c r="EC39" s="627"/>
    </row>
    <row r="40" spans="2:133" ht="11.25" customHeight="1" x14ac:dyDescent="0.2">
      <c r="B40" s="593" t="s">
        <v>422</v>
      </c>
      <c r="C40" s="382"/>
      <c r="D40" s="382"/>
      <c r="E40" s="382"/>
      <c r="F40" s="382"/>
      <c r="G40" s="382"/>
      <c r="H40" s="382"/>
      <c r="I40" s="382"/>
      <c r="J40" s="382"/>
      <c r="K40" s="382"/>
      <c r="L40" s="382"/>
      <c r="M40" s="382"/>
      <c r="N40" s="382"/>
      <c r="O40" s="382"/>
      <c r="P40" s="382"/>
      <c r="Q40" s="594"/>
      <c r="R40" s="595">
        <v>145200</v>
      </c>
      <c r="S40" s="479"/>
      <c r="T40" s="479"/>
      <c r="U40" s="479"/>
      <c r="V40" s="479"/>
      <c r="W40" s="479"/>
      <c r="X40" s="479"/>
      <c r="Y40" s="608"/>
      <c r="Z40" s="628">
        <v>0.4</v>
      </c>
      <c r="AA40" s="628"/>
      <c r="AB40" s="628"/>
      <c r="AC40" s="628"/>
      <c r="AD40" s="629" t="s">
        <v>195</v>
      </c>
      <c r="AE40" s="629"/>
      <c r="AF40" s="629"/>
      <c r="AG40" s="629"/>
      <c r="AH40" s="629"/>
      <c r="AI40" s="629"/>
      <c r="AJ40" s="629"/>
      <c r="AK40" s="629"/>
      <c r="AL40" s="598" t="s">
        <v>195</v>
      </c>
      <c r="AM40" s="342"/>
      <c r="AN40" s="342"/>
      <c r="AO40" s="630"/>
      <c r="AQ40" s="623" t="s">
        <v>424</v>
      </c>
      <c r="AR40" s="440"/>
      <c r="AS40" s="440"/>
      <c r="AT40" s="440"/>
      <c r="AU40" s="440"/>
      <c r="AV40" s="440"/>
      <c r="AW40" s="440"/>
      <c r="AX40" s="440"/>
      <c r="AY40" s="624"/>
      <c r="AZ40" s="595">
        <v>19487</v>
      </c>
      <c r="BA40" s="479"/>
      <c r="BB40" s="479"/>
      <c r="BC40" s="479"/>
      <c r="BD40" s="596"/>
      <c r="BE40" s="596"/>
      <c r="BF40" s="625"/>
      <c r="BG40" s="589" t="s">
        <v>426</v>
      </c>
      <c r="BH40" s="431"/>
      <c r="BI40" s="431"/>
      <c r="BJ40" s="431"/>
      <c r="BK40" s="431"/>
      <c r="BL40" s="7"/>
      <c r="BM40" s="382" t="s">
        <v>427</v>
      </c>
      <c r="BN40" s="382"/>
      <c r="BO40" s="382"/>
      <c r="BP40" s="382"/>
      <c r="BQ40" s="382"/>
      <c r="BR40" s="382"/>
      <c r="BS40" s="382"/>
      <c r="BT40" s="382"/>
      <c r="BU40" s="594"/>
      <c r="BV40" s="595">
        <v>102</v>
      </c>
      <c r="BW40" s="479"/>
      <c r="BX40" s="479"/>
      <c r="BY40" s="479"/>
      <c r="BZ40" s="479"/>
      <c r="CA40" s="479"/>
      <c r="CB40" s="626"/>
      <c r="CD40" s="593" t="s">
        <v>365</v>
      </c>
      <c r="CE40" s="382"/>
      <c r="CF40" s="382"/>
      <c r="CG40" s="382"/>
      <c r="CH40" s="382"/>
      <c r="CI40" s="382"/>
      <c r="CJ40" s="382"/>
      <c r="CK40" s="382"/>
      <c r="CL40" s="382"/>
      <c r="CM40" s="382"/>
      <c r="CN40" s="382"/>
      <c r="CO40" s="382"/>
      <c r="CP40" s="382"/>
      <c r="CQ40" s="594"/>
      <c r="CR40" s="595">
        <v>190539</v>
      </c>
      <c r="CS40" s="479"/>
      <c r="CT40" s="479"/>
      <c r="CU40" s="479"/>
      <c r="CV40" s="479"/>
      <c r="CW40" s="479"/>
      <c r="CX40" s="479"/>
      <c r="CY40" s="608"/>
      <c r="CZ40" s="598">
        <v>0.6</v>
      </c>
      <c r="DA40" s="599"/>
      <c r="DB40" s="599"/>
      <c r="DC40" s="600"/>
      <c r="DD40" s="601">
        <v>51039</v>
      </c>
      <c r="DE40" s="479"/>
      <c r="DF40" s="479"/>
      <c r="DG40" s="479"/>
      <c r="DH40" s="479"/>
      <c r="DI40" s="479"/>
      <c r="DJ40" s="479"/>
      <c r="DK40" s="608"/>
      <c r="DL40" s="601" t="s">
        <v>195</v>
      </c>
      <c r="DM40" s="479"/>
      <c r="DN40" s="479"/>
      <c r="DO40" s="479"/>
      <c r="DP40" s="479"/>
      <c r="DQ40" s="479"/>
      <c r="DR40" s="479"/>
      <c r="DS40" s="479"/>
      <c r="DT40" s="479"/>
      <c r="DU40" s="479"/>
      <c r="DV40" s="608"/>
      <c r="DW40" s="598" t="s">
        <v>195</v>
      </c>
      <c r="DX40" s="599"/>
      <c r="DY40" s="599"/>
      <c r="DZ40" s="599"/>
      <c r="EA40" s="599"/>
      <c r="EB40" s="599"/>
      <c r="EC40" s="627"/>
    </row>
    <row r="41" spans="2:133" ht="11.25" customHeight="1" x14ac:dyDescent="0.2">
      <c r="B41" s="573" t="s">
        <v>423</v>
      </c>
      <c r="C41" s="574"/>
      <c r="D41" s="574"/>
      <c r="E41" s="574"/>
      <c r="F41" s="574"/>
      <c r="G41" s="574"/>
      <c r="H41" s="574"/>
      <c r="I41" s="574"/>
      <c r="J41" s="574"/>
      <c r="K41" s="574"/>
      <c r="L41" s="574"/>
      <c r="M41" s="574"/>
      <c r="N41" s="574"/>
      <c r="O41" s="574"/>
      <c r="P41" s="574"/>
      <c r="Q41" s="575"/>
      <c r="R41" s="576">
        <v>34064178</v>
      </c>
      <c r="S41" s="615"/>
      <c r="T41" s="615"/>
      <c r="U41" s="615"/>
      <c r="V41" s="615"/>
      <c r="W41" s="615"/>
      <c r="X41" s="615"/>
      <c r="Y41" s="618"/>
      <c r="Z41" s="619">
        <v>100</v>
      </c>
      <c r="AA41" s="619"/>
      <c r="AB41" s="619"/>
      <c r="AC41" s="619"/>
      <c r="AD41" s="620">
        <v>16578422</v>
      </c>
      <c r="AE41" s="620"/>
      <c r="AF41" s="620"/>
      <c r="AG41" s="620"/>
      <c r="AH41" s="620"/>
      <c r="AI41" s="620"/>
      <c r="AJ41" s="620"/>
      <c r="AK41" s="620"/>
      <c r="AL41" s="579">
        <v>100</v>
      </c>
      <c r="AM41" s="621"/>
      <c r="AN41" s="621"/>
      <c r="AO41" s="622"/>
      <c r="AQ41" s="623" t="s">
        <v>429</v>
      </c>
      <c r="AR41" s="440"/>
      <c r="AS41" s="440"/>
      <c r="AT41" s="440"/>
      <c r="AU41" s="440"/>
      <c r="AV41" s="440"/>
      <c r="AW41" s="440"/>
      <c r="AX41" s="440"/>
      <c r="AY41" s="624"/>
      <c r="AZ41" s="595">
        <v>602000</v>
      </c>
      <c r="BA41" s="479"/>
      <c r="BB41" s="479"/>
      <c r="BC41" s="479"/>
      <c r="BD41" s="596"/>
      <c r="BE41" s="596"/>
      <c r="BF41" s="625"/>
      <c r="BG41" s="589"/>
      <c r="BH41" s="431"/>
      <c r="BI41" s="431"/>
      <c r="BJ41" s="431"/>
      <c r="BK41" s="431"/>
      <c r="BL41" s="7"/>
      <c r="BM41" s="382" t="s">
        <v>336</v>
      </c>
      <c r="BN41" s="382"/>
      <c r="BO41" s="382"/>
      <c r="BP41" s="382"/>
      <c r="BQ41" s="382"/>
      <c r="BR41" s="382"/>
      <c r="BS41" s="382"/>
      <c r="BT41" s="382"/>
      <c r="BU41" s="594"/>
      <c r="BV41" s="595" t="s">
        <v>195</v>
      </c>
      <c r="BW41" s="479"/>
      <c r="BX41" s="479"/>
      <c r="BY41" s="479"/>
      <c r="BZ41" s="479"/>
      <c r="CA41" s="479"/>
      <c r="CB41" s="626"/>
      <c r="CD41" s="593" t="s">
        <v>276</v>
      </c>
      <c r="CE41" s="382"/>
      <c r="CF41" s="382"/>
      <c r="CG41" s="382"/>
      <c r="CH41" s="382"/>
      <c r="CI41" s="382"/>
      <c r="CJ41" s="382"/>
      <c r="CK41" s="382"/>
      <c r="CL41" s="382"/>
      <c r="CM41" s="382"/>
      <c r="CN41" s="382"/>
      <c r="CO41" s="382"/>
      <c r="CP41" s="382"/>
      <c r="CQ41" s="594"/>
      <c r="CR41" s="595" t="s">
        <v>195</v>
      </c>
      <c r="CS41" s="596"/>
      <c r="CT41" s="596"/>
      <c r="CU41" s="596"/>
      <c r="CV41" s="596"/>
      <c r="CW41" s="596"/>
      <c r="CX41" s="596"/>
      <c r="CY41" s="597"/>
      <c r="CZ41" s="598" t="s">
        <v>195</v>
      </c>
      <c r="DA41" s="599"/>
      <c r="DB41" s="599"/>
      <c r="DC41" s="600"/>
      <c r="DD41" s="601" t="s">
        <v>195</v>
      </c>
      <c r="DE41" s="596"/>
      <c r="DF41" s="596"/>
      <c r="DG41" s="596"/>
      <c r="DH41" s="596"/>
      <c r="DI41" s="596"/>
      <c r="DJ41" s="596"/>
      <c r="DK41" s="597"/>
      <c r="DL41" s="602"/>
      <c r="DM41" s="603"/>
      <c r="DN41" s="603"/>
      <c r="DO41" s="603"/>
      <c r="DP41" s="603"/>
      <c r="DQ41" s="603"/>
      <c r="DR41" s="603"/>
      <c r="DS41" s="603"/>
      <c r="DT41" s="603"/>
      <c r="DU41" s="603"/>
      <c r="DV41" s="604"/>
      <c r="DW41" s="605"/>
      <c r="DX41" s="606"/>
      <c r="DY41" s="606"/>
      <c r="DZ41" s="606"/>
      <c r="EA41" s="606"/>
      <c r="EB41" s="606"/>
      <c r="EC41" s="607"/>
    </row>
    <row r="42" spans="2:133" ht="11.25" customHeight="1" x14ac:dyDescent="0.2">
      <c r="AQ42" s="612" t="s">
        <v>430</v>
      </c>
      <c r="AR42" s="613"/>
      <c r="AS42" s="613"/>
      <c r="AT42" s="613"/>
      <c r="AU42" s="613"/>
      <c r="AV42" s="613"/>
      <c r="AW42" s="613"/>
      <c r="AX42" s="613"/>
      <c r="AY42" s="614"/>
      <c r="AZ42" s="576">
        <v>2083800</v>
      </c>
      <c r="BA42" s="615"/>
      <c r="BB42" s="615"/>
      <c r="BC42" s="615"/>
      <c r="BD42" s="577"/>
      <c r="BE42" s="577"/>
      <c r="BF42" s="616"/>
      <c r="BG42" s="368"/>
      <c r="BH42" s="369"/>
      <c r="BI42" s="369"/>
      <c r="BJ42" s="369"/>
      <c r="BK42" s="369"/>
      <c r="BL42" s="20"/>
      <c r="BM42" s="574" t="s">
        <v>431</v>
      </c>
      <c r="BN42" s="574"/>
      <c r="BO42" s="574"/>
      <c r="BP42" s="574"/>
      <c r="BQ42" s="574"/>
      <c r="BR42" s="574"/>
      <c r="BS42" s="574"/>
      <c r="BT42" s="574"/>
      <c r="BU42" s="575"/>
      <c r="BV42" s="576">
        <v>456</v>
      </c>
      <c r="BW42" s="615"/>
      <c r="BX42" s="615"/>
      <c r="BY42" s="615"/>
      <c r="BZ42" s="615"/>
      <c r="CA42" s="615"/>
      <c r="CB42" s="617"/>
      <c r="CD42" s="593" t="s">
        <v>268</v>
      </c>
      <c r="CE42" s="382"/>
      <c r="CF42" s="382"/>
      <c r="CG42" s="382"/>
      <c r="CH42" s="382"/>
      <c r="CI42" s="382"/>
      <c r="CJ42" s="382"/>
      <c r="CK42" s="382"/>
      <c r="CL42" s="382"/>
      <c r="CM42" s="382"/>
      <c r="CN42" s="382"/>
      <c r="CO42" s="382"/>
      <c r="CP42" s="382"/>
      <c r="CQ42" s="594"/>
      <c r="CR42" s="595">
        <v>5304140</v>
      </c>
      <c r="CS42" s="596"/>
      <c r="CT42" s="596"/>
      <c r="CU42" s="596"/>
      <c r="CV42" s="596"/>
      <c r="CW42" s="596"/>
      <c r="CX42" s="596"/>
      <c r="CY42" s="597"/>
      <c r="CZ42" s="598">
        <v>16.100000000000001</v>
      </c>
      <c r="DA42" s="599"/>
      <c r="DB42" s="599"/>
      <c r="DC42" s="600"/>
      <c r="DD42" s="601">
        <v>626802</v>
      </c>
      <c r="DE42" s="596"/>
      <c r="DF42" s="596"/>
      <c r="DG42" s="596"/>
      <c r="DH42" s="596"/>
      <c r="DI42" s="596"/>
      <c r="DJ42" s="596"/>
      <c r="DK42" s="597"/>
      <c r="DL42" s="602"/>
      <c r="DM42" s="603"/>
      <c r="DN42" s="603"/>
      <c r="DO42" s="603"/>
      <c r="DP42" s="603"/>
      <c r="DQ42" s="603"/>
      <c r="DR42" s="603"/>
      <c r="DS42" s="603"/>
      <c r="DT42" s="603"/>
      <c r="DU42" s="603"/>
      <c r="DV42" s="604"/>
      <c r="DW42" s="605"/>
      <c r="DX42" s="606"/>
      <c r="DY42" s="606"/>
      <c r="DZ42" s="606"/>
      <c r="EA42" s="606"/>
      <c r="EB42" s="606"/>
      <c r="EC42" s="607"/>
    </row>
    <row r="43" spans="2:133" ht="11.25" customHeight="1" x14ac:dyDescent="0.2">
      <c r="B43" s="1" t="s">
        <v>48</v>
      </c>
      <c r="CD43" s="593" t="s">
        <v>81</v>
      </c>
      <c r="CE43" s="382"/>
      <c r="CF43" s="382"/>
      <c r="CG43" s="382"/>
      <c r="CH43" s="382"/>
      <c r="CI43" s="382"/>
      <c r="CJ43" s="382"/>
      <c r="CK43" s="382"/>
      <c r="CL43" s="382"/>
      <c r="CM43" s="382"/>
      <c r="CN43" s="382"/>
      <c r="CO43" s="382"/>
      <c r="CP43" s="382"/>
      <c r="CQ43" s="594"/>
      <c r="CR43" s="595">
        <v>105689</v>
      </c>
      <c r="CS43" s="596"/>
      <c r="CT43" s="596"/>
      <c r="CU43" s="596"/>
      <c r="CV43" s="596"/>
      <c r="CW43" s="596"/>
      <c r="CX43" s="596"/>
      <c r="CY43" s="597"/>
      <c r="CZ43" s="598">
        <v>0.3</v>
      </c>
      <c r="DA43" s="599"/>
      <c r="DB43" s="599"/>
      <c r="DC43" s="600"/>
      <c r="DD43" s="601">
        <v>105689</v>
      </c>
      <c r="DE43" s="596"/>
      <c r="DF43" s="596"/>
      <c r="DG43" s="596"/>
      <c r="DH43" s="596"/>
      <c r="DI43" s="596"/>
      <c r="DJ43" s="596"/>
      <c r="DK43" s="597"/>
      <c r="DL43" s="602"/>
      <c r="DM43" s="603"/>
      <c r="DN43" s="603"/>
      <c r="DO43" s="603"/>
      <c r="DP43" s="603"/>
      <c r="DQ43" s="603"/>
      <c r="DR43" s="603"/>
      <c r="DS43" s="603"/>
      <c r="DT43" s="603"/>
      <c r="DU43" s="603"/>
      <c r="DV43" s="604"/>
      <c r="DW43" s="605"/>
      <c r="DX43" s="606"/>
      <c r="DY43" s="606"/>
      <c r="DZ43" s="606"/>
      <c r="EA43" s="606"/>
      <c r="EB43" s="606"/>
      <c r="EC43" s="607"/>
    </row>
    <row r="44" spans="2:133" ht="11.25" customHeight="1" x14ac:dyDescent="0.2">
      <c r="B44" s="610" t="s">
        <v>404</v>
      </c>
      <c r="C44" s="610"/>
      <c r="D44" s="610"/>
      <c r="E44" s="610"/>
      <c r="F44" s="610"/>
      <c r="G44" s="610"/>
      <c r="H44" s="610"/>
      <c r="I44" s="610"/>
      <c r="J44" s="610"/>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0"/>
      <c r="AH44" s="610"/>
      <c r="AI44" s="610"/>
      <c r="AJ44" s="610"/>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0"/>
      <c r="BG44" s="610"/>
      <c r="BH44" s="610"/>
      <c r="BI44" s="610"/>
      <c r="BJ44" s="610"/>
      <c r="BK44" s="610"/>
      <c r="BL44" s="610"/>
      <c r="BM44" s="610"/>
      <c r="BN44" s="610"/>
      <c r="BO44" s="610"/>
      <c r="BP44" s="610"/>
      <c r="BQ44" s="610"/>
      <c r="BR44" s="610"/>
      <c r="BS44" s="610"/>
      <c r="BT44" s="610"/>
      <c r="BU44" s="610"/>
      <c r="BV44" s="610"/>
      <c r="BW44" s="610"/>
      <c r="BX44" s="610"/>
      <c r="BY44" s="610"/>
      <c r="BZ44" s="610"/>
      <c r="CA44" s="610"/>
      <c r="CB44" s="610"/>
      <c r="CC44" s="611"/>
      <c r="CD44" s="373" t="s">
        <v>171</v>
      </c>
      <c r="CE44" s="375"/>
      <c r="CF44" s="593" t="s">
        <v>432</v>
      </c>
      <c r="CG44" s="382"/>
      <c r="CH44" s="382"/>
      <c r="CI44" s="382"/>
      <c r="CJ44" s="382"/>
      <c r="CK44" s="382"/>
      <c r="CL44" s="382"/>
      <c r="CM44" s="382"/>
      <c r="CN44" s="382"/>
      <c r="CO44" s="382"/>
      <c r="CP44" s="382"/>
      <c r="CQ44" s="594"/>
      <c r="CR44" s="595">
        <v>5302041</v>
      </c>
      <c r="CS44" s="479"/>
      <c r="CT44" s="479"/>
      <c r="CU44" s="479"/>
      <c r="CV44" s="479"/>
      <c r="CW44" s="479"/>
      <c r="CX44" s="479"/>
      <c r="CY44" s="608"/>
      <c r="CZ44" s="598">
        <v>16.100000000000001</v>
      </c>
      <c r="DA44" s="342"/>
      <c r="DB44" s="342"/>
      <c r="DC44" s="609"/>
      <c r="DD44" s="601">
        <v>625710</v>
      </c>
      <c r="DE44" s="479"/>
      <c r="DF44" s="479"/>
      <c r="DG44" s="479"/>
      <c r="DH44" s="479"/>
      <c r="DI44" s="479"/>
      <c r="DJ44" s="479"/>
      <c r="DK44" s="608"/>
      <c r="DL44" s="602"/>
      <c r="DM44" s="603"/>
      <c r="DN44" s="603"/>
      <c r="DO44" s="603"/>
      <c r="DP44" s="603"/>
      <c r="DQ44" s="603"/>
      <c r="DR44" s="603"/>
      <c r="DS44" s="603"/>
      <c r="DT44" s="603"/>
      <c r="DU44" s="603"/>
      <c r="DV44" s="604"/>
      <c r="DW44" s="605"/>
      <c r="DX44" s="606"/>
      <c r="DY44" s="606"/>
      <c r="DZ44" s="606"/>
      <c r="EA44" s="606"/>
      <c r="EB44" s="606"/>
      <c r="EC44" s="607"/>
    </row>
    <row r="45" spans="2:133" ht="11.25" customHeight="1" x14ac:dyDescent="0.2">
      <c r="B45" s="610" t="s">
        <v>256</v>
      </c>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0"/>
      <c r="AK45" s="610"/>
      <c r="AL45" s="610"/>
      <c r="AM45" s="610"/>
      <c r="AN45" s="610"/>
      <c r="AO45" s="610"/>
      <c r="AP45" s="610"/>
      <c r="AQ45" s="610"/>
      <c r="AR45" s="610"/>
      <c r="AS45" s="610"/>
      <c r="AT45" s="610"/>
      <c r="AU45" s="610"/>
      <c r="AV45" s="610"/>
      <c r="AW45" s="610"/>
      <c r="AX45" s="610"/>
      <c r="AY45" s="610"/>
      <c r="AZ45" s="610"/>
      <c r="BA45" s="610"/>
      <c r="BB45" s="610"/>
      <c r="BC45" s="610"/>
      <c r="BD45" s="610"/>
      <c r="BE45" s="610"/>
      <c r="BF45" s="610"/>
      <c r="BG45" s="610"/>
      <c r="BH45" s="610"/>
      <c r="BI45" s="610"/>
      <c r="BJ45" s="610"/>
      <c r="BK45" s="610"/>
      <c r="BL45" s="610"/>
      <c r="BM45" s="610"/>
      <c r="BN45" s="610"/>
      <c r="BO45" s="610"/>
      <c r="BP45" s="610"/>
      <c r="BQ45" s="610"/>
      <c r="BR45" s="610"/>
      <c r="BS45" s="610"/>
      <c r="BT45" s="610"/>
      <c r="BU45" s="610"/>
      <c r="BV45" s="610"/>
      <c r="BW45" s="610"/>
      <c r="BX45" s="610"/>
      <c r="BY45" s="610"/>
      <c r="BZ45" s="610"/>
      <c r="CA45" s="610"/>
      <c r="CB45" s="610"/>
      <c r="CC45" s="611"/>
      <c r="CD45" s="376"/>
      <c r="CE45" s="378"/>
      <c r="CF45" s="593" t="s">
        <v>434</v>
      </c>
      <c r="CG45" s="382"/>
      <c r="CH45" s="382"/>
      <c r="CI45" s="382"/>
      <c r="CJ45" s="382"/>
      <c r="CK45" s="382"/>
      <c r="CL45" s="382"/>
      <c r="CM45" s="382"/>
      <c r="CN45" s="382"/>
      <c r="CO45" s="382"/>
      <c r="CP45" s="382"/>
      <c r="CQ45" s="594"/>
      <c r="CR45" s="595">
        <v>1940754</v>
      </c>
      <c r="CS45" s="596"/>
      <c r="CT45" s="596"/>
      <c r="CU45" s="596"/>
      <c r="CV45" s="596"/>
      <c r="CW45" s="596"/>
      <c r="CX45" s="596"/>
      <c r="CY45" s="597"/>
      <c r="CZ45" s="598">
        <v>5.9</v>
      </c>
      <c r="DA45" s="599"/>
      <c r="DB45" s="599"/>
      <c r="DC45" s="600"/>
      <c r="DD45" s="601">
        <v>68588</v>
      </c>
      <c r="DE45" s="596"/>
      <c r="DF45" s="596"/>
      <c r="DG45" s="596"/>
      <c r="DH45" s="596"/>
      <c r="DI45" s="596"/>
      <c r="DJ45" s="596"/>
      <c r="DK45" s="597"/>
      <c r="DL45" s="602"/>
      <c r="DM45" s="603"/>
      <c r="DN45" s="603"/>
      <c r="DO45" s="603"/>
      <c r="DP45" s="603"/>
      <c r="DQ45" s="603"/>
      <c r="DR45" s="603"/>
      <c r="DS45" s="603"/>
      <c r="DT45" s="603"/>
      <c r="DU45" s="603"/>
      <c r="DV45" s="604"/>
      <c r="DW45" s="605"/>
      <c r="DX45" s="606"/>
      <c r="DY45" s="606"/>
      <c r="DZ45" s="606"/>
      <c r="EA45" s="606"/>
      <c r="EB45" s="606"/>
      <c r="EC45" s="607"/>
    </row>
    <row r="46" spans="2:133" ht="11.25" customHeight="1" x14ac:dyDescent="0.2">
      <c r="B46" s="41"/>
      <c r="CD46" s="376"/>
      <c r="CE46" s="378"/>
      <c r="CF46" s="593" t="s">
        <v>435</v>
      </c>
      <c r="CG46" s="382"/>
      <c r="CH46" s="382"/>
      <c r="CI46" s="382"/>
      <c r="CJ46" s="382"/>
      <c r="CK46" s="382"/>
      <c r="CL46" s="382"/>
      <c r="CM46" s="382"/>
      <c r="CN46" s="382"/>
      <c r="CO46" s="382"/>
      <c r="CP46" s="382"/>
      <c r="CQ46" s="594"/>
      <c r="CR46" s="595">
        <v>3183640</v>
      </c>
      <c r="CS46" s="479"/>
      <c r="CT46" s="479"/>
      <c r="CU46" s="479"/>
      <c r="CV46" s="479"/>
      <c r="CW46" s="479"/>
      <c r="CX46" s="479"/>
      <c r="CY46" s="608"/>
      <c r="CZ46" s="598">
        <v>9.6999999999999993</v>
      </c>
      <c r="DA46" s="342"/>
      <c r="DB46" s="342"/>
      <c r="DC46" s="609"/>
      <c r="DD46" s="601">
        <v>533958</v>
      </c>
      <c r="DE46" s="479"/>
      <c r="DF46" s="479"/>
      <c r="DG46" s="479"/>
      <c r="DH46" s="479"/>
      <c r="DI46" s="479"/>
      <c r="DJ46" s="479"/>
      <c r="DK46" s="608"/>
      <c r="DL46" s="602"/>
      <c r="DM46" s="603"/>
      <c r="DN46" s="603"/>
      <c r="DO46" s="603"/>
      <c r="DP46" s="603"/>
      <c r="DQ46" s="603"/>
      <c r="DR46" s="603"/>
      <c r="DS46" s="603"/>
      <c r="DT46" s="603"/>
      <c r="DU46" s="603"/>
      <c r="DV46" s="604"/>
      <c r="DW46" s="605"/>
      <c r="DX46" s="606"/>
      <c r="DY46" s="606"/>
      <c r="DZ46" s="606"/>
      <c r="EA46" s="606"/>
      <c r="EB46" s="606"/>
      <c r="EC46" s="607"/>
    </row>
    <row r="47" spans="2:133" ht="11.25" customHeight="1" x14ac:dyDescent="0.2">
      <c r="B47" s="41"/>
      <c r="CD47" s="376"/>
      <c r="CE47" s="378"/>
      <c r="CF47" s="593" t="s">
        <v>437</v>
      </c>
      <c r="CG47" s="382"/>
      <c r="CH47" s="382"/>
      <c r="CI47" s="382"/>
      <c r="CJ47" s="382"/>
      <c r="CK47" s="382"/>
      <c r="CL47" s="382"/>
      <c r="CM47" s="382"/>
      <c r="CN47" s="382"/>
      <c r="CO47" s="382"/>
      <c r="CP47" s="382"/>
      <c r="CQ47" s="594"/>
      <c r="CR47" s="595">
        <v>2099</v>
      </c>
      <c r="CS47" s="596"/>
      <c r="CT47" s="596"/>
      <c r="CU47" s="596"/>
      <c r="CV47" s="596"/>
      <c r="CW47" s="596"/>
      <c r="CX47" s="596"/>
      <c r="CY47" s="597"/>
      <c r="CZ47" s="598">
        <v>0</v>
      </c>
      <c r="DA47" s="599"/>
      <c r="DB47" s="599"/>
      <c r="DC47" s="600"/>
      <c r="DD47" s="601">
        <v>1092</v>
      </c>
      <c r="DE47" s="596"/>
      <c r="DF47" s="596"/>
      <c r="DG47" s="596"/>
      <c r="DH47" s="596"/>
      <c r="DI47" s="596"/>
      <c r="DJ47" s="596"/>
      <c r="DK47" s="597"/>
      <c r="DL47" s="602"/>
      <c r="DM47" s="603"/>
      <c r="DN47" s="603"/>
      <c r="DO47" s="603"/>
      <c r="DP47" s="603"/>
      <c r="DQ47" s="603"/>
      <c r="DR47" s="603"/>
      <c r="DS47" s="603"/>
      <c r="DT47" s="603"/>
      <c r="DU47" s="603"/>
      <c r="DV47" s="604"/>
      <c r="DW47" s="605"/>
      <c r="DX47" s="606"/>
      <c r="DY47" s="606"/>
      <c r="DZ47" s="606"/>
      <c r="EA47" s="606"/>
      <c r="EB47" s="606"/>
      <c r="EC47" s="607"/>
    </row>
    <row r="48" spans="2:133" ht="11" x14ac:dyDescent="0.2">
      <c r="B48" s="41"/>
      <c r="CD48" s="379"/>
      <c r="CE48" s="381"/>
      <c r="CF48" s="593" t="s">
        <v>438</v>
      </c>
      <c r="CG48" s="382"/>
      <c r="CH48" s="382"/>
      <c r="CI48" s="382"/>
      <c r="CJ48" s="382"/>
      <c r="CK48" s="382"/>
      <c r="CL48" s="382"/>
      <c r="CM48" s="382"/>
      <c r="CN48" s="382"/>
      <c r="CO48" s="382"/>
      <c r="CP48" s="382"/>
      <c r="CQ48" s="594"/>
      <c r="CR48" s="595" t="s">
        <v>195</v>
      </c>
      <c r="CS48" s="479"/>
      <c r="CT48" s="479"/>
      <c r="CU48" s="479"/>
      <c r="CV48" s="479"/>
      <c r="CW48" s="479"/>
      <c r="CX48" s="479"/>
      <c r="CY48" s="608"/>
      <c r="CZ48" s="598" t="s">
        <v>195</v>
      </c>
      <c r="DA48" s="342"/>
      <c r="DB48" s="342"/>
      <c r="DC48" s="609"/>
      <c r="DD48" s="601" t="s">
        <v>195</v>
      </c>
      <c r="DE48" s="479"/>
      <c r="DF48" s="479"/>
      <c r="DG48" s="479"/>
      <c r="DH48" s="479"/>
      <c r="DI48" s="479"/>
      <c r="DJ48" s="479"/>
      <c r="DK48" s="608"/>
      <c r="DL48" s="602"/>
      <c r="DM48" s="603"/>
      <c r="DN48" s="603"/>
      <c r="DO48" s="603"/>
      <c r="DP48" s="603"/>
      <c r="DQ48" s="603"/>
      <c r="DR48" s="603"/>
      <c r="DS48" s="603"/>
      <c r="DT48" s="603"/>
      <c r="DU48" s="603"/>
      <c r="DV48" s="604"/>
      <c r="DW48" s="605"/>
      <c r="DX48" s="606"/>
      <c r="DY48" s="606"/>
      <c r="DZ48" s="606"/>
      <c r="EA48" s="606"/>
      <c r="EB48" s="606"/>
      <c r="EC48" s="607"/>
    </row>
    <row r="49" spans="2:133" ht="11.25" customHeight="1" x14ac:dyDescent="0.2">
      <c r="B49" s="41"/>
      <c r="CD49" s="573" t="s">
        <v>187</v>
      </c>
      <c r="CE49" s="574"/>
      <c r="CF49" s="574"/>
      <c r="CG49" s="574"/>
      <c r="CH49" s="574"/>
      <c r="CI49" s="574"/>
      <c r="CJ49" s="574"/>
      <c r="CK49" s="574"/>
      <c r="CL49" s="574"/>
      <c r="CM49" s="574"/>
      <c r="CN49" s="574"/>
      <c r="CO49" s="574"/>
      <c r="CP49" s="574"/>
      <c r="CQ49" s="575"/>
      <c r="CR49" s="576">
        <v>32919734</v>
      </c>
      <c r="CS49" s="577"/>
      <c r="CT49" s="577"/>
      <c r="CU49" s="577"/>
      <c r="CV49" s="577"/>
      <c r="CW49" s="577"/>
      <c r="CX49" s="577"/>
      <c r="CY49" s="578"/>
      <c r="CZ49" s="579">
        <v>100</v>
      </c>
      <c r="DA49" s="580"/>
      <c r="DB49" s="580"/>
      <c r="DC49" s="581"/>
      <c r="DD49" s="582">
        <v>19231754</v>
      </c>
      <c r="DE49" s="577"/>
      <c r="DF49" s="577"/>
      <c r="DG49" s="577"/>
      <c r="DH49" s="577"/>
      <c r="DI49" s="577"/>
      <c r="DJ49" s="577"/>
      <c r="DK49" s="578"/>
      <c r="DL49" s="583"/>
      <c r="DM49" s="584"/>
      <c r="DN49" s="584"/>
      <c r="DO49" s="584"/>
      <c r="DP49" s="584"/>
      <c r="DQ49" s="584"/>
      <c r="DR49" s="584"/>
      <c r="DS49" s="584"/>
      <c r="DT49" s="584"/>
      <c r="DU49" s="584"/>
      <c r="DV49" s="585"/>
      <c r="DW49" s="586"/>
      <c r="DX49" s="587"/>
      <c r="DY49" s="587"/>
      <c r="DZ49" s="587"/>
      <c r="EA49" s="587"/>
      <c r="EB49" s="587"/>
      <c r="EC49" s="588"/>
    </row>
  </sheetData>
  <sheetProtection algorithmName="SHA-512" hashValue="J2m5jnITZgPnLLRkr6m4A+MSwnLjMzYeXpJzeC79M/51K0ebtXG8+9z/utdU9a5sA03GN0NQJnQ+xSXDXxdzJQ==" saltValue="4KFRMXNxQknyfo70ZcIE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93" t="s">
        <v>288</v>
      </c>
      <c r="B2" s="993"/>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4" t="s">
        <v>293</v>
      </c>
      <c r="DK2" s="995"/>
      <c r="DL2" s="995"/>
      <c r="DM2" s="995"/>
      <c r="DN2" s="995"/>
      <c r="DO2" s="996"/>
      <c r="DP2" s="50"/>
      <c r="DQ2" s="994" t="s">
        <v>294</v>
      </c>
      <c r="DR2" s="995"/>
      <c r="DS2" s="995"/>
      <c r="DT2" s="995"/>
      <c r="DU2" s="995"/>
      <c r="DV2" s="995"/>
      <c r="DW2" s="995"/>
      <c r="DX2" s="995"/>
      <c r="DY2" s="995"/>
      <c r="DZ2" s="996"/>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84" t="s">
        <v>439</v>
      </c>
      <c r="B4" s="984"/>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c r="AK4" s="984"/>
      <c r="AL4" s="984"/>
      <c r="AM4" s="984"/>
      <c r="AN4" s="984"/>
      <c r="AO4" s="984"/>
      <c r="AP4" s="984"/>
      <c r="AQ4" s="984"/>
      <c r="AR4" s="984"/>
      <c r="AS4" s="984"/>
      <c r="AT4" s="984"/>
      <c r="AU4" s="984"/>
      <c r="AV4" s="984"/>
      <c r="AW4" s="984"/>
      <c r="AX4" s="984"/>
      <c r="AY4" s="984"/>
      <c r="AZ4" s="56"/>
      <c r="BA4" s="56"/>
      <c r="BB4" s="56"/>
      <c r="BC4" s="56"/>
      <c r="BD4" s="56"/>
      <c r="BE4" s="67"/>
      <c r="BF4" s="67"/>
      <c r="BG4" s="67"/>
      <c r="BH4" s="67"/>
      <c r="BI4" s="67"/>
      <c r="BJ4" s="67"/>
      <c r="BK4" s="67"/>
      <c r="BL4" s="67"/>
      <c r="BM4" s="67"/>
      <c r="BN4" s="67"/>
      <c r="BO4" s="67"/>
      <c r="BP4" s="67"/>
      <c r="BQ4" s="766" t="s">
        <v>440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67"/>
    </row>
    <row r="5" spans="1:131" s="47" customFormat="1" ht="26.25" customHeight="1" x14ac:dyDescent="0.2">
      <c r="A5" s="682" t="s">
        <v>441</v>
      </c>
      <c r="B5" s="683"/>
      <c r="C5" s="683"/>
      <c r="D5" s="683"/>
      <c r="E5" s="683"/>
      <c r="F5" s="683"/>
      <c r="G5" s="683"/>
      <c r="H5" s="683"/>
      <c r="I5" s="683"/>
      <c r="J5" s="683"/>
      <c r="K5" s="683"/>
      <c r="L5" s="683"/>
      <c r="M5" s="683"/>
      <c r="N5" s="683"/>
      <c r="O5" s="683"/>
      <c r="P5" s="684"/>
      <c r="Q5" s="674" t="s">
        <v>174</v>
      </c>
      <c r="R5" s="675"/>
      <c r="S5" s="675"/>
      <c r="T5" s="675"/>
      <c r="U5" s="676"/>
      <c r="V5" s="674" t="s">
        <v>442</v>
      </c>
      <c r="W5" s="675"/>
      <c r="X5" s="675"/>
      <c r="Y5" s="675"/>
      <c r="Z5" s="676"/>
      <c r="AA5" s="674" t="s">
        <v>443</v>
      </c>
      <c r="AB5" s="675"/>
      <c r="AC5" s="675"/>
      <c r="AD5" s="675"/>
      <c r="AE5" s="675"/>
      <c r="AF5" s="716" t="s">
        <v>172</v>
      </c>
      <c r="AG5" s="675"/>
      <c r="AH5" s="675"/>
      <c r="AI5" s="675"/>
      <c r="AJ5" s="680"/>
      <c r="AK5" s="675" t="s">
        <v>444</v>
      </c>
      <c r="AL5" s="675"/>
      <c r="AM5" s="675"/>
      <c r="AN5" s="675"/>
      <c r="AO5" s="676"/>
      <c r="AP5" s="674" t="s">
        <v>445</v>
      </c>
      <c r="AQ5" s="675"/>
      <c r="AR5" s="675"/>
      <c r="AS5" s="675"/>
      <c r="AT5" s="676"/>
      <c r="AU5" s="674" t="s">
        <v>448</v>
      </c>
      <c r="AV5" s="675"/>
      <c r="AW5" s="675"/>
      <c r="AX5" s="675"/>
      <c r="AY5" s="680"/>
      <c r="AZ5" s="56"/>
      <c r="BA5" s="56"/>
      <c r="BB5" s="56"/>
      <c r="BC5" s="56"/>
      <c r="BD5" s="56"/>
      <c r="BE5" s="67"/>
      <c r="BF5" s="67"/>
      <c r="BG5" s="67"/>
      <c r="BH5" s="67"/>
      <c r="BI5" s="67"/>
      <c r="BJ5" s="67"/>
      <c r="BK5" s="67"/>
      <c r="BL5" s="67"/>
      <c r="BM5" s="67"/>
      <c r="BN5" s="67"/>
      <c r="BO5" s="67"/>
      <c r="BP5" s="67"/>
      <c r="BQ5" s="682" t="s">
        <v>450</v>
      </c>
      <c r="BR5" s="683"/>
      <c r="BS5" s="683"/>
      <c r="BT5" s="683"/>
      <c r="BU5" s="683"/>
      <c r="BV5" s="683"/>
      <c r="BW5" s="683"/>
      <c r="BX5" s="683"/>
      <c r="BY5" s="683"/>
      <c r="BZ5" s="683"/>
      <c r="CA5" s="683"/>
      <c r="CB5" s="683"/>
      <c r="CC5" s="683"/>
      <c r="CD5" s="683"/>
      <c r="CE5" s="683"/>
      <c r="CF5" s="683"/>
      <c r="CG5" s="684"/>
      <c r="CH5" s="674" t="s">
        <v>363</v>
      </c>
      <c r="CI5" s="675"/>
      <c r="CJ5" s="675"/>
      <c r="CK5" s="675"/>
      <c r="CL5" s="676"/>
      <c r="CM5" s="674" t="s">
        <v>315</v>
      </c>
      <c r="CN5" s="675"/>
      <c r="CO5" s="675"/>
      <c r="CP5" s="675"/>
      <c r="CQ5" s="676"/>
      <c r="CR5" s="674" t="s">
        <v>233</v>
      </c>
      <c r="CS5" s="675"/>
      <c r="CT5" s="675"/>
      <c r="CU5" s="675"/>
      <c r="CV5" s="676"/>
      <c r="CW5" s="674" t="s">
        <v>49</v>
      </c>
      <c r="CX5" s="675"/>
      <c r="CY5" s="675"/>
      <c r="CZ5" s="675"/>
      <c r="DA5" s="676"/>
      <c r="DB5" s="674" t="s">
        <v>412</v>
      </c>
      <c r="DC5" s="675"/>
      <c r="DD5" s="675"/>
      <c r="DE5" s="675"/>
      <c r="DF5" s="676"/>
      <c r="DG5" s="1006" t="s">
        <v>231</v>
      </c>
      <c r="DH5" s="1007"/>
      <c r="DI5" s="1007"/>
      <c r="DJ5" s="1007"/>
      <c r="DK5" s="1008"/>
      <c r="DL5" s="1006" t="s">
        <v>451</v>
      </c>
      <c r="DM5" s="1007"/>
      <c r="DN5" s="1007"/>
      <c r="DO5" s="1007"/>
      <c r="DP5" s="1008"/>
      <c r="DQ5" s="674" t="s">
        <v>453</v>
      </c>
      <c r="DR5" s="675"/>
      <c r="DS5" s="675"/>
      <c r="DT5" s="675"/>
      <c r="DU5" s="676"/>
      <c r="DV5" s="674" t="s">
        <v>448</v>
      </c>
      <c r="DW5" s="675"/>
      <c r="DX5" s="675"/>
      <c r="DY5" s="675"/>
      <c r="DZ5" s="680"/>
      <c r="EA5" s="67"/>
    </row>
    <row r="6" spans="1:131" s="47" customFormat="1" ht="26.25" customHeight="1" x14ac:dyDescent="0.2">
      <c r="A6" s="685"/>
      <c r="B6" s="686"/>
      <c r="C6" s="686"/>
      <c r="D6" s="686"/>
      <c r="E6" s="686"/>
      <c r="F6" s="686"/>
      <c r="G6" s="686"/>
      <c r="H6" s="686"/>
      <c r="I6" s="686"/>
      <c r="J6" s="686"/>
      <c r="K6" s="686"/>
      <c r="L6" s="686"/>
      <c r="M6" s="686"/>
      <c r="N6" s="686"/>
      <c r="O6" s="686"/>
      <c r="P6" s="687"/>
      <c r="Q6" s="677"/>
      <c r="R6" s="678"/>
      <c r="S6" s="678"/>
      <c r="T6" s="678"/>
      <c r="U6" s="679"/>
      <c r="V6" s="677"/>
      <c r="W6" s="678"/>
      <c r="X6" s="678"/>
      <c r="Y6" s="678"/>
      <c r="Z6" s="679"/>
      <c r="AA6" s="677"/>
      <c r="AB6" s="678"/>
      <c r="AC6" s="678"/>
      <c r="AD6" s="678"/>
      <c r="AE6" s="678"/>
      <c r="AF6" s="717"/>
      <c r="AG6" s="678"/>
      <c r="AH6" s="678"/>
      <c r="AI6" s="678"/>
      <c r="AJ6" s="681"/>
      <c r="AK6" s="678"/>
      <c r="AL6" s="678"/>
      <c r="AM6" s="678"/>
      <c r="AN6" s="678"/>
      <c r="AO6" s="679"/>
      <c r="AP6" s="677"/>
      <c r="AQ6" s="678"/>
      <c r="AR6" s="678"/>
      <c r="AS6" s="678"/>
      <c r="AT6" s="679"/>
      <c r="AU6" s="677"/>
      <c r="AV6" s="678"/>
      <c r="AW6" s="678"/>
      <c r="AX6" s="678"/>
      <c r="AY6" s="681"/>
      <c r="AZ6" s="56"/>
      <c r="BA6" s="56"/>
      <c r="BB6" s="56"/>
      <c r="BC6" s="56"/>
      <c r="BD6" s="56"/>
      <c r="BE6" s="67"/>
      <c r="BF6" s="67"/>
      <c r="BG6" s="67"/>
      <c r="BH6" s="67"/>
      <c r="BI6" s="67"/>
      <c r="BJ6" s="67"/>
      <c r="BK6" s="67"/>
      <c r="BL6" s="67"/>
      <c r="BM6" s="67"/>
      <c r="BN6" s="67"/>
      <c r="BO6" s="67"/>
      <c r="BP6" s="67"/>
      <c r="BQ6" s="685"/>
      <c r="BR6" s="686"/>
      <c r="BS6" s="686"/>
      <c r="BT6" s="686"/>
      <c r="BU6" s="686"/>
      <c r="BV6" s="686"/>
      <c r="BW6" s="686"/>
      <c r="BX6" s="686"/>
      <c r="BY6" s="686"/>
      <c r="BZ6" s="686"/>
      <c r="CA6" s="686"/>
      <c r="CB6" s="686"/>
      <c r="CC6" s="686"/>
      <c r="CD6" s="686"/>
      <c r="CE6" s="686"/>
      <c r="CF6" s="686"/>
      <c r="CG6" s="687"/>
      <c r="CH6" s="677"/>
      <c r="CI6" s="678"/>
      <c r="CJ6" s="678"/>
      <c r="CK6" s="678"/>
      <c r="CL6" s="679"/>
      <c r="CM6" s="677"/>
      <c r="CN6" s="678"/>
      <c r="CO6" s="678"/>
      <c r="CP6" s="678"/>
      <c r="CQ6" s="679"/>
      <c r="CR6" s="677"/>
      <c r="CS6" s="678"/>
      <c r="CT6" s="678"/>
      <c r="CU6" s="678"/>
      <c r="CV6" s="679"/>
      <c r="CW6" s="677"/>
      <c r="CX6" s="678"/>
      <c r="CY6" s="678"/>
      <c r="CZ6" s="678"/>
      <c r="DA6" s="679"/>
      <c r="DB6" s="677"/>
      <c r="DC6" s="678"/>
      <c r="DD6" s="678"/>
      <c r="DE6" s="678"/>
      <c r="DF6" s="679"/>
      <c r="DG6" s="1009"/>
      <c r="DH6" s="1010"/>
      <c r="DI6" s="1010"/>
      <c r="DJ6" s="1010"/>
      <c r="DK6" s="1011"/>
      <c r="DL6" s="1009"/>
      <c r="DM6" s="1010"/>
      <c r="DN6" s="1010"/>
      <c r="DO6" s="1010"/>
      <c r="DP6" s="1011"/>
      <c r="DQ6" s="677"/>
      <c r="DR6" s="678"/>
      <c r="DS6" s="678"/>
      <c r="DT6" s="678"/>
      <c r="DU6" s="679"/>
      <c r="DV6" s="677"/>
      <c r="DW6" s="678"/>
      <c r="DX6" s="678"/>
      <c r="DY6" s="678"/>
      <c r="DZ6" s="681"/>
      <c r="EA6" s="67"/>
    </row>
    <row r="7" spans="1:131" s="47" customFormat="1" ht="26.25" customHeight="1" x14ac:dyDescent="0.2">
      <c r="A7" s="51">
        <v>1</v>
      </c>
      <c r="B7" s="947" t="s">
        <v>295</v>
      </c>
      <c r="C7" s="948"/>
      <c r="D7" s="948"/>
      <c r="E7" s="948"/>
      <c r="F7" s="948"/>
      <c r="G7" s="948"/>
      <c r="H7" s="948"/>
      <c r="I7" s="948"/>
      <c r="J7" s="948"/>
      <c r="K7" s="948"/>
      <c r="L7" s="948"/>
      <c r="M7" s="948"/>
      <c r="N7" s="948"/>
      <c r="O7" s="948"/>
      <c r="P7" s="949"/>
      <c r="Q7" s="950">
        <v>33728</v>
      </c>
      <c r="R7" s="951"/>
      <c r="S7" s="951"/>
      <c r="T7" s="951"/>
      <c r="U7" s="951"/>
      <c r="V7" s="951">
        <v>32600</v>
      </c>
      <c r="W7" s="951"/>
      <c r="X7" s="951"/>
      <c r="Y7" s="951"/>
      <c r="Z7" s="951"/>
      <c r="AA7" s="951">
        <v>1128</v>
      </c>
      <c r="AB7" s="951"/>
      <c r="AC7" s="951"/>
      <c r="AD7" s="951"/>
      <c r="AE7" s="997"/>
      <c r="AF7" s="998">
        <v>962</v>
      </c>
      <c r="AG7" s="999"/>
      <c r="AH7" s="999"/>
      <c r="AI7" s="999"/>
      <c r="AJ7" s="1000"/>
      <c r="AK7" s="1001">
        <v>2358</v>
      </c>
      <c r="AL7" s="951"/>
      <c r="AM7" s="951"/>
      <c r="AN7" s="951"/>
      <c r="AO7" s="951"/>
      <c r="AP7" s="951">
        <v>32938</v>
      </c>
      <c r="AQ7" s="951"/>
      <c r="AR7" s="951"/>
      <c r="AS7" s="951"/>
      <c r="AT7" s="951"/>
      <c r="AU7" s="952"/>
      <c r="AV7" s="952"/>
      <c r="AW7" s="952"/>
      <c r="AX7" s="952"/>
      <c r="AY7" s="953"/>
      <c r="AZ7" s="56"/>
      <c r="BA7" s="56"/>
      <c r="BB7" s="56"/>
      <c r="BC7" s="56"/>
      <c r="BD7" s="56"/>
      <c r="BE7" s="67"/>
      <c r="BF7" s="67"/>
      <c r="BG7" s="67"/>
      <c r="BH7" s="67"/>
      <c r="BI7" s="67"/>
      <c r="BJ7" s="67"/>
      <c r="BK7" s="67"/>
      <c r="BL7" s="67"/>
      <c r="BM7" s="67"/>
      <c r="BN7" s="67"/>
      <c r="BO7" s="67"/>
      <c r="BP7" s="67"/>
      <c r="BQ7" s="51">
        <v>1</v>
      </c>
      <c r="BR7" s="71" t="s">
        <v>183</v>
      </c>
      <c r="BS7" s="947" t="s">
        <v>247</v>
      </c>
      <c r="BT7" s="948"/>
      <c r="BU7" s="948"/>
      <c r="BV7" s="948"/>
      <c r="BW7" s="948"/>
      <c r="BX7" s="948"/>
      <c r="BY7" s="948"/>
      <c r="BZ7" s="948"/>
      <c r="CA7" s="948"/>
      <c r="CB7" s="948"/>
      <c r="CC7" s="948"/>
      <c r="CD7" s="948"/>
      <c r="CE7" s="948"/>
      <c r="CF7" s="948"/>
      <c r="CG7" s="949"/>
      <c r="CH7" s="1002" t="s">
        <v>195</v>
      </c>
      <c r="CI7" s="1003"/>
      <c r="CJ7" s="1003"/>
      <c r="CK7" s="1003"/>
      <c r="CL7" s="1004"/>
      <c r="CM7" s="1002">
        <v>7</v>
      </c>
      <c r="CN7" s="1003"/>
      <c r="CO7" s="1003"/>
      <c r="CP7" s="1003"/>
      <c r="CQ7" s="1004"/>
      <c r="CR7" s="1002">
        <v>5</v>
      </c>
      <c r="CS7" s="1003"/>
      <c r="CT7" s="1003"/>
      <c r="CU7" s="1003"/>
      <c r="CV7" s="1004"/>
      <c r="CW7" s="1002">
        <v>0</v>
      </c>
      <c r="CX7" s="1003"/>
      <c r="CY7" s="1003"/>
      <c r="CZ7" s="1003"/>
      <c r="DA7" s="1004"/>
      <c r="DB7" s="1002" t="s">
        <v>195</v>
      </c>
      <c r="DC7" s="1003"/>
      <c r="DD7" s="1003"/>
      <c r="DE7" s="1003"/>
      <c r="DF7" s="1004"/>
      <c r="DG7" s="1002">
        <v>881</v>
      </c>
      <c r="DH7" s="1003"/>
      <c r="DI7" s="1003"/>
      <c r="DJ7" s="1003"/>
      <c r="DK7" s="1004"/>
      <c r="DL7" s="1002" t="s">
        <v>195</v>
      </c>
      <c r="DM7" s="1003"/>
      <c r="DN7" s="1003"/>
      <c r="DO7" s="1003"/>
      <c r="DP7" s="1004"/>
      <c r="DQ7" s="1002" t="s">
        <v>195</v>
      </c>
      <c r="DR7" s="1003"/>
      <c r="DS7" s="1003"/>
      <c r="DT7" s="1003"/>
      <c r="DU7" s="1004"/>
      <c r="DV7" s="947" t="s">
        <v>543</v>
      </c>
      <c r="DW7" s="948"/>
      <c r="DX7" s="948"/>
      <c r="DY7" s="948"/>
      <c r="DZ7" s="1005"/>
      <c r="EA7" s="67"/>
    </row>
    <row r="8" spans="1:131" s="47" customFormat="1" ht="26.25" customHeight="1" x14ac:dyDescent="0.2">
      <c r="A8" s="52">
        <v>2</v>
      </c>
      <c r="B8" s="936" t="s">
        <v>454</v>
      </c>
      <c r="C8" s="937"/>
      <c r="D8" s="937"/>
      <c r="E8" s="937"/>
      <c r="F8" s="937"/>
      <c r="G8" s="937"/>
      <c r="H8" s="937"/>
      <c r="I8" s="937"/>
      <c r="J8" s="937"/>
      <c r="K8" s="937"/>
      <c r="L8" s="937"/>
      <c r="M8" s="937"/>
      <c r="N8" s="937"/>
      <c r="O8" s="937"/>
      <c r="P8" s="938"/>
      <c r="Q8" s="939">
        <v>422</v>
      </c>
      <c r="R8" s="940"/>
      <c r="S8" s="940"/>
      <c r="T8" s="940"/>
      <c r="U8" s="940"/>
      <c r="V8" s="940">
        <v>422</v>
      </c>
      <c r="W8" s="940"/>
      <c r="X8" s="940"/>
      <c r="Y8" s="940"/>
      <c r="Z8" s="940"/>
      <c r="AA8" s="940" t="s">
        <v>195</v>
      </c>
      <c r="AB8" s="940"/>
      <c r="AC8" s="940"/>
      <c r="AD8" s="940"/>
      <c r="AE8" s="946"/>
      <c r="AF8" s="966" t="s">
        <v>195</v>
      </c>
      <c r="AG8" s="944"/>
      <c r="AH8" s="944"/>
      <c r="AI8" s="944"/>
      <c r="AJ8" s="967"/>
      <c r="AK8" s="945" t="s">
        <v>195</v>
      </c>
      <c r="AL8" s="940"/>
      <c r="AM8" s="940"/>
      <c r="AN8" s="940"/>
      <c r="AO8" s="940"/>
      <c r="AP8" s="940" t="s">
        <v>195</v>
      </c>
      <c r="AQ8" s="940"/>
      <c r="AR8" s="940"/>
      <c r="AS8" s="940"/>
      <c r="AT8" s="940"/>
      <c r="AU8" s="941"/>
      <c r="AV8" s="941"/>
      <c r="AW8" s="941"/>
      <c r="AX8" s="941"/>
      <c r="AY8" s="942"/>
      <c r="AZ8" s="56"/>
      <c r="BA8" s="56"/>
      <c r="BB8" s="56"/>
      <c r="BC8" s="56"/>
      <c r="BD8" s="56"/>
      <c r="BE8" s="67"/>
      <c r="BF8" s="67"/>
      <c r="BG8" s="67"/>
      <c r="BH8" s="67"/>
      <c r="BI8" s="67"/>
      <c r="BJ8" s="67"/>
      <c r="BK8" s="67"/>
      <c r="BL8" s="67"/>
      <c r="BM8" s="67"/>
      <c r="BN8" s="67"/>
      <c r="BO8" s="67"/>
      <c r="BP8" s="67"/>
      <c r="BQ8" s="52">
        <v>2</v>
      </c>
      <c r="BR8" s="72"/>
      <c r="BS8" s="936" t="s">
        <v>542</v>
      </c>
      <c r="BT8" s="937"/>
      <c r="BU8" s="937"/>
      <c r="BV8" s="937"/>
      <c r="BW8" s="937"/>
      <c r="BX8" s="937"/>
      <c r="BY8" s="937"/>
      <c r="BZ8" s="937"/>
      <c r="CA8" s="937"/>
      <c r="CB8" s="937"/>
      <c r="CC8" s="937"/>
      <c r="CD8" s="937"/>
      <c r="CE8" s="937"/>
      <c r="CF8" s="937"/>
      <c r="CG8" s="938"/>
      <c r="CH8" s="943">
        <v>-4</v>
      </c>
      <c r="CI8" s="944"/>
      <c r="CJ8" s="944"/>
      <c r="CK8" s="944"/>
      <c r="CL8" s="954"/>
      <c r="CM8" s="943">
        <v>83</v>
      </c>
      <c r="CN8" s="944"/>
      <c r="CO8" s="944"/>
      <c r="CP8" s="944"/>
      <c r="CQ8" s="954"/>
      <c r="CR8" s="943">
        <v>10</v>
      </c>
      <c r="CS8" s="944"/>
      <c r="CT8" s="944"/>
      <c r="CU8" s="944"/>
      <c r="CV8" s="954"/>
      <c r="CW8" s="943">
        <v>5</v>
      </c>
      <c r="CX8" s="944"/>
      <c r="CY8" s="944"/>
      <c r="CZ8" s="944"/>
      <c r="DA8" s="954"/>
      <c r="DB8" s="943" t="s">
        <v>195</v>
      </c>
      <c r="DC8" s="944"/>
      <c r="DD8" s="944"/>
      <c r="DE8" s="944"/>
      <c r="DF8" s="954"/>
      <c r="DG8" s="943" t="s">
        <v>195</v>
      </c>
      <c r="DH8" s="944"/>
      <c r="DI8" s="944"/>
      <c r="DJ8" s="944"/>
      <c r="DK8" s="954"/>
      <c r="DL8" s="943" t="s">
        <v>195</v>
      </c>
      <c r="DM8" s="944"/>
      <c r="DN8" s="944"/>
      <c r="DO8" s="944"/>
      <c r="DP8" s="954"/>
      <c r="DQ8" s="943" t="s">
        <v>195</v>
      </c>
      <c r="DR8" s="944"/>
      <c r="DS8" s="944"/>
      <c r="DT8" s="944"/>
      <c r="DU8" s="954"/>
      <c r="DV8" s="936" t="s">
        <v>544</v>
      </c>
      <c r="DW8" s="937"/>
      <c r="DX8" s="937"/>
      <c r="DY8" s="937"/>
      <c r="DZ8" s="955"/>
      <c r="EA8" s="67"/>
    </row>
    <row r="9" spans="1:131" s="47" customFormat="1" ht="26.25" customHeight="1" x14ac:dyDescent="0.2">
      <c r="A9" s="52">
        <v>3</v>
      </c>
      <c r="B9" s="936" t="s">
        <v>456</v>
      </c>
      <c r="C9" s="937"/>
      <c r="D9" s="937"/>
      <c r="E9" s="937"/>
      <c r="F9" s="937"/>
      <c r="G9" s="937"/>
      <c r="H9" s="937"/>
      <c r="I9" s="937"/>
      <c r="J9" s="937"/>
      <c r="K9" s="937"/>
      <c r="L9" s="937"/>
      <c r="M9" s="937"/>
      <c r="N9" s="937"/>
      <c r="O9" s="937"/>
      <c r="P9" s="938"/>
      <c r="Q9" s="939">
        <v>16</v>
      </c>
      <c r="R9" s="940"/>
      <c r="S9" s="940"/>
      <c r="T9" s="940"/>
      <c r="U9" s="940"/>
      <c r="V9" s="940">
        <v>0</v>
      </c>
      <c r="W9" s="940"/>
      <c r="X9" s="940"/>
      <c r="Y9" s="940"/>
      <c r="Z9" s="940"/>
      <c r="AA9" s="940">
        <v>16</v>
      </c>
      <c r="AB9" s="940"/>
      <c r="AC9" s="940"/>
      <c r="AD9" s="940"/>
      <c r="AE9" s="946"/>
      <c r="AF9" s="966">
        <v>16</v>
      </c>
      <c r="AG9" s="944"/>
      <c r="AH9" s="944"/>
      <c r="AI9" s="944"/>
      <c r="AJ9" s="967"/>
      <c r="AK9" s="945" t="s">
        <v>195</v>
      </c>
      <c r="AL9" s="940"/>
      <c r="AM9" s="940"/>
      <c r="AN9" s="940"/>
      <c r="AO9" s="940"/>
      <c r="AP9" s="940" t="s">
        <v>195</v>
      </c>
      <c r="AQ9" s="940"/>
      <c r="AR9" s="940"/>
      <c r="AS9" s="940"/>
      <c r="AT9" s="940"/>
      <c r="AU9" s="941"/>
      <c r="AV9" s="941"/>
      <c r="AW9" s="941"/>
      <c r="AX9" s="941"/>
      <c r="AY9" s="942"/>
      <c r="AZ9" s="56"/>
      <c r="BA9" s="56"/>
      <c r="BB9" s="56"/>
      <c r="BC9" s="56"/>
      <c r="BD9" s="56"/>
      <c r="BE9" s="67"/>
      <c r="BF9" s="67"/>
      <c r="BG9" s="67"/>
      <c r="BH9" s="67"/>
      <c r="BI9" s="67"/>
      <c r="BJ9" s="67"/>
      <c r="BK9" s="67"/>
      <c r="BL9" s="67"/>
      <c r="BM9" s="67"/>
      <c r="BN9" s="67"/>
      <c r="BO9" s="67"/>
      <c r="BP9" s="67"/>
      <c r="BQ9" s="52">
        <v>3</v>
      </c>
      <c r="BR9" s="72"/>
      <c r="BS9" s="936"/>
      <c r="BT9" s="937"/>
      <c r="BU9" s="937"/>
      <c r="BV9" s="937"/>
      <c r="BW9" s="937"/>
      <c r="BX9" s="937"/>
      <c r="BY9" s="937"/>
      <c r="BZ9" s="937"/>
      <c r="CA9" s="937"/>
      <c r="CB9" s="937"/>
      <c r="CC9" s="937"/>
      <c r="CD9" s="937"/>
      <c r="CE9" s="937"/>
      <c r="CF9" s="937"/>
      <c r="CG9" s="938"/>
      <c r="CH9" s="943"/>
      <c r="CI9" s="944"/>
      <c r="CJ9" s="944"/>
      <c r="CK9" s="944"/>
      <c r="CL9" s="954"/>
      <c r="CM9" s="943"/>
      <c r="CN9" s="944"/>
      <c r="CO9" s="944"/>
      <c r="CP9" s="944"/>
      <c r="CQ9" s="954"/>
      <c r="CR9" s="943"/>
      <c r="CS9" s="944"/>
      <c r="CT9" s="944"/>
      <c r="CU9" s="944"/>
      <c r="CV9" s="954"/>
      <c r="CW9" s="943"/>
      <c r="CX9" s="944"/>
      <c r="CY9" s="944"/>
      <c r="CZ9" s="944"/>
      <c r="DA9" s="954"/>
      <c r="DB9" s="943"/>
      <c r="DC9" s="944"/>
      <c r="DD9" s="944"/>
      <c r="DE9" s="944"/>
      <c r="DF9" s="954"/>
      <c r="DG9" s="943"/>
      <c r="DH9" s="944"/>
      <c r="DI9" s="944"/>
      <c r="DJ9" s="944"/>
      <c r="DK9" s="954"/>
      <c r="DL9" s="943"/>
      <c r="DM9" s="944"/>
      <c r="DN9" s="944"/>
      <c r="DO9" s="944"/>
      <c r="DP9" s="954"/>
      <c r="DQ9" s="943"/>
      <c r="DR9" s="944"/>
      <c r="DS9" s="944"/>
      <c r="DT9" s="944"/>
      <c r="DU9" s="954"/>
      <c r="DV9" s="936"/>
      <c r="DW9" s="937"/>
      <c r="DX9" s="937"/>
      <c r="DY9" s="937"/>
      <c r="DZ9" s="955"/>
      <c r="EA9" s="67"/>
    </row>
    <row r="10" spans="1:131" s="47" customFormat="1" ht="26.25" customHeight="1" x14ac:dyDescent="0.2">
      <c r="A10" s="52">
        <v>4</v>
      </c>
      <c r="B10" s="936"/>
      <c r="C10" s="937"/>
      <c r="D10" s="937"/>
      <c r="E10" s="937"/>
      <c r="F10" s="937"/>
      <c r="G10" s="937"/>
      <c r="H10" s="937"/>
      <c r="I10" s="937"/>
      <c r="J10" s="937"/>
      <c r="K10" s="937"/>
      <c r="L10" s="937"/>
      <c r="M10" s="937"/>
      <c r="N10" s="937"/>
      <c r="O10" s="937"/>
      <c r="P10" s="938"/>
      <c r="Q10" s="939"/>
      <c r="R10" s="940"/>
      <c r="S10" s="940"/>
      <c r="T10" s="940"/>
      <c r="U10" s="940"/>
      <c r="V10" s="940"/>
      <c r="W10" s="940"/>
      <c r="X10" s="940"/>
      <c r="Y10" s="940"/>
      <c r="Z10" s="940"/>
      <c r="AA10" s="940"/>
      <c r="AB10" s="940"/>
      <c r="AC10" s="940"/>
      <c r="AD10" s="940"/>
      <c r="AE10" s="946"/>
      <c r="AF10" s="966"/>
      <c r="AG10" s="944"/>
      <c r="AH10" s="944"/>
      <c r="AI10" s="944"/>
      <c r="AJ10" s="967"/>
      <c r="AK10" s="945"/>
      <c r="AL10" s="940"/>
      <c r="AM10" s="940"/>
      <c r="AN10" s="940"/>
      <c r="AO10" s="940"/>
      <c r="AP10" s="940"/>
      <c r="AQ10" s="940"/>
      <c r="AR10" s="940"/>
      <c r="AS10" s="940"/>
      <c r="AT10" s="940"/>
      <c r="AU10" s="941"/>
      <c r="AV10" s="941"/>
      <c r="AW10" s="941"/>
      <c r="AX10" s="941"/>
      <c r="AY10" s="942"/>
      <c r="AZ10" s="56"/>
      <c r="BA10" s="56"/>
      <c r="BB10" s="56"/>
      <c r="BC10" s="56"/>
      <c r="BD10" s="56"/>
      <c r="BE10" s="67"/>
      <c r="BF10" s="67"/>
      <c r="BG10" s="67"/>
      <c r="BH10" s="67"/>
      <c r="BI10" s="67"/>
      <c r="BJ10" s="67"/>
      <c r="BK10" s="67"/>
      <c r="BL10" s="67"/>
      <c r="BM10" s="67"/>
      <c r="BN10" s="67"/>
      <c r="BO10" s="67"/>
      <c r="BP10" s="67"/>
      <c r="BQ10" s="52">
        <v>4</v>
      </c>
      <c r="BR10" s="72"/>
      <c r="BS10" s="936"/>
      <c r="BT10" s="937"/>
      <c r="BU10" s="937"/>
      <c r="BV10" s="937"/>
      <c r="BW10" s="937"/>
      <c r="BX10" s="937"/>
      <c r="BY10" s="937"/>
      <c r="BZ10" s="937"/>
      <c r="CA10" s="937"/>
      <c r="CB10" s="937"/>
      <c r="CC10" s="937"/>
      <c r="CD10" s="937"/>
      <c r="CE10" s="937"/>
      <c r="CF10" s="937"/>
      <c r="CG10" s="938"/>
      <c r="CH10" s="943"/>
      <c r="CI10" s="944"/>
      <c r="CJ10" s="944"/>
      <c r="CK10" s="944"/>
      <c r="CL10" s="954"/>
      <c r="CM10" s="943"/>
      <c r="CN10" s="944"/>
      <c r="CO10" s="944"/>
      <c r="CP10" s="944"/>
      <c r="CQ10" s="954"/>
      <c r="CR10" s="943"/>
      <c r="CS10" s="944"/>
      <c r="CT10" s="944"/>
      <c r="CU10" s="944"/>
      <c r="CV10" s="954"/>
      <c r="CW10" s="943"/>
      <c r="CX10" s="944"/>
      <c r="CY10" s="944"/>
      <c r="CZ10" s="944"/>
      <c r="DA10" s="954"/>
      <c r="DB10" s="943"/>
      <c r="DC10" s="944"/>
      <c r="DD10" s="944"/>
      <c r="DE10" s="944"/>
      <c r="DF10" s="954"/>
      <c r="DG10" s="943"/>
      <c r="DH10" s="944"/>
      <c r="DI10" s="944"/>
      <c r="DJ10" s="944"/>
      <c r="DK10" s="954"/>
      <c r="DL10" s="943"/>
      <c r="DM10" s="944"/>
      <c r="DN10" s="944"/>
      <c r="DO10" s="944"/>
      <c r="DP10" s="954"/>
      <c r="DQ10" s="943"/>
      <c r="DR10" s="944"/>
      <c r="DS10" s="944"/>
      <c r="DT10" s="944"/>
      <c r="DU10" s="954"/>
      <c r="DV10" s="936"/>
      <c r="DW10" s="937"/>
      <c r="DX10" s="937"/>
      <c r="DY10" s="937"/>
      <c r="DZ10" s="955"/>
      <c r="EA10" s="67"/>
    </row>
    <row r="11" spans="1:131" s="47" customFormat="1" ht="26.25" customHeight="1" x14ac:dyDescent="0.2">
      <c r="A11" s="52">
        <v>5</v>
      </c>
      <c r="B11" s="936"/>
      <c r="C11" s="937"/>
      <c r="D11" s="937"/>
      <c r="E11" s="937"/>
      <c r="F11" s="937"/>
      <c r="G11" s="937"/>
      <c r="H11" s="937"/>
      <c r="I11" s="937"/>
      <c r="J11" s="937"/>
      <c r="K11" s="937"/>
      <c r="L11" s="937"/>
      <c r="M11" s="937"/>
      <c r="N11" s="937"/>
      <c r="O11" s="937"/>
      <c r="P11" s="938"/>
      <c r="Q11" s="939"/>
      <c r="R11" s="940"/>
      <c r="S11" s="940"/>
      <c r="T11" s="940"/>
      <c r="U11" s="940"/>
      <c r="V11" s="940"/>
      <c r="W11" s="940"/>
      <c r="X11" s="940"/>
      <c r="Y11" s="940"/>
      <c r="Z11" s="940"/>
      <c r="AA11" s="940"/>
      <c r="AB11" s="940"/>
      <c r="AC11" s="940"/>
      <c r="AD11" s="940"/>
      <c r="AE11" s="946"/>
      <c r="AF11" s="966"/>
      <c r="AG11" s="944"/>
      <c r="AH11" s="944"/>
      <c r="AI11" s="944"/>
      <c r="AJ11" s="967"/>
      <c r="AK11" s="945"/>
      <c r="AL11" s="940"/>
      <c r="AM11" s="940"/>
      <c r="AN11" s="940"/>
      <c r="AO11" s="940"/>
      <c r="AP11" s="940"/>
      <c r="AQ11" s="940"/>
      <c r="AR11" s="940"/>
      <c r="AS11" s="940"/>
      <c r="AT11" s="940"/>
      <c r="AU11" s="941"/>
      <c r="AV11" s="941"/>
      <c r="AW11" s="941"/>
      <c r="AX11" s="941"/>
      <c r="AY11" s="942"/>
      <c r="AZ11" s="56"/>
      <c r="BA11" s="56"/>
      <c r="BB11" s="56"/>
      <c r="BC11" s="56"/>
      <c r="BD11" s="56"/>
      <c r="BE11" s="67"/>
      <c r="BF11" s="67"/>
      <c r="BG11" s="67"/>
      <c r="BH11" s="67"/>
      <c r="BI11" s="67"/>
      <c r="BJ11" s="67"/>
      <c r="BK11" s="67"/>
      <c r="BL11" s="67"/>
      <c r="BM11" s="67"/>
      <c r="BN11" s="67"/>
      <c r="BO11" s="67"/>
      <c r="BP11" s="67"/>
      <c r="BQ11" s="52">
        <v>5</v>
      </c>
      <c r="BR11" s="72"/>
      <c r="BS11" s="936"/>
      <c r="BT11" s="937"/>
      <c r="BU11" s="937"/>
      <c r="BV11" s="937"/>
      <c r="BW11" s="937"/>
      <c r="BX11" s="937"/>
      <c r="BY11" s="937"/>
      <c r="BZ11" s="937"/>
      <c r="CA11" s="937"/>
      <c r="CB11" s="937"/>
      <c r="CC11" s="937"/>
      <c r="CD11" s="937"/>
      <c r="CE11" s="937"/>
      <c r="CF11" s="937"/>
      <c r="CG11" s="938"/>
      <c r="CH11" s="943"/>
      <c r="CI11" s="944"/>
      <c r="CJ11" s="944"/>
      <c r="CK11" s="944"/>
      <c r="CL11" s="954"/>
      <c r="CM11" s="943"/>
      <c r="CN11" s="944"/>
      <c r="CO11" s="944"/>
      <c r="CP11" s="944"/>
      <c r="CQ11" s="954"/>
      <c r="CR11" s="943"/>
      <c r="CS11" s="944"/>
      <c r="CT11" s="944"/>
      <c r="CU11" s="944"/>
      <c r="CV11" s="954"/>
      <c r="CW11" s="943"/>
      <c r="CX11" s="944"/>
      <c r="CY11" s="944"/>
      <c r="CZ11" s="944"/>
      <c r="DA11" s="954"/>
      <c r="DB11" s="943"/>
      <c r="DC11" s="944"/>
      <c r="DD11" s="944"/>
      <c r="DE11" s="944"/>
      <c r="DF11" s="954"/>
      <c r="DG11" s="943"/>
      <c r="DH11" s="944"/>
      <c r="DI11" s="944"/>
      <c r="DJ11" s="944"/>
      <c r="DK11" s="954"/>
      <c r="DL11" s="943"/>
      <c r="DM11" s="944"/>
      <c r="DN11" s="944"/>
      <c r="DO11" s="944"/>
      <c r="DP11" s="954"/>
      <c r="DQ11" s="943"/>
      <c r="DR11" s="944"/>
      <c r="DS11" s="944"/>
      <c r="DT11" s="944"/>
      <c r="DU11" s="954"/>
      <c r="DV11" s="936"/>
      <c r="DW11" s="937"/>
      <c r="DX11" s="937"/>
      <c r="DY11" s="937"/>
      <c r="DZ11" s="955"/>
      <c r="EA11" s="67"/>
    </row>
    <row r="12" spans="1:131" s="47" customFormat="1" ht="26.25" customHeight="1" x14ac:dyDescent="0.2">
      <c r="A12" s="52">
        <v>6</v>
      </c>
      <c r="B12" s="936"/>
      <c r="C12" s="937"/>
      <c r="D12" s="937"/>
      <c r="E12" s="937"/>
      <c r="F12" s="937"/>
      <c r="G12" s="937"/>
      <c r="H12" s="937"/>
      <c r="I12" s="937"/>
      <c r="J12" s="937"/>
      <c r="K12" s="937"/>
      <c r="L12" s="937"/>
      <c r="M12" s="937"/>
      <c r="N12" s="937"/>
      <c r="O12" s="937"/>
      <c r="P12" s="938"/>
      <c r="Q12" s="939"/>
      <c r="R12" s="940"/>
      <c r="S12" s="940"/>
      <c r="T12" s="940"/>
      <c r="U12" s="940"/>
      <c r="V12" s="940"/>
      <c r="W12" s="940"/>
      <c r="X12" s="940"/>
      <c r="Y12" s="940"/>
      <c r="Z12" s="940"/>
      <c r="AA12" s="940"/>
      <c r="AB12" s="940"/>
      <c r="AC12" s="940"/>
      <c r="AD12" s="940"/>
      <c r="AE12" s="946"/>
      <c r="AF12" s="966"/>
      <c r="AG12" s="944"/>
      <c r="AH12" s="944"/>
      <c r="AI12" s="944"/>
      <c r="AJ12" s="967"/>
      <c r="AK12" s="945"/>
      <c r="AL12" s="940"/>
      <c r="AM12" s="940"/>
      <c r="AN12" s="940"/>
      <c r="AO12" s="940"/>
      <c r="AP12" s="940"/>
      <c r="AQ12" s="940"/>
      <c r="AR12" s="940"/>
      <c r="AS12" s="940"/>
      <c r="AT12" s="940"/>
      <c r="AU12" s="941"/>
      <c r="AV12" s="941"/>
      <c r="AW12" s="941"/>
      <c r="AX12" s="941"/>
      <c r="AY12" s="942"/>
      <c r="AZ12" s="56"/>
      <c r="BA12" s="56"/>
      <c r="BB12" s="56"/>
      <c r="BC12" s="56"/>
      <c r="BD12" s="56"/>
      <c r="BE12" s="67"/>
      <c r="BF12" s="67"/>
      <c r="BG12" s="67"/>
      <c r="BH12" s="67"/>
      <c r="BI12" s="67"/>
      <c r="BJ12" s="67"/>
      <c r="BK12" s="67"/>
      <c r="BL12" s="67"/>
      <c r="BM12" s="67"/>
      <c r="BN12" s="67"/>
      <c r="BO12" s="67"/>
      <c r="BP12" s="67"/>
      <c r="BQ12" s="52">
        <v>6</v>
      </c>
      <c r="BR12" s="72"/>
      <c r="BS12" s="936"/>
      <c r="BT12" s="937"/>
      <c r="BU12" s="937"/>
      <c r="BV12" s="937"/>
      <c r="BW12" s="937"/>
      <c r="BX12" s="937"/>
      <c r="BY12" s="937"/>
      <c r="BZ12" s="937"/>
      <c r="CA12" s="937"/>
      <c r="CB12" s="937"/>
      <c r="CC12" s="937"/>
      <c r="CD12" s="937"/>
      <c r="CE12" s="937"/>
      <c r="CF12" s="937"/>
      <c r="CG12" s="938"/>
      <c r="CH12" s="943"/>
      <c r="CI12" s="944"/>
      <c r="CJ12" s="944"/>
      <c r="CK12" s="944"/>
      <c r="CL12" s="954"/>
      <c r="CM12" s="943"/>
      <c r="CN12" s="944"/>
      <c r="CO12" s="944"/>
      <c r="CP12" s="944"/>
      <c r="CQ12" s="954"/>
      <c r="CR12" s="943"/>
      <c r="CS12" s="944"/>
      <c r="CT12" s="944"/>
      <c r="CU12" s="944"/>
      <c r="CV12" s="954"/>
      <c r="CW12" s="943"/>
      <c r="CX12" s="944"/>
      <c r="CY12" s="944"/>
      <c r="CZ12" s="944"/>
      <c r="DA12" s="954"/>
      <c r="DB12" s="943"/>
      <c r="DC12" s="944"/>
      <c r="DD12" s="944"/>
      <c r="DE12" s="944"/>
      <c r="DF12" s="954"/>
      <c r="DG12" s="943"/>
      <c r="DH12" s="944"/>
      <c r="DI12" s="944"/>
      <c r="DJ12" s="944"/>
      <c r="DK12" s="954"/>
      <c r="DL12" s="943"/>
      <c r="DM12" s="944"/>
      <c r="DN12" s="944"/>
      <c r="DO12" s="944"/>
      <c r="DP12" s="954"/>
      <c r="DQ12" s="943"/>
      <c r="DR12" s="944"/>
      <c r="DS12" s="944"/>
      <c r="DT12" s="944"/>
      <c r="DU12" s="954"/>
      <c r="DV12" s="936"/>
      <c r="DW12" s="937"/>
      <c r="DX12" s="937"/>
      <c r="DY12" s="937"/>
      <c r="DZ12" s="955"/>
      <c r="EA12" s="67"/>
    </row>
    <row r="13" spans="1:131" s="47" customFormat="1" ht="26.25" customHeight="1" x14ac:dyDescent="0.2">
      <c r="A13" s="52">
        <v>7</v>
      </c>
      <c r="B13" s="936"/>
      <c r="C13" s="937"/>
      <c r="D13" s="937"/>
      <c r="E13" s="937"/>
      <c r="F13" s="937"/>
      <c r="G13" s="937"/>
      <c r="H13" s="937"/>
      <c r="I13" s="937"/>
      <c r="J13" s="937"/>
      <c r="K13" s="937"/>
      <c r="L13" s="937"/>
      <c r="M13" s="937"/>
      <c r="N13" s="937"/>
      <c r="O13" s="937"/>
      <c r="P13" s="938"/>
      <c r="Q13" s="939"/>
      <c r="R13" s="940"/>
      <c r="S13" s="940"/>
      <c r="T13" s="940"/>
      <c r="U13" s="940"/>
      <c r="V13" s="940"/>
      <c r="W13" s="940"/>
      <c r="X13" s="940"/>
      <c r="Y13" s="940"/>
      <c r="Z13" s="940"/>
      <c r="AA13" s="940"/>
      <c r="AB13" s="940"/>
      <c r="AC13" s="940"/>
      <c r="AD13" s="940"/>
      <c r="AE13" s="946"/>
      <c r="AF13" s="966"/>
      <c r="AG13" s="944"/>
      <c r="AH13" s="944"/>
      <c r="AI13" s="944"/>
      <c r="AJ13" s="967"/>
      <c r="AK13" s="945"/>
      <c r="AL13" s="940"/>
      <c r="AM13" s="940"/>
      <c r="AN13" s="940"/>
      <c r="AO13" s="940"/>
      <c r="AP13" s="940"/>
      <c r="AQ13" s="940"/>
      <c r="AR13" s="940"/>
      <c r="AS13" s="940"/>
      <c r="AT13" s="940"/>
      <c r="AU13" s="941"/>
      <c r="AV13" s="941"/>
      <c r="AW13" s="941"/>
      <c r="AX13" s="941"/>
      <c r="AY13" s="942"/>
      <c r="AZ13" s="56"/>
      <c r="BA13" s="56"/>
      <c r="BB13" s="56"/>
      <c r="BC13" s="56"/>
      <c r="BD13" s="56"/>
      <c r="BE13" s="67"/>
      <c r="BF13" s="67"/>
      <c r="BG13" s="67"/>
      <c r="BH13" s="67"/>
      <c r="BI13" s="67"/>
      <c r="BJ13" s="67"/>
      <c r="BK13" s="67"/>
      <c r="BL13" s="67"/>
      <c r="BM13" s="67"/>
      <c r="BN13" s="67"/>
      <c r="BO13" s="67"/>
      <c r="BP13" s="67"/>
      <c r="BQ13" s="52">
        <v>7</v>
      </c>
      <c r="BR13" s="72"/>
      <c r="BS13" s="936"/>
      <c r="BT13" s="937"/>
      <c r="BU13" s="937"/>
      <c r="BV13" s="937"/>
      <c r="BW13" s="937"/>
      <c r="BX13" s="937"/>
      <c r="BY13" s="937"/>
      <c r="BZ13" s="937"/>
      <c r="CA13" s="937"/>
      <c r="CB13" s="937"/>
      <c r="CC13" s="937"/>
      <c r="CD13" s="937"/>
      <c r="CE13" s="937"/>
      <c r="CF13" s="937"/>
      <c r="CG13" s="938"/>
      <c r="CH13" s="943"/>
      <c r="CI13" s="944"/>
      <c r="CJ13" s="944"/>
      <c r="CK13" s="944"/>
      <c r="CL13" s="954"/>
      <c r="CM13" s="943"/>
      <c r="CN13" s="944"/>
      <c r="CO13" s="944"/>
      <c r="CP13" s="944"/>
      <c r="CQ13" s="954"/>
      <c r="CR13" s="943"/>
      <c r="CS13" s="944"/>
      <c r="CT13" s="944"/>
      <c r="CU13" s="944"/>
      <c r="CV13" s="954"/>
      <c r="CW13" s="943"/>
      <c r="CX13" s="944"/>
      <c r="CY13" s="944"/>
      <c r="CZ13" s="944"/>
      <c r="DA13" s="954"/>
      <c r="DB13" s="943"/>
      <c r="DC13" s="944"/>
      <c r="DD13" s="944"/>
      <c r="DE13" s="944"/>
      <c r="DF13" s="954"/>
      <c r="DG13" s="943"/>
      <c r="DH13" s="944"/>
      <c r="DI13" s="944"/>
      <c r="DJ13" s="944"/>
      <c r="DK13" s="954"/>
      <c r="DL13" s="943"/>
      <c r="DM13" s="944"/>
      <c r="DN13" s="944"/>
      <c r="DO13" s="944"/>
      <c r="DP13" s="954"/>
      <c r="DQ13" s="943"/>
      <c r="DR13" s="944"/>
      <c r="DS13" s="944"/>
      <c r="DT13" s="944"/>
      <c r="DU13" s="954"/>
      <c r="DV13" s="936"/>
      <c r="DW13" s="937"/>
      <c r="DX13" s="937"/>
      <c r="DY13" s="937"/>
      <c r="DZ13" s="955"/>
      <c r="EA13" s="67"/>
    </row>
    <row r="14" spans="1:131" s="47" customFormat="1" ht="26.25" customHeight="1" x14ac:dyDescent="0.2">
      <c r="A14" s="52">
        <v>8</v>
      </c>
      <c r="B14" s="936"/>
      <c r="C14" s="937"/>
      <c r="D14" s="937"/>
      <c r="E14" s="937"/>
      <c r="F14" s="937"/>
      <c r="G14" s="937"/>
      <c r="H14" s="937"/>
      <c r="I14" s="937"/>
      <c r="J14" s="937"/>
      <c r="K14" s="937"/>
      <c r="L14" s="937"/>
      <c r="M14" s="937"/>
      <c r="N14" s="937"/>
      <c r="O14" s="937"/>
      <c r="P14" s="938"/>
      <c r="Q14" s="939"/>
      <c r="R14" s="940"/>
      <c r="S14" s="940"/>
      <c r="T14" s="940"/>
      <c r="U14" s="940"/>
      <c r="V14" s="940"/>
      <c r="W14" s="940"/>
      <c r="X14" s="940"/>
      <c r="Y14" s="940"/>
      <c r="Z14" s="940"/>
      <c r="AA14" s="940"/>
      <c r="AB14" s="940"/>
      <c r="AC14" s="940"/>
      <c r="AD14" s="940"/>
      <c r="AE14" s="946"/>
      <c r="AF14" s="966"/>
      <c r="AG14" s="944"/>
      <c r="AH14" s="944"/>
      <c r="AI14" s="944"/>
      <c r="AJ14" s="967"/>
      <c r="AK14" s="945"/>
      <c r="AL14" s="940"/>
      <c r="AM14" s="940"/>
      <c r="AN14" s="940"/>
      <c r="AO14" s="940"/>
      <c r="AP14" s="940"/>
      <c r="AQ14" s="940"/>
      <c r="AR14" s="940"/>
      <c r="AS14" s="940"/>
      <c r="AT14" s="940"/>
      <c r="AU14" s="941"/>
      <c r="AV14" s="941"/>
      <c r="AW14" s="941"/>
      <c r="AX14" s="941"/>
      <c r="AY14" s="942"/>
      <c r="AZ14" s="56"/>
      <c r="BA14" s="56"/>
      <c r="BB14" s="56"/>
      <c r="BC14" s="56"/>
      <c r="BD14" s="56"/>
      <c r="BE14" s="67"/>
      <c r="BF14" s="67"/>
      <c r="BG14" s="67"/>
      <c r="BH14" s="67"/>
      <c r="BI14" s="67"/>
      <c r="BJ14" s="67"/>
      <c r="BK14" s="67"/>
      <c r="BL14" s="67"/>
      <c r="BM14" s="67"/>
      <c r="BN14" s="67"/>
      <c r="BO14" s="67"/>
      <c r="BP14" s="67"/>
      <c r="BQ14" s="52">
        <v>8</v>
      </c>
      <c r="BR14" s="72"/>
      <c r="BS14" s="936"/>
      <c r="BT14" s="937"/>
      <c r="BU14" s="937"/>
      <c r="BV14" s="937"/>
      <c r="BW14" s="937"/>
      <c r="BX14" s="937"/>
      <c r="BY14" s="937"/>
      <c r="BZ14" s="937"/>
      <c r="CA14" s="937"/>
      <c r="CB14" s="937"/>
      <c r="CC14" s="937"/>
      <c r="CD14" s="937"/>
      <c r="CE14" s="937"/>
      <c r="CF14" s="937"/>
      <c r="CG14" s="938"/>
      <c r="CH14" s="943"/>
      <c r="CI14" s="944"/>
      <c r="CJ14" s="944"/>
      <c r="CK14" s="944"/>
      <c r="CL14" s="954"/>
      <c r="CM14" s="943"/>
      <c r="CN14" s="944"/>
      <c r="CO14" s="944"/>
      <c r="CP14" s="944"/>
      <c r="CQ14" s="954"/>
      <c r="CR14" s="943"/>
      <c r="CS14" s="944"/>
      <c r="CT14" s="944"/>
      <c r="CU14" s="944"/>
      <c r="CV14" s="954"/>
      <c r="CW14" s="943"/>
      <c r="CX14" s="944"/>
      <c r="CY14" s="944"/>
      <c r="CZ14" s="944"/>
      <c r="DA14" s="954"/>
      <c r="DB14" s="943"/>
      <c r="DC14" s="944"/>
      <c r="DD14" s="944"/>
      <c r="DE14" s="944"/>
      <c r="DF14" s="954"/>
      <c r="DG14" s="943"/>
      <c r="DH14" s="944"/>
      <c r="DI14" s="944"/>
      <c r="DJ14" s="944"/>
      <c r="DK14" s="954"/>
      <c r="DL14" s="943"/>
      <c r="DM14" s="944"/>
      <c r="DN14" s="944"/>
      <c r="DO14" s="944"/>
      <c r="DP14" s="954"/>
      <c r="DQ14" s="943"/>
      <c r="DR14" s="944"/>
      <c r="DS14" s="944"/>
      <c r="DT14" s="944"/>
      <c r="DU14" s="954"/>
      <c r="DV14" s="936"/>
      <c r="DW14" s="937"/>
      <c r="DX14" s="937"/>
      <c r="DY14" s="937"/>
      <c r="DZ14" s="955"/>
      <c r="EA14" s="67"/>
    </row>
    <row r="15" spans="1:131" s="47" customFormat="1" ht="26.25" customHeight="1" x14ac:dyDescent="0.2">
      <c r="A15" s="52">
        <v>9</v>
      </c>
      <c r="B15" s="936"/>
      <c r="C15" s="937"/>
      <c r="D15" s="937"/>
      <c r="E15" s="937"/>
      <c r="F15" s="937"/>
      <c r="G15" s="937"/>
      <c r="H15" s="937"/>
      <c r="I15" s="937"/>
      <c r="J15" s="937"/>
      <c r="K15" s="937"/>
      <c r="L15" s="937"/>
      <c r="M15" s="937"/>
      <c r="N15" s="937"/>
      <c r="O15" s="937"/>
      <c r="P15" s="938"/>
      <c r="Q15" s="939"/>
      <c r="R15" s="940"/>
      <c r="S15" s="940"/>
      <c r="T15" s="940"/>
      <c r="U15" s="940"/>
      <c r="V15" s="940"/>
      <c r="W15" s="940"/>
      <c r="X15" s="940"/>
      <c r="Y15" s="940"/>
      <c r="Z15" s="940"/>
      <c r="AA15" s="940"/>
      <c r="AB15" s="940"/>
      <c r="AC15" s="940"/>
      <c r="AD15" s="940"/>
      <c r="AE15" s="946"/>
      <c r="AF15" s="966"/>
      <c r="AG15" s="944"/>
      <c r="AH15" s="944"/>
      <c r="AI15" s="944"/>
      <c r="AJ15" s="967"/>
      <c r="AK15" s="945"/>
      <c r="AL15" s="940"/>
      <c r="AM15" s="940"/>
      <c r="AN15" s="940"/>
      <c r="AO15" s="940"/>
      <c r="AP15" s="940"/>
      <c r="AQ15" s="940"/>
      <c r="AR15" s="940"/>
      <c r="AS15" s="940"/>
      <c r="AT15" s="940"/>
      <c r="AU15" s="941"/>
      <c r="AV15" s="941"/>
      <c r="AW15" s="941"/>
      <c r="AX15" s="941"/>
      <c r="AY15" s="942"/>
      <c r="AZ15" s="56"/>
      <c r="BA15" s="56"/>
      <c r="BB15" s="56"/>
      <c r="BC15" s="56"/>
      <c r="BD15" s="56"/>
      <c r="BE15" s="67"/>
      <c r="BF15" s="67"/>
      <c r="BG15" s="67"/>
      <c r="BH15" s="67"/>
      <c r="BI15" s="67"/>
      <c r="BJ15" s="67"/>
      <c r="BK15" s="67"/>
      <c r="BL15" s="67"/>
      <c r="BM15" s="67"/>
      <c r="BN15" s="67"/>
      <c r="BO15" s="67"/>
      <c r="BP15" s="67"/>
      <c r="BQ15" s="52">
        <v>9</v>
      </c>
      <c r="BR15" s="72"/>
      <c r="BS15" s="936"/>
      <c r="BT15" s="937"/>
      <c r="BU15" s="937"/>
      <c r="BV15" s="937"/>
      <c r="BW15" s="937"/>
      <c r="BX15" s="937"/>
      <c r="BY15" s="937"/>
      <c r="BZ15" s="937"/>
      <c r="CA15" s="937"/>
      <c r="CB15" s="937"/>
      <c r="CC15" s="937"/>
      <c r="CD15" s="937"/>
      <c r="CE15" s="937"/>
      <c r="CF15" s="937"/>
      <c r="CG15" s="938"/>
      <c r="CH15" s="943"/>
      <c r="CI15" s="944"/>
      <c r="CJ15" s="944"/>
      <c r="CK15" s="944"/>
      <c r="CL15" s="954"/>
      <c r="CM15" s="943"/>
      <c r="CN15" s="944"/>
      <c r="CO15" s="944"/>
      <c r="CP15" s="944"/>
      <c r="CQ15" s="954"/>
      <c r="CR15" s="943"/>
      <c r="CS15" s="944"/>
      <c r="CT15" s="944"/>
      <c r="CU15" s="944"/>
      <c r="CV15" s="954"/>
      <c r="CW15" s="943"/>
      <c r="CX15" s="944"/>
      <c r="CY15" s="944"/>
      <c r="CZ15" s="944"/>
      <c r="DA15" s="954"/>
      <c r="DB15" s="943"/>
      <c r="DC15" s="944"/>
      <c r="DD15" s="944"/>
      <c r="DE15" s="944"/>
      <c r="DF15" s="954"/>
      <c r="DG15" s="943"/>
      <c r="DH15" s="944"/>
      <c r="DI15" s="944"/>
      <c r="DJ15" s="944"/>
      <c r="DK15" s="954"/>
      <c r="DL15" s="943"/>
      <c r="DM15" s="944"/>
      <c r="DN15" s="944"/>
      <c r="DO15" s="944"/>
      <c r="DP15" s="954"/>
      <c r="DQ15" s="943"/>
      <c r="DR15" s="944"/>
      <c r="DS15" s="944"/>
      <c r="DT15" s="944"/>
      <c r="DU15" s="954"/>
      <c r="DV15" s="936"/>
      <c r="DW15" s="937"/>
      <c r="DX15" s="937"/>
      <c r="DY15" s="937"/>
      <c r="DZ15" s="955"/>
      <c r="EA15" s="67"/>
    </row>
    <row r="16" spans="1:131" s="47" customFormat="1" ht="26.25" customHeight="1" x14ac:dyDescent="0.2">
      <c r="A16" s="52">
        <v>10</v>
      </c>
      <c r="B16" s="936"/>
      <c r="C16" s="937"/>
      <c r="D16" s="937"/>
      <c r="E16" s="937"/>
      <c r="F16" s="937"/>
      <c r="G16" s="937"/>
      <c r="H16" s="937"/>
      <c r="I16" s="937"/>
      <c r="J16" s="937"/>
      <c r="K16" s="937"/>
      <c r="L16" s="937"/>
      <c r="M16" s="937"/>
      <c r="N16" s="937"/>
      <c r="O16" s="937"/>
      <c r="P16" s="938"/>
      <c r="Q16" s="939"/>
      <c r="R16" s="940"/>
      <c r="S16" s="940"/>
      <c r="T16" s="940"/>
      <c r="U16" s="940"/>
      <c r="V16" s="940"/>
      <c r="W16" s="940"/>
      <c r="X16" s="940"/>
      <c r="Y16" s="940"/>
      <c r="Z16" s="940"/>
      <c r="AA16" s="940"/>
      <c r="AB16" s="940"/>
      <c r="AC16" s="940"/>
      <c r="AD16" s="940"/>
      <c r="AE16" s="946"/>
      <c r="AF16" s="966"/>
      <c r="AG16" s="944"/>
      <c r="AH16" s="944"/>
      <c r="AI16" s="944"/>
      <c r="AJ16" s="967"/>
      <c r="AK16" s="945"/>
      <c r="AL16" s="940"/>
      <c r="AM16" s="940"/>
      <c r="AN16" s="940"/>
      <c r="AO16" s="940"/>
      <c r="AP16" s="940"/>
      <c r="AQ16" s="940"/>
      <c r="AR16" s="940"/>
      <c r="AS16" s="940"/>
      <c r="AT16" s="940"/>
      <c r="AU16" s="941"/>
      <c r="AV16" s="941"/>
      <c r="AW16" s="941"/>
      <c r="AX16" s="941"/>
      <c r="AY16" s="942"/>
      <c r="AZ16" s="56"/>
      <c r="BA16" s="56"/>
      <c r="BB16" s="56"/>
      <c r="BC16" s="56"/>
      <c r="BD16" s="56"/>
      <c r="BE16" s="67"/>
      <c r="BF16" s="67"/>
      <c r="BG16" s="67"/>
      <c r="BH16" s="67"/>
      <c r="BI16" s="67"/>
      <c r="BJ16" s="67"/>
      <c r="BK16" s="67"/>
      <c r="BL16" s="67"/>
      <c r="BM16" s="67"/>
      <c r="BN16" s="67"/>
      <c r="BO16" s="67"/>
      <c r="BP16" s="67"/>
      <c r="BQ16" s="52">
        <v>10</v>
      </c>
      <c r="BR16" s="72"/>
      <c r="BS16" s="936"/>
      <c r="BT16" s="937"/>
      <c r="BU16" s="937"/>
      <c r="BV16" s="937"/>
      <c r="BW16" s="937"/>
      <c r="BX16" s="937"/>
      <c r="BY16" s="937"/>
      <c r="BZ16" s="937"/>
      <c r="CA16" s="937"/>
      <c r="CB16" s="937"/>
      <c r="CC16" s="937"/>
      <c r="CD16" s="937"/>
      <c r="CE16" s="937"/>
      <c r="CF16" s="937"/>
      <c r="CG16" s="938"/>
      <c r="CH16" s="943"/>
      <c r="CI16" s="944"/>
      <c r="CJ16" s="944"/>
      <c r="CK16" s="944"/>
      <c r="CL16" s="954"/>
      <c r="CM16" s="943"/>
      <c r="CN16" s="944"/>
      <c r="CO16" s="944"/>
      <c r="CP16" s="944"/>
      <c r="CQ16" s="954"/>
      <c r="CR16" s="943"/>
      <c r="CS16" s="944"/>
      <c r="CT16" s="944"/>
      <c r="CU16" s="944"/>
      <c r="CV16" s="954"/>
      <c r="CW16" s="943"/>
      <c r="CX16" s="944"/>
      <c r="CY16" s="944"/>
      <c r="CZ16" s="944"/>
      <c r="DA16" s="954"/>
      <c r="DB16" s="943"/>
      <c r="DC16" s="944"/>
      <c r="DD16" s="944"/>
      <c r="DE16" s="944"/>
      <c r="DF16" s="954"/>
      <c r="DG16" s="943"/>
      <c r="DH16" s="944"/>
      <c r="DI16" s="944"/>
      <c r="DJ16" s="944"/>
      <c r="DK16" s="954"/>
      <c r="DL16" s="943"/>
      <c r="DM16" s="944"/>
      <c r="DN16" s="944"/>
      <c r="DO16" s="944"/>
      <c r="DP16" s="954"/>
      <c r="DQ16" s="943"/>
      <c r="DR16" s="944"/>
      <c r="DS16" s="944"/>
      <c r="DT16" s="944"/>
      <c r="DU16" s="954"/>
      <c r="DV16" s="936"/>
      <c r="DW16" s="937"/>
      <c r="DX16" s="937"/>
      <c r="DY16" s="937"/>
      <c r="DZ16" s="955"/>
      <c r="EA16" s="67"/>
    </row>
    <row r="17" spans="1:131" s="47" customFormat="1" ht="26.25" customHeight="1" x14ac:dyDescent="0.2">
      <c r="A17" s="52">
        <v>11</v>
      </c>
      <c r="B17" s="936"/>
      <c r="C17" s="937"/>
      <c r="D17" s="937"/>
      <c r="E17" s="937"/>
      <c r="F17" s="937"/>
      <c r="G17" s="937"/>
      <c r="H17" s="937"/>
      <c r="I17" s="937"/>
      <c r="J17" s="937"/>
      <c r="K17" s="937"/>
      <c r="L17" s="937"/>
      <c r="M17" s="937"/>
      <c r="N17" s="937"/>
      <c r="O17" s="937"/>
      <c r="P17" s="938"/>
      <c r="Q17" s="939"/>
      <c r="R17" s="940"/>
      <c r="S17" s="940"/>
      <c r="T17" s="940"/>
      <c r="U17" s="940"/>
      <c r="V17" s="940"/>
      <c r="W17" s="940"/>
      <c r="X17" s="940"/>
      <c r="Y17" s="940"/>
      <c r="Z17" s="940"/>
      <c r="AA17" s="940"/>
      <c r="AB17" s="940"/>
      <c r="AC17" s="940"/>
      <c r="AD17" s="940"/>
      <c r="AE17" s="946"/>
      <c r="AF17" s="966"/>
      <c r="AG17" s="944"/>
      <c r="AH17" s="944"/>
      <c r="AI17" s="944"/>
      <c r="AJ17" s="967"/>
      <c r="AK17" s="945"/>
      <c r="AL17" s="940"/>
      <c r="AM17" s="940"/>
      <c r="AN17" s="940"/>
      <c r="AO17" s="940"/>
      <c r="AP17" s="940"/>
      <c r="AQ17" s="940"/>
      <c r="AR17" s="940"/>
      <c r="AS17" s="940"/>
      <c r="AT17" s="940"/>
      <c r="AU17" s="941"/>
      <c r="AV17" s="941"/>
      <c r="AW17" s="941"/>
      <c r="AX17" s="941"/>
      <c r="AY17" s="942"/>
      <c r="AZ17" s="56"/>
      <c r="BA17" s="56"/>
      <c r="BB17" s="56"/>
      <c r="BC17" s="56"/>
      <c r="BD17" s="56"/>
      <c r="BE17" s="67"/>
      <c r="BF17" s="67"/>
      <c r="BG17" s="67"/>
      <c r="BH17" s="67"/>
      <c r="BI17" s="67"/>
      <c r="BJ17" s="67"/>
      <c r="BK17" s="67"/>
      <c r="BL17" s="67"/>
      <c r="BM17" s="67"/>
      <c r="BN17" s="67"/>
      <c r="BO17" s="67"/>
      <c r="BP17" s="67"/>
      <c r="BQ17" s="52">
        <v>11</v>
      </c>
      <c r="BR17" s="72"/>
      <c r="BS17" s="936"/>
      <c r="BT17" s="937"/>
      <c r="BU17" s="937"/>
      <c r="BV17" s="937"/>
      <c r="BW17" s="937"/>
      <c r="BX17" s="937"/>
      <c r="BY17" s="937"/>
      <c r="BZ17" s="937"/>
      <c r="CA17" s="937"/>
      <c r="CB17" s="937"/>
      <c r="CC17" s="937"/>
      <c r="CD17" s="937"/>
      <c r="CE17" s="937"/>
      <c r="CF17" s="937"/>
      <c r="CG17" s="938"/>
      <c r="CH17" s="943"/>
      <c r="CI17" s="944"/>
      <c r="CJ17" s="944"/>
      <c r="CK17" s="944"/>
      <c r="CL17" s="954"/>
      <c r="CM17" s="943"/>
      <c r="CN17" s="944"/>
      <c r="CO17" s="944"/>
      <c r="CP17" s="944"/>
      <c r="CQ17" s="954"/>
      <c r="CR17" s="943"/>
      <c r="CS17" s="944"/>
      <c r="CT17" s="944"/>
      <c r="CU17" s="944"/>
      <c r="CV17" s="954"/>
      <c r="CW17" s="943"/>
      <c r="CX17" s="944"/>
      <c r="CY17" s="944"/>
      <c r="CZ17" s="944"/>
      <c r="DA17" s="954"/>
      <c r="DB17" s="943"/>
      <c r="DC17" s="944"/>
      <c r="DD17" s="944"/>
      <c r="DE17" s="944"/>
      <c r="DF17" s="954"/>
      <c r="DG17" s="943"/>
      <c r="DH17" s="944"/>
      <c r="DI17" s="944"/>
      <c r="DJ17" s="944"/>
      <c r="DK17" s="954"/>
      <c r="DL17" s="943"/>
      <c r="DM17" s="944"/>
      <c r="DN17" s="944"/>
      <c r="DO17" s="944"/>
      <c r="DP17" s="954"/>
      <c r="DQ17" s="943"/>
      <c r="DR17" s="944"/>
      <c r="DS17" s="944"/>
      <c r="DT17" s="944"/>
      <c r="DU17" s="954"/>
      <c r="DV17" s="936"/>
      <c r="DW17" s="937"/>
      <c r="DX17" s="937"/>
      <c r="DY17" s="937"/>
      <c r="DZ17" s="955"/>
      <c r="EA17" s="67"/>
    </row>
    <row r="18" spans="1:131" s="47" customFormat="1" ht="26.25" customHeight="1" x14ac:dyDescent="0.2">
      <c r="A18" s="52">
        <v>12</v>
      </c>
      <c r="B18" s="936"/>
      <c r="C18" s="937"/>
      <c r="D18" s="937"/>
      <c r="E18" s="937"/>
      <c r="F18" s="937"/>
      <c r="G18" s="937"/>
      <c r="H18" s="937"/>
      <c r="I18" s="937"/>
      <c r="J18" s="937"/>
      <c r="K18" s="937"/>
      <c r="L18" s="937"/>
      <c r="M18" s="937"/>
      <c r="N18" s="937"/>
      <c r="O18" s="937"/>
      <c r="P18" s="938"/>
      <c r="Q18" s="939"/>
      <c r="R18" s="940"/>
      <c r="S18" s="940"/>
      <c r="T18" s="940"/>
      <c r="U18" s="940"/>
      <c r="V18" s="940"/>
      <c r="W18" s="940"/>
      <c r="X18" s="940"/>
      <c r="Y18" s="940"/>
      <c r="Z18" s="940"/>
      <c r="AA18" s="940"/>
      <c r="AB18" s="940"/>
      <c r="AC18" s="940"/>
      <c r="AD18" s="940"/>
      <c r="AE18" s="946"/>
      <c r="AF18" s="966"/>
      <c r="AG18" s="944"/>
      <c r="AH18" s="944"/>
      <c r="AI18" s="944"/>
      <c r="AJ18" s="967"/>
      <c r="AK18" s="945"/>
      <c r="AL18" s="940"/>
      <c r="AM18" s="940"/>
      <c r="AN18" s="940"/>
      <c r="AO18" s="940"/>
      <c r="AP18" s="940"/>
      <c r="AQ18" s="940"/>
      <c r="AR18" s="940"/>
      <c r="AS18" s="940"/>
      <c r="AT18" s="940"/>
      <c r="AU18" s="941"/>
      <c r="AV18" s="941"/>
      <c r="AW18" s="941"/>
      <c r="AX18" s="941"/>
      <c r="AY18" s="942"/>
      <c r="AZ18" s="56"/>
      <c r="BA18" s="56"/>
      <c r="BB18" s="56"/>
      <c r="BC18" s="56"/>
      <c r="BD18" s="56"/>
      <c r="BE18" s="67"/>
      <c r="BF18" s="67"/>
      <c r="BG18" s="67"/>
      <c r="BH18" s="67"/>
      <c r="BI18" s="67"/>
      <c r="BJ18" s="67"/>
      <c r="BK18" s="67"/>
      <c r="BL18" s="67"/>
      <c r="BM18" s="67"/>
      <c r="BN18" s="67"/>
      <c r="BO18" s="67"/>
      <c r="BP18" s="67"/>
      <c r="BQ18" s="52">
        <v>12</v>
      </c>
      <c r="BR18" s="72"/>
      <c r="BS18" s="936"/>
      <c r="BT18" s="937"/>
      <c r="BU18" s="937"/>
      <c r="BV18" s="937"/>
      <c r="BW18" s="937"/>
      <c r="BX18" s="937"/>
      <c r="BY18" s="937"/>
      <c r="BZ18" s="937"/>
      <c r="CA18" s="937"/>
      <c r="CB18" s="937"/>
      <c r="CC18" s="937"/>
      <c r="CD18" s="937"/>
      <c r="CE18" s="937"/>
      <c r="CF18" s="937"/>
      <c r="CG18" s="938"/>
      <c r="CH18" s="943"/>
      <c r="CI18" s="944"/>
      <c r="CJ18" s="944"/>
      <c r="CK18" s="944"/>
      <c r="CL18" s="954"/>
      <c r="CM18" s="943"/>
      <c r="CN18" s="944"/>
      <c r="CO18" s="944"/>
      <c r="CP18" s="944"/>
      <c r="CQ18" s="954"/>
      <c r="CR18" s="943"/>
      <c r="CS18" s="944"/>
      <c r="CT18" s="944"/>
      <c r="CU18" s="944"/>
      <c r="CV18" s="954"/>
      <c r="CW18" s="943"/>
      <c r="CX18" s="944"/>
      <c r="CY18" s="944"/>
      <c r="CZ18" s="944"/>
      <c r="DA18" s="954"/>
      <c r="DB18" s="943"/>
      <c r="DC18" s="944"/>
      <c r="DD18" s="944"/>
      <c r="DE18" s="944"/>
      <c r="DF18" s="954"/>
      <c r="DG18" s="943"/>
      <c r="DH18" s="944"/>
      <c r="DI18" s="944"/>
      <c r="DJ18" s="944"/>
      <c r="DK18" s="954"/>
      <c r="DL18" s="943"/>
      <c r="DM18" s="944"/>
      <c r="DN18" s="944"/>
      <c r="DO18" s="944"/>
      <c r="DP18" s="954"/>
      <c r="DQ18" s="943"/>
      <c r="DR18" s="944"/>
      <c r="DS18" s="944"/>
      <c r="DT18" s="944"/>
      <c r="DU18" s="954"/>
      <c r="DV18" s="936"/>
      <c r="DW18" s="937"/>
      <c r="DX18" s="937"/>
      <c r="DY18" s="937"/>
      <c r="DZ18" s="955"/>
      <c r="EA18" s="67"/>
    </row>
    <row r="19" spans="1:131" s="47" customFormat="1" ht="26.25" customHeight="1" x14ac:dyDescent="0.2">
      <c r="A19" s="52">
        <v>13</v>
      </c>
      <c r="B19" s="936"/>
      <c r="C19" s="937"/>
      <c r="D19" s="937"/>
      <c r="E19" s="937"/>
      <c r="F19" s="937"/>
      <c r="G19" s="937"/>
      <c r="H19" s="937"/>
      <c r="I19" s="937"/>
      <c r="J19" s="937"/>
      <c r="K19" s="937"/>
      <c r="L19" s="937"/>
      <c r="M19" s="937"/>
      <c r="N19" s="937"/>
      <c r="O19" s="937"/>
      <c r="P19" s="938"/>
      <c r="Q19" s="939"/>
      <c r="R19" s="940"/>
      <c r="S19" s="940"/>
      <c r="T19" s="940"/>
      <c r="U19" s="940"/>
      <c r="V19" s="940"/>
      <c r="W19" s="940"/>
      <c r="X19" s="940"/>
      <c r="Y19" s="940"/>
      <c r="Z19" s="940"/>
      <c r="AA19" s="940"/>
      <c r="AB19" s="940"/>
      <c r="AC19" s="940"/>
      <c r="AD19" s="940"/>
      <c r="AE19" s="946"/>
      <c r="AF19" s="966"/>
      <c r="AG19" s="944"/>
      <c r="AH19" s="944"/>
      <c r="AI19" s="944"/>
      <c r="AJ19" s="967"/>
      <c r="AK19" s="945"/>
      <c r="AL19" s="940"/>
      <c r="AM19" s="940"/>
      <c r="AN19" s="940"/>
      <c r="AO19" s="940"/>
      <c r="AP19" s="940"/>
      <c r="AQ19" s="940"/>
      <c r="AR19" s="940"/>
      <c r="AS19" s="940"/>
      <c r="AT19" s="940"/>
      <c r="AU19" s="941"/>
      <c r="AV19" s="941"/>
      <c r="AW19" s="941"/>
      <c r="AX19" s="941"/>
      <c r="AY19" s="942"/>
      <c r="AZ19" s="56"/>
      <c r="BA19" s="56"/>
      <c r="BB19" s="56"/>
      <c r="BC19" s="56"/>
      <c r="BD19" s="56"/>
      <c r="BE19" s="67"/>
      <c r="BF19" s="67"/>
      <c r="BG19" s="67"/>
      <c r="BH19" s="67"/>
      <c r="BI19" s="67"/>
      <c r="BJ19" s="67"/>
      <c r="BK19" s="67"/>
      <c r="BL19" s="67"/>
      <c r="BM19" s="67"/>
      <c r="BN19" s="67"/>
      <c r="BO19" s="67"/>
      <c r="BP19" s="67"/>
      <c r="BQ19" s="52">
        <v>13</v>
      </c>
      <c r="BR19" s="72"/>
      <c r="BS19" s="936"/>
      <c r="BT19" s="937"/>
      <c r="BU19" s="937"/>
      <c r="BV19" s="937"/>
      <c r="BW19" s="937"/>
      <c r="BX19" s="937"/>
      <c r="BY19" s="937"/>
      <c r="BZ19" s="937"/>
      <c r="CA19" s="937"/>
      <c r="CB19" s="937"/>
      <c r="CC19" s="937"/>
      <c r="CD19" s="937"/>
      <c r="CE19" s="937"/>
      <c r="CF19" s="937"/>
      <c r="CG19" s="938"/>
      <c r="CH19" s="943"/>
      <c r="CI19" s="944"/>
      <c r="CJ19" s="944"/>
      <c r="CK19" s="944"/>
      <c r="CL19" s="954"/>
      <c r="CM19" s="943"/>
      <c r="CN19" s="944"/>
      <c r="CO19" s="944"/>
      <c r="CP19" s="944"/>
      <c r="CQ19" s="954"/>
      <c r="CR19" s="943"/>
      <c r="CS19" s="944"/>
      <c r="CT19" s="944"/>
      <c r="CU19" s="944"/>
      <c r="CV19" s="954"/>
      <c r="CW19" s="943"/>
      <c r="CX19" s="944"/>
      <c r="CY19" s="944"/>
      <c r="CZ19" s="944"/>
      <c r="DA19" s="954"/>
      <c r="DB19" s="943"/>
      <c r="DC19" s="944"/>
      <c r="DD19" s="944"/>
      <c r="DE19" s="944"/>
      <c r="DF19" s="954"/>
      <c r="DG19" s="943"/>
      <c r="DH19" s="944"/>
      <c r="DI19" s="944"/>
      <c r="DJ19" s="944"/>
      <c r="DK19" s="954"/>
      <c r="DL19" s="943"/>
      <c r="DM19" s="944"/>
      <c r="DN19" s="944"/>
      <c r="DO19" s="944"/>
      <c r="DP19" s="954"/>
      <c r="DQ19" s="943"/>
      <c r="DR19" s="944"/>
      <c r="DS19" s="944"/>
      <c r="DT19" s="944"/>
      <c r="DU19" s="954"/>
      <c r="DV19" s="936"/>
      <c r="DW19" s="937"/>
      <c r="DX19" s="937"/>
      <c r="DY19" s="937"/>
      <c r="DZ19" s="955"/>
      <c r="EA19" s="67"/>
    </row>
    <row r="20" spans="1:131" s="47" customFormat="1" ht="26.25" customHeight="1" x14ac:dyDescent="0.2">
      <c r="A20" s="52">
        <v>14</v>
      </c>
      <c r="B20" s="936"/>
      <c r="C20" s="937"/>
      <c r="D20" s="937"/>
      <c r="E20" s="937"/>
      <c r="F20" s="937"/>
      <c r="G20" s="937"/>
      <c r="H20" s="937"/>
      <c r="I20" s="937"/>
      <c r="J20" s="937"/>
      <c r="K20" s="937"/>
      <c r="L20" s="937"/>
      <c r="M20" s="937"/>
      <c r="N20" s="937"/>
      <c r="O20" s="937"/>
      <c r="P20" s="938"/>
      <c r="Q20" s="939"/>
      <c r="R20" s="940"/>
      <c r="S20" s="940"/>
      <c r="T20" s="940"/>
      <c r="U20" s="940"/>
      <c r="V20" s="940"/>
      <c r="W20" s="940"/>
      <c r="X20" s="940"/>
      <c r="Y20" s="940"/>
      <c r="Z20" s="940"/>
      <c r="AA20" s="940"/>
      <c r="AB20" s="940"/>
      <c r="AC20" s="940"/>
      <c r="AD20" s="940"/>
      <c r="AE20" s="946"/>
      <c r="AF20" s="966"/>
      <c r="AG20" s="944"/>
      <c r="AH20" s="944"/>
      <c r="AI20" s="944"/>
      <c r="AJ20" s="967"/>
      <c r="AK20" s="945"/>
      <c r="AL20" s="940"/>
      <c r="AM20" s="940"/>
      <c r="AN20" s="940"/>
      <c r="AO20" s="940"/>
      <c r="AP20" s="940"/>
      <c r="AQ20" s="940"/>
      <c r="AR20" s="940"/>
      <c r="AS20" s="940"/>
      <c r="AT20" s="940"/>
      <c r="AU20" s="941"/>
      <c r="AV20" s="941"/>
      <c r="AW20" s="941"/>
      <c r="AX20" s="941"/>
      <c r="AY20" s="942"/>
      <c r="AZ20" s="56"/>
      <c r="BA20" s="56"/>
      <c r="BB20" s="56"/>
      <c r="BC20" s="56"/>
      <c r="BD20" s="56"/>
      <c r="BE20" s="67"/>
      <c r="BF20" s="67"/>
      <c r="BG20" s="67"/>
      <c r="BH20" s="67"/>
      <c r="BI20" s="67"/>
      <c r="BJ20" s="67"/>
      <c r="BK20" s="67"/>
      <c r="BL20" s="67"/>
      <c r="BM20" s="67"/>
      <c r="BN20" s="67"/>
      <c r="BO20" s="67"/>
      <c r="BP20" s="67"/>
      <c r="BQ20" s="52">
        <v>14</v>
      </c>
      <c r="BR20" s="72"/>
      <c r="BS20" s="936"/>
      <c r="BT20" s="937"/>
      <c r="BU20" s="937"/>
      <c r="BV20" s="937"/>
      <c r="BW20" s="937"/>
      <c r="BX20" s="937"/>
      <c r="BY20" s="937"/>
      <c r="BZ20" s="937"/>
      <c r="CA20" s="937"/>
      <c r="CB20" s="937"/>
      <c r="CC20" s="937"/>
      <c r="CD20" s="937"/>
      <c r="CE20" s="937"/>
      <c r="CF20" s="937"/>
      <c r="CG20" s="938"/>
      <c r="CH20" s="943"/>
      <c r="CI20" s="944"/>
      <c r="CJ20" s="944"/>
      <c r="CK20" s="944"/>
      <c r="CL20" s="954"/>
      <c r="CM20" s="943"/>
      <c r="CN20" s="944"/>
      <c r="CO20" s="944"/>
      <c r="CP20" s="944"/>
      <c r="CQ20" s="954"/>
      <c r="CR20" s="943"/>
      <c r="CS20" s="944"/>
      <c r="CT20" s="944"/>
      <c r="CU20" s="944"/>
      <c r="CV20" s="954"/>
      <c r="CW20" s="943"/>
      <c r="CX20" s="944"/>
      <c r="CY20" s="944"/>
      <c r="CZ20" s="944"/>
      <c r="DA20" s="954"/>
      <c r="DB20" s="943"/>
      <c r="DC20" s="944"/>
      <c r="DD20" s="944"/>
      <c r="DE20" s="944"/>
      <c r="DF20" s="954"/>
      <c r="DG20" s="943"/>
      <c r="DH20" s="944"/>
      <c r="DI20" s="944"/>
      <c r="DJ20" s="944"/>
      <c r="DK20" s="954"/>
      <c r="DL20" s="943"/>
      <c r="DM20" s="944"/>
      <c r="DN20" s="944"/>
      <c r="DO20" s="944"/>
      <c r="DP20" s="954"/>
      <c r="DQ20" s="943"/>
      <c r="DR20" s="944"/>
      <c r="DS20" s="944"/>
      <c r="DT20" s="944"/>
      <c r="DU20" s="954"/>
      <c r="DV20" s="936"/>
      <c r="DW20" s="937"/>
      <c r="DX20" s="937"/>
      <c r="DY20" s="937"/>
      <c r="DZ20" s="955"/>
      <c r="EA20" s="67"/>
    </row>
    <row r="21" spans="1:131" s="47" customFormat="1" ht="26.25" customHeight="1" x14ac:dyDescent="0.2">
      <c r="A21" s="52">
        <v>15</v>
      </c>
      <c r="B21" s="936"/>
      <c r="C21" s="937"/>
      <c r="D21" s="937"/>
      <c r="E21" s="937"/>
      <c r="F21" s="937"/>
      <c r="G21" s="937"/>
      <c r="H21" s="937"/>
      <c r="I21" s="937"/>
      <c r="J21" s="937"/>
      <c r="K21" s="937"/>
      <c r="L21" s="937"/>
      <c r="M21" s="937"/>
      <c r="N21" s="937"/>
      <c r="O21" s="937"/>
      <c r="P21" s="938"/>
      <c r="Q21" s="939"/>
      <c r="R21" s="940"/>
      <c r="S21" s="940"/>
      <c r="T21" s="940"/>
      <c r="U21" s="940"/>
      <c r="V21" s="940"/>
      <c r="W21" s="940"/>
      <c r="X21" s="940"/>
      <c r="Y21" s="940"/>
      <c r="Z21" s="940"/>
      <c r="AA21" s="940"/>
      <c r="AB21" s="940"/>
      <c r="AC21" s="940"/>
      <c r="AD21" s="940"/>
      <c r="AE21" s="946"/>
      <c r="AF21" s="966"/>
      <c r="AG21" s="944"/>
      <c r="AH21" s="944"/>
      <c r="AI21" s="944"/>
      <c r="AJ21" s="967"/>
      <c r="AK21" s="945"/>
      <c r="AL21" s="940"/>
      <c r="AM21" s="940"/>
      <c r="AN21" s="940"/>
      <c r="AO21" s="940"/>
      <c r="AP21" s="940"/>
      <c r="AQ21" s="940"/>
      <c r="AR21" s="940"/>
      <c r="AS21" s="940"/>
      <c r="AT21" s="940"/>
      <c r="AU21" s="941"/>
      <c r="AV21" s="941"/>
      <c r="AW21" s="941"/>
      <c r="AX21" s="941"/>
      <c r="AY21" s="942"/>
      <c r="AZ21" s="56"/>
      <c r="BA21" s="56"/>
      <c r="BB21" s="56"/>
      <c r="BC21" s="56"/>
      <c r="BD21" s="56"/>
      <c r="BE21" s="67"/>
      <c r="BF21" s="67"/>
      <c r="BG21" s="67"/>
      <c r="BH21" s="67"/>
      <c r="BI21" s="67"/>
      <c r="BJ21" s="67"/>
      <c r="BK21" s="67"/>
      <c r="BL21" s="67"/>
      <c r="BM21" s="67"/>
      <c r="BN21" s="67"/>
      <c r="BO21" s="67"/>
      <c r="BP21" s="67"/>
      <c r="BQ21" s="52">
        <v>15</v>
      </c>
      <c r="BR21" s="72"/>
      <c r="BS21" s="936"/>
      <c r="BT21" s="937"/>
      <c r="BU21" s="937"/>
      <c r="BV21" s="937"/>
      <c r="BW21" s="937"/>
      <c r="BX21" s="937"/>
      <c r="BY21" s="937"/>
      <c r="BZ21" s="937"/>
      <c r="CA21" s="937"/>
      <c r="CB21" s="937"/>
      <c r="CC21" s="937"/>
      <c r="CD21" s="937"/>
      <c r="CE21" s="937"/>
      <c r="CF21" s="937"/>
      <c r="CG21" s="938"/>
      <c r="CH21" s="943"/>
      <c r="CI21" s="944"/>
      <c r="CJ21" s="944"/>
      <c r="CK21" s="944"/>
      <c r="CL21" s="954"/>
      <c r="CM21" s="943"/>
      <c r="CN21" s="944"/>
      <c r="CO21" s="944"/>
      <c r="CP21" s="944"/>
      <c r="CQ21" s="954"/>
      <c r="CR21" s="943"/>
      <c r="CS21" s="944"/>
      <c r="CT21" s="944"/>
      <c r="CU21" s="944"/>
      <c r="CV21" s="954"/>
      <c r="CW21" s="943"/>
      <c r="CX21" s="944"/>
      <c r="CY21" s="944"/>
      <c r="CZ21" s="944"/>
      <c r="DA21" s="954"/>
      <c r="DB21" s="943"/>
      <c r="DC21" s="944"/>
      <c r="DD21" s="944"/>
      <c r="DE21" s="944"/>
      <c r="DF21" s="954"/>
      <c r="DG21" s="943"/>
      <c r="DH21" s="944"/>
      <c r="DI21" s="944"/>
      <c r="DJ21" s="944"/>
      <c r="DK21" s="954"/>
      <c r="DL21" s="943"/>
      <c r="DM21" s="944"/>
      <c r="DN21" s="944"/>
      <c r="DO21" s="944"/>
      <c r="DP21" s="954"/>
      <c r="DQ21" s="943"/>
      <c r="DR21" s="944"/>
      <c r="DS21" s="944"/>
      <c r="DT21" s="944"/>
      <c r="DU21" s="954"/>
      <c r="DV21" s="936"/>
      <c r="DW21" s="937"/>
      <c r="DX21" s="937"/>
      <c r="DY21" s="937"/>
      <c r="DZ21" s="955"/>
      <c r="EA21" s="67"/>
    </row>
    <row r="22" spans="1:131" s="47" customFormat="1" ht="26.25" customHeight="1" x14ac:dyDescent="0.2">
      <c r="A22" s="52">
        <v>16</v>
      </c>
      <c r="B22" s="936"/>
      <c r="C22" s="937"/>
      <c r="D22" s="937"/>
      <c r="E22" s="937"/>
      <c r="F22" s="937"/>
      <c r="G22" s="937"/>
      <c r="H22" s="937"/>
      <c r="I22" s="937"/>
      <c r="J22" s="937"/>
      <c r="K22" s="937"/>
      <c r="L22" s="937"/>
      <c r="M22" s="937"/>
      <c r="N22" s="937"/>
      <c r="O22" s="937"/>
      <c r="P22" s="938"/>
      <c r="Q22" s="987"/>
      <c r="R22" s="988"/>
      <c r="S22" s="988"/>
      <c r="T22" s="988"/>
      <c r="U22" s="988"/>
      <c r="V22" s="988"/>
      <c r="W22" s="988"/>
      <c r="X22" s="988"/>
      <c r="Y22" s="988"/>
      <c r="Z22" s="988"/>
      <c r="AA22" s="988"/>
      <c r="AB22" s="988"/>
      <c r="AC22" s="988"/>
      <c r="AD22" s="988"/>
      <c r="AE22" s="989"/>
      <c r="AF22" s="966"/>
      <c r="AG22" s="944"/>
      <c r="AH22" s="944"/>
      <c r="AI22" s="944"/>
      <c r="AJ22" s="967"/>
      <c r="AK22" s="990"/>
      <c r="AL22" s="988"/>
      <c r="AM22" s="988"/>
      <c r="AN22" s="988"/>
      <c r="AO22" s="988"/>
      <c r="AP22" s="988"/>
      <c r="AQ22" s="988"/>
      <c r="AR22" s="988"/>
      <c r="AS22" s="988"/>
      <c r="AT22" s="988"/>
      <c r="AU22" s="991"/>
      <c r="AV22" s="991"/>
      <c r="AW22" s="991"/>
      <c r="AX22" s="991"/>
      <c r="AY22" s="992"/>
      <c r="AZ22" s="971" t="s">
        <v>457</v>
      </c>
      <c r="BA22" s="971"/>
      <c r="BB22" s="971"/>
      <c r="BC22" s="971"/>
      <c r="BD22" s="972"/>
      <c r="BE22" s="67"/>
      <c r="BF22" s="67"/>
      <c r="BG22" s="67"/>
      <c r="BH22" s="67"/>
      <c r="BI22" s="67"/>
      <c r="BJ22" s="67"/>
      <c r="BK22" s="67"/>
      <c r="BL22" s="67"/>
      <c r="BM22" s="67"/>
      <c r="BN22" s="67"/>
      <c r="BO22" s="67"/>
      <c r="BP22" s="67"/>
      <c r="BQ22" s="52">
        <v>16</v>
      </c>
      <c r="BR22" s="72"/>
      <c r="BS22" s="936"/>
      <c r="BT22" s="937"/>
      <c r="BU22" s="937"/>
      <c r="BV22" s="937"/>
      <c r="BW22" s="937"/>
      <c r="BX22" s="937"/>
      <c r="BY22" s="937"/>
      <c r="BZ22" s="937"/>
      <c r="CA22" s="937"/>
      <c r="CB22" s="937"/>
      <c r="CC22" s="937"/>
      <c r="CD22" s="937"/>
      <c r="CE22" s="937"/>
      <c r="CF22" s="937"/>
      <c r="CG22" s="938"/>
      <c r="CH22" s="943"/>
      <c r="CI22" s="944"/>
      <c r="CJ22" s="944"/>
      <c r="CK22" s="944"/>
      <c r="CL22" s="954"/>
      <c r="CM22" s="943"/>
      <c r="CN22" s="944"/>
      <c r="CO22" s="944"/>
      <c r="CP22" s="944"/>
      <c r="CQ22" s="954"/>
      <c r="CR22" s="943"/>
      <c r="CS22" s="944"/>
      <c r="CT22" s="944"/>
      <c r="CU22" s="944"/>
      <c r="CV22" s="954"/>
      <c r="CW22" s="943"/>
      <c r="CX22" s="944"/>
      <c r="CY22" s="944"/>
      <c r="CZ22" s="944"/>
      <c r="DA22" s="954"/>
      <c r="DB22" s="943"/>
      <c r="DC22" s="944"/>
      <c r="DD22" s="944"/>
      <c r="DE22" s="944"/>
      <c r="DF22" s="954"/>
      <c r="DG22" s="943"/>
      <c r="DH22" s="944"/>
      <c r="DI22" s="944"/>
      <c r="DJ22" s="944"/>
      <c r="DK22" s="954"/>
      <c r="DL22" s="943"/>
      <c r="DM22" s="944"/>
      <c r="DN22" s="944"/>
      <c r="DO22" s="944"/>
      <c r="DP22" s="954"/>
      <c r="DQ22" s="943"/>
      <c r="DR22" s="944"/>
      <c r="DS22" s="944"/>
      <c r="DT22" s="944"/>
      <c r="DU22" s="954"/>
      <c r="DV22" s="936"/>
      <c r="DW22" s="937"/>
      <c r="DX22" s="937"/>
      <c r="DY22" s="937"/>
      <c r="DZ22" s="955"/>
      <c r="EA22" s="67"/>
    </row>
    <row r="23" spans="1:131" s="47" customFormat="1" ht="26.25" customHeight="1" x14ac:dyDescent="0.2">
      <c r="A23" s="53" t="s">
        <v>240</v>
      </c>
      <c r="B23" s="914" t="s">
        <v>297</v>
      </c>
      <c r="C23" s="915"/>
      <c r="D23" s="915"/>
      <c r="E23" s="915"/>
      <c r="F23" s="915"/>
      <c r="G23" s="915"/>
      <c r="H23" s="915"/>
      <c r="I23" s="915"/>
      <c r="J23" s="915"/>
      <c r="K23" s="915"/>
      <c r="L23" s="915"/>
      <c r="M23" s="915"/>
      <c r="N23" s="915"/>
      <c r="O23" s="915"/>
      <c r="P23" s="916"/>
      <c r="Q23" s="985">
        <v>34069</v>
      </c>
      <c r="R23" s="926"/>
      <c r="S23" s="926"/>
      <c r="T23" s="926"/>
      <c r="U23" s="926"/>
      <c r="V23" s="926">
        <v>32925</v>
      </c>
      <c r="W23" s="926"/>
      <c r="X23" s="926"/>
      <c r="Y23" s="926"/>
      <c r="Z23" s="926"/>
      <c r="AA23" s="926">
        <v>1144</v>
      </c>
      <c r="AB23" s="926"/>
      <c r="AC23" s="926"/>
      <c r="AD23" s="926"/>
      <c r="AE23" s="986"/>
      <c r="AF23" s="957">
        <v>978</v>
      </c>
      <c r="AG23" s="926"/>
      <c r="AH23" s="926"/>
      <c r="AI23" s="926"/>
      <c r="AJ23" s="958"/>
      <c r="AK23" s="959"/>
      <c r="AL23" s="925"/>
      <c r="AM23" s="925"/>
      <c r="AN23" s="925"/>
      <c r="AO23" s="925"/>
      <c r="AP23" s="926">
        <v>32938</v>
      </c>
      <c r="AQ23" s="926"/>
      <c r="AR23" s="926"/>
      <c r="AS23" s="926"/>
      <c r="AT23" s="926"/>
      <c r="AU23" s="927"/>
      <c r="AV23" s="927"/>
      <c r="AW23" s="927"/>
      <c r="AX23" s="927"/>
      <c r="AY23" s="928"/>
      <c r="AZ23" s="961" t="s">
        <v>195</v>
      </c>
      <c r="BA23" s="921"/>
      <c r="BB23" s="921"/>
      <c r="BC23" s="921"/>
      <c r="BD23" s="962"/>
      <c r="BE23" s="67"/>
      <c r="BF23" s="67"/>
      <c r="BG23" s="67"/>
      <c r="BH23" s="67"/>
      <c r="BI23" s="67"/>
      <c r="BJ23" s="67"/>
      <c r="BK23" s="67"/>
      <c r="BL23" s="67"/>
      <c r="BM23" s="67"/>
      <c r="BN23" s="67"/>
      <c r="BO23" s="67"/>
      <c r="BP23" s="67"/>
      <c r="BQ23" s="52">
        <v>17</v>
      </c>
      <c r="BR23" s="72"/>
      <c r="BS23" s="936"/>
      <c r="BT23" s="937"/>
      <c r="BU23" s="937"/>
      <c r="BV23" s="937"/>
      <c r="BW23" s="937"/>
      <c r="BX23" s="937"/>
      <c r="BY23" s="937"/>
      <c r="BZ23" s="937"/>
      <c r="CA23" s="937"/>
      <c r="CB23" s="937"/>
      <c r="CC23" s="937"/>
      <c r="CD23" s="937"/>
      <c r="CE23" s="937"/>
      <c r="CF23" s="937"/>
      <c r="CG23" s="938"/>
      <c r="CH23" s="943"/>
      <c r="CI23" s="944"/>
      <c r="CJ23" s="944"/>
      <c r="CK23" s="944"/>
      <c r="CL23" s="954"/>
      <c r="CM23" s="943"/>
      <c r="CN23" s="944"/>
      <c r="CO23" s="944"/>
      <c r="CP23" s="944"/>
      <c r="CQ23" s="954"/>
      <c r="CR23" s="943"/>
      <c r="CS23" s="944"/>
      <c r="CT23" s="944"/>
      <c r="CU23" s="944"/>
      <c r="CV23" s="954"/>
      <c r="CW23" s="943"/>
      <c r="CX23" s="944"/>
      <c r="CY23" s="944"/>
      <c r="CZ23" s="944"/>
      <c r="DA23" s="954"/>
      <c r="DB23" s="943"/>
      <c r="DC23" s="944"/>
      <c r="DD23" s="944"/>
      <c r="DE23" s="944"/>
      <c r="DF23" s="954"/>
      <c r="DG23" s="943"/>
      <c r="DH23" s="944"/>
      <c r="DI23" s="944"/>
      <c r="DJ23" s="944"/>
      <c r="DK23" s="954"/>
      <c r="DL23" s="943"/>
      <c r="DM23" s="944"/>
      <c r="DN23" s="944"/>
      <c r="DO23" s="944"/>
      <c r="DP23" s="954"/>
      <c r="DQ23" s="943"/>
      <c r="DR23" s="944"/>
      <c r="DS23" s="944"/>
      <c r="DT23" s="944"/>
      <c r="DU23" s="954"/>
      <c r="DV23" s="936"/>
      <c r="DW23" s="937"/>
      <c r="DX23" s="937"/>
      <c r="DY23" s="937"/>
      <c r="DZ23" s="955"/>
      <c r="EA23" s="67"/>
    </row>
    <row r="24" spans="1:131" s="47" customFormat="1" ht="26.25" customHeight="1" x14ac:dyDescent="0.2">
      <c r="A24" s="983" t="s">
        <v>382</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983"/>
      <c r="AM24" s="983"/>
      <c r="AN24" s="983"/>
      <c r="AO24" s="983"/>
      <c r="AP24" s="983"/>
      <c r="AQ24" s="983"/>
      <c r="AR24" s="983"/>
      <c r="AS24" s="983"/>
      <c r="AT24" s="983"/>
      <c r="AU24" s="983"/>
      <c r="AV24" s="983"/>
      <c r="AW24" s="983"/>
      <c r="AX24" s="983"/>
      <c r="AY24" s="983"/>
      <c r="AZ24" s="56"/>
      <c r="BA24" s="56"/>
      <c r="BB24" s="56"/>
      <c r="BC24" s="56"/>
      <c r="BD24" s="56"/>
      <c r="BE24" s="67"/>
      <c r="BF24" s="67"/>
      <c r="BG24" s="67"/>
      <c r="BH24" s="67"/>
      <c r="BI24" s="67"/>
      <c r="BJ24" s="67"/>
      <c r="BK24" s="67"/>
      <c r="BL24" s="67"/>
      <c r="BM24" s="67"/>
      <c r="BN24" s="67"/>
      <c r="BO24" s="67"/>
      <c r="BP24" s="67"/>
      <c r="BQ24" s="52">
        <v>18</v>
      </c>
      <c r="BR24" s="72"/>
      <c r="BS24" s="936"/>
      <c r="BT24" s="937"/>
      <c r="BU24" s="937"/>
      <c r="BV24" s="937"/>
      <c r="BW24" s="937"/>
      <c r="BX24" s="937"/>
      <c r="BY24" s="937"/>
      <c r="BZ24" s="937"/>
      <c r="CA24" s="937"/>
      <c r="CB24" s="937"/>
      <c r="CC24" s="937"/>
      <c r="CD24" s="937"/>
      <c r="CE24" s="937"/>
      <c r="CF24" s="937"/>
      <c r="CG24" s="938"/>
      <c r="CH24" s="943"/>
      <c r="CI24" s="944"/>
      <c r="CJ24" s="944"/>
      <c r="CK24" s="944"/>
      <c r="CL24" s="954"/>
      <c r="CM24" s="943"/>
      <c r="CN24" s="944"/>
      <c r="CO24" s="944"/>
      <c r="CP24" s="944"/>
      <c r="CQ24" s="954"/>
      <c r="CR24" s="943"/>
      <c r="CS24" s="944"/>
      <c r="CT24" s="944"/>
      <c r="CU24" s="944"/>
      <c r="CV24" s="954"/>
      <c r="CW24" s="943"/>
      <c r="CX24" s="944"/>
      <c r="CY24" s="944"/>
      <c r="CZ24" s="944"/>
      <c r="DA24" s="954"/>
      <c r="DB24" s="943"/>
      <c r="DC24" s="944"/>
      <c r="DD24" s="944"/>
      <c r="DE24" s="944"/>
      <c r="DF24" s="954"/>
      <c r="DG24" s="943"/>
      <c r="DH24" s="944"/>
      <c r="DI24" s="944"/>
      <c r="DJ24" s="944"/>
      <c r="DK24" s="954"/>
      <c r="DL24" s="943"/>
      <c r="DM24" s="944"/>
      <c r="DN24" s="944"/>
      <c r="DO24" s="944"/>
      <c r="DP24" s="954"/>
      <c r="DQ24" s="943"/>
      <c r="DR24" s="944"/>
      <c r="DS24" s="944"/>
      <c r="DT24" s="944"/>
      <c r="DU24" s="954"/>
      <c r="DV24" s="936"/>
      <c r="DW24" s="937"/>
      <c r="DX24" s="937"/>
      <c r="DY24" s="937"/>
      <c r="DZ24" s="955"/>
      <c r="EA24" s="67"/>
    </row>
    <row r="25" spans="1:131" ht="26.25" customHeight="1" x14ac:dyDescent="0.2">
      <c r="A25" s="984" t="s">
        <v>418</v>
      </c>
      <c r="B25" s="984"/>
      <c r="C25" s="984"/>
      <c r="D25" s="984"/>
      <c r="E25" s="984"/>
      <c r="F25" s="984"/>
      <c r="G25" s="984"/>
      <c r="H25" s="984"/>
      <c r="I25" s="984"/>
      <c r="J25" s="984"/>
      <c r="K25" s="984"/>
      <c r="L25" s="984"/>
      <c r="M25" s="984"/>
      <c r="N25" s="984"/>
      <c r="O25" s="984"/>
      <c r="P25" s="984"/>
      <c r="Q25" s="984"/>
      <c r="R25" s="984"/>
      <c r="S25" s="984"/>
      <c r="T25" s="984"/>
      <c r="U25" s="984"/>
      <c r="V25" s="984"/>
      <c r="W25" s="984"/>
      <c r="X25" s="984"/>
      <c r="Y25" s="984"/>
      <c r="Z25" s="984"/>
      <c r="AA25" s="984"/>
      <c r="AB25" s="984"/>
      <c r="AC25" s="984"/>
      <c r="AD25" s="984"/>
      <c r="AE25" s="984"/>
      <c r="AF25" s="984"/>
      <c r="AG25" s="984"/>
      <c r="AH25" s="984"/>
      <c r="AI25" s="984"/>
      <c r="AJ25" s="984"/>
      <c r="AK25" s="984"/>
      <c r="AL25" s="984"/>
      <c r="AM25" s="984"/>
      <c r="AN25" s="984"/>
      <c r="AO25" s="984"/>
      <c r="AP25" s="984"/>
      <c r="AQ25" s="984"/>
      <c r="AR25" s="984"/>
      <c r="AS25" s="984"/>
      <c r="AT25" s="984"/>
      <c r="AU25" s="984"/>
      <c r="AV25" s="984"/>
      <c r="AW25" s="984"/>
      <c r="AX25" s="984"/>
      <c r="AY25" s="984"/>
      <c r="AZ25" s="984"/>
      <c r="BA25" s="984"/>
      <c r="BB25" s="984"/>
      <c r="BC25" s="984"/>
      <c r="BD25" s="984"/>
      <c r="BE25" s="984"/>
      <c r="BF25" s="984"/>
      <c r="BG25" s="984"/>
      <c r="BH25" s="984"/>
      <c r="BI25" s="984"/>
      <c r="BJ25" s="56"/>
      <c r="BK25" s="56"/>
      <c r="BL25" s="56"/>
      <c r="BM25" s="56"/>
      <c r="BN25" s="56"/>
      <c r="BO25" s="55"/>
      <c r="BP25" s="55"/>
      <c r="BQ25" s="52">
        <v>19</v>
      </c>
      <c r="BR25" s="72"/>
      <c r="BS25" s="936"/>
      <c r="BT25" s="937"/>
      <c r="BU25" s="937"/>
      <c r="BV25" s="937"/>
      <c r="BW25" s="937"/>
      <c r="BX25" s="937"/>
      <c r="BY25" s="937"/>
      <c r="BZ25" s="937"/>
      <c r="CA25" s="937"/>
      <c r="CB25" s="937"/>
      <c r="CC25" s="937"/>
      <c r="CD25" s="937"/>
      <c r="CE25" s="937"/>
      <c r="CF25" s="937"/>
      <c r="CG25" s="938"/>
      <c r="CH25" s="943"/>
      <c r="CI25" s="944"/>
      <c r="CJ25" s="944"/>
      <c r="CK25" s="944"/>
      <c r="CL25" s="954"/>
      <c r="CM25" s="943"/>
      <c r="CN25" s="944"/>
      <c r="CO25" s="944"/>
      <c r="CP25" s="944"/>
      <c r="CQ25" s="954"/>
      <c r="CR25" s="943"/>
      <c r="CS25" s="944"/>
      <c r="CT25" s="944"/>
      <c r="CU25" s="944"/>
      <c r="CV25" s="954"/>
      <c r="CW25" s="943"/>
      <c r="CX25" s="944"/>
      <c r="CY25" s="944"/>
      <c r="CZ25" s="944"/>
      <c r="DA25" s="954"/>
      <c r="DB25" s="943"/>
      <c r="DC25" s="944"/>
      <c r="DD25" s="944"/>
      <c r="DE25" s="944"/>
      <c r="DF25" s="954"/>
      <c r="DG25" s="943"/>
      <c r="DH25" s="944"/>
      <c r="DI25" s="944"/>
      <c r="DJ25" s="944"/>
      <c r="DK25" s="954"/>
      <c r="DL25" s="943"/>
      <c r="DM25" s="944"/>
      <c r="DN25" s="944"/>
      <c r="DO25" s="944"/>
      <c r="DP25" s="954"/>
      <c r="DQ25" s="943"/>
      <c r="DR25" s="944"/>
      <c r="DS25" s="944"/>
      <c r="DT25" s="944"/>
      <c r="DU25" s="954"/>
      <c r="DV25" s="936"/>
      <c r="DW25" s="937"/>
      <c r="DX25" s="937"/>
      <c r="DY25" s="937"/>
      <c r="DZ25" s="955"/>
      <c r="EA25" s="48"/>
    </row>
    <row r="26" spans="1:131" ht="26.25" customHeight="1" x14ac:dyDescent="0.2">
      <c r="A26" s="682" t="s">
        <v>441</v>
      </c>
      <c r="B26" s="683"/>
      <c r="C26" s="683"/>
      <c r="D26" s="683"/>
      <c r="E26" s="683"/>
      <c r="F26" s="683"/>
      <c r="G26" s="683"/>
      <c r="H26" s="683"/>
      <c r="I26" s="683"/>
      <c r="J26" s="683"/>
      <c r="K26" s="683"/>
      <c r="L26" s="683"/>
      <c r="M26" s="683"/>
      <c r="N26" s="683"/>
      <c r="O26" s="683"/>
      <c r="P26" s="684"/>
      <c r="Q26" s="674" t="s">
        <v>459</v>
      </c>
      <c r="R26" s="675"/>
      <c r="S26" s="675"/>
      <c r="T26" s="675"/>
      <c r="U26" s="676"/>
      <c r="V26" s="674" t="s">
        <v>460</v>
      </c>
      <c r="W26" s="675"/>
      <c r="X26" s="675"/>
      <c r="Y26" s="675"/>
      <c r="Z26" s="676"/>
      <c r="AA26" s="674" t="s">
        <v>461</v>
      </c>
      <c r="AB26" s="675"/>
      <c r="AC26" s="675"/>
      <c r="AD26" s="675"/>
      <c r="AE26" s="675"/>
      <c r="AF26" s="688" t="s">
        <v>236</v>
      </c>
      <c r="AG26" s="689"/>
      <c r="AH26" s="689"/>
      <c r="AI26" s="689"/>
      <c r="AJ26" s="690"/>
      <c r="AK26" s="675" t="s">
        <v>386</v>
      </c>
      <c r="AL26" s="675"/>
      <c r="AM26" s="675"/>
      <c r="AN26" s="675"/>
      <c r="AO26" s="676"/>
      <c r="AP26" s="674" t="s">
        <v>353</v>
      </c>
      <c r="AQ26" s="675"/>
      <c r="AR26" s="675"/>
      <c r="AS26" s="675"/>
      <c r="AT26" s="676"/>
      <c r="AU26" s="674" t="s">
        <v>462</v>
      </c>
      <c r="AV26" s="675"/>
      <c r="AW26" s="675"/>
      <c r="AX26" s="675"/>
      <c r="AY26" s="676"/>
      <c r="AZ26" s="674" t="s">
        <v>463</v>
      </c>
      <c r="BA26" s="675"/>
      <c r="BB26" s="675"/>
      <c r="BC26" s="675"/>
      <c r="BD26" s="676"/>
      <c r="BE26" s="674" t="s">
        <v>448</v>
      </c>
      <c r="BF26" s="675"/>
      <c r="BG26" s="675"/>
      <c r="BH26" s="675"/>
      <c r="BI26" s="680"/>
      <c r="BJ26" s="56"/>
      <c r="BK26" s="56"/>
      <c r="BL26" s="56"/>
      <c r="BM26" s="56"/>
      <c r="BN26" s="56"/>
      <c r="BO26" s="55"/>
      <c r="BP26" s="55"/>
      <c r="BQ26" s="52">
        <v>20</v>
      </c>
      <c r="BR26" s="72"/>
      <c r="BS26" s="936"/>
      <c r="BT26" s="937"/>
      <c r="BU26" s="937"/>
      <c r="BV26" s="937"/>
      <c r="BW26" s="937"/>
      <c r="BX26" s="937"/>
      <c r="BY26" s="937"/>
      <c r="BZ26" s="937"/>
      <c r="CA26" s="937"/>
      <c r="CB26" s="937"/>
      <c r="CC26" s="937"/>
      <c r="CD26" s="937"/>
      <c r="CE26" s="937"/>
      <c r="CF26" s="937"/>
      <c r="CG26" s="938"/>
      <c r="CH26" s="943"/>
      <c r="CI26" s="944"/>
      <c r="CJ26" s="944"/>
      <c r="CK26" s="944"/>
      <c r="CL26" s="954"/>
      <c r="CM26" s="943"/>
      <c r="CN26" s="944"/>
      <c r="CO26" s="944"/>
      <c r="CP26" s="944"/>
      <c r="CQ26" s="954"/>
      <c r="CR26" s="943"/>
      <c r="CS26" s="944"/>
      <c r="CT26" s="944"/>
      <c r="CU26" s="944"/>
      <c r="CV26" s="954"/>
      <c r="CW26" s="943"/>
      <c r="CX26" s="944"/>
      <c r="CY26" s="944"/>
      <c r="CZ26" s="944"/>
      <c r="DA26" s="954"/>
      <c r="DB26" s="943"/>
      <c r="DC26" s="944"/>
      <c r="DD26" s="944"/>
      <c r="DE26" s="944"/>
      <c r="DF26" s="954"/>
      <c r="DG26" s="943"/>
      <c r="DH26" s="944"/>
      <c r="DI26" s="944"/>
      <c r="DJ26" s="944"/>
      <c r="DK26" s="954"/>
      <c r="DL26" s="943"/>
      <c r="DM26" s="944"/>
      <c r="DN26" s="944"/>
      <c r="DO26" s="944"/>
      <c r="DP26" s="954"/>
      <c r="DQ26" s="943"/>
      <c r="DR26" s="944"/>
      <c r="DS26" s="944"/>
      <c r="DT26" s="944"/>
      <c r="DU26" s="954"/>
      <c r="DV26" s="936"/>
      <c r="DW26" s="937"/>
      <c r="DX26" s="937"/>
      <c r="DY26" s="937"/>
      <c r="DZ26" s="955"/>
      <c r="EA26" s="48"/>
    </row>
    <row r="27" spans="1:131" ht="26.25" customHeight="1" x14ac:dyDescent="0.2">
      <c r="A27" s="685"/>
      <c r="B27" s="686"/>
      <c r="C27" s="686"/>
      <c r="D27" s="686"/>
      <c r="E27" s="686"/>
      <c r="F27" s="686"/>
      <c r="G27" s="686"/>
      <c r="H27" s="686"/>
      <c r="I27" s="686"/>
      <c r="J27" s="686"/>
      <c r="K27" s="686"/>
      <c r="L27" s="686"/>
      <c r="M27" s="686"/>
      <c r="N27" s="686"/>
      <c r="O27" s="686"/>
      <c r="P27" s="687"/>
      <c r="Q27" s="677"/>
      <c r="R27" s="678"/>
      <c r="S27" s="678"/>
      <c r="T27" s="678"/>
      <c r="U27" s="679"/>
      <c r="V27" s="677"/>
      <c r="W27" s="678"/>
      <c r="X27" s="678"/>
      <c r="Y27" s="678"/>
      <c r="Z27" s="679"/>
      <c r="AA27" s="677"/>
      <c r="AB27" s="678"/>
      <c r="AC27" s="678"/>
      <c r="AD27" s="678"/>
      <c r="AE27" s="678"/>
      <c r="AF27" s="691"/>
      <c r="AG27" s="692"/>
      <c r="AH27" s="692"/>
      <c r="AI27" s="692"/>
      <c r="AJ27" s="693"/>
      <c r="AK27" s="678"/>
      <c r="AL27" s="678"/>
      <c r="AM27" s="678"/>
      <c r="AN27" s="678"/>
      <c r="AO27" s="679"/>
      <c r="AP27" s="677"/>
      <c r="AQ27" s="678"/>
      <c r="AR27" s="678"/>
      <c r="AS27" s="678"/>
      <c r="AT27" s="679"/>
      <c r="AU27" s="677"/>
      <c r="AV27" s="678"/>
      <c r="AW27" s="678"/>
      <c r="AX27" s="678"/>
      <c r="AY27" s="679"/>
      <c r="AZ27" s="677"/>
      <c r="BA27" s="678"/>
      <c r="BB27" s="678"/>
      <c r="BC27" s="678"/>
      <c r="BD27" s="679"/>
      <c r="BE27" s="677"/>
      <c r="BF27" s="678"/>
      <c r="BG27" s="678"/>
      <c r="BH27" s="678"/>
      <c r="BI27" s="681"/>
      <c r="BJ27" s="56"/>
      <c r="BK27" s="56"/>
      <c r="BL27" s="56"/>
      <c r="BM27" s="56"/>
      <c r="BN27" s="56"/>
      <c r="BO27" s="55"/>
      <c r="BP27" s="55"/>
      <c r="BQ27" s="52">
        <v>21</v>
      </c>
      <c r="BR27" s="72"/>
      <c r="BS27" s="936"/>
      <c r="BT27" s="937"/>
      <c r="BU27" s="937"/>
      <c r="BV27" s="937"/>
      <c r="BW27" s="937"/>
      <c r="BX27" s="937"/>
      <c r="BY27" s="937"/>
      <c r="BZ27" s="937"/>
      <c r="CA27" s="937"/>
      <c r="CB27" s="937"/>
      <c r="CC27" s="937"/>
      <c r="CD27" s="937"/>
      <c r="CE27" s="937"/>
      <c r="CF27" s="937"/>
      <c r="CG27" s="938"/>
      <c r="CH27" s="943"/>
      <c r="CI27" s="944"/>
      <c r="CJ27" s="944"/>
      <c r="CK27" s="944"/>
      <c r="CL27" s="954"/>
      <c r="CM27" s="943"/>
      <c r="CN27" s="944"/>
      <c r="CO27" s="944"/>
      <c r="CP27" s="944"/>
      <c r="CQ27" s="954"/>
      <c r="CR27" s="943"/>
      <c r="CS27" s="944"/>
      <c r="CT27" s="944"/>
      <c r="CU27" s="944"/>
      <c r="CV27" s="954"/>
      <c r="CW27" s="943"/>
      <c r="CX27" s="944"/>
      <c r="CY27" s="944"/>
      <c r="CZ27" s="944"/>
      <c r="DA27" s="954"/>
      <c r="DB27" s="943"/>
      <c r="DC27" s="944"/>
      <c r="DD27" s="944"/>
      <c r="DE27" s="944"/>
      <c r="DF27" s="954"/>
      <c r="DG27" s="943"/>
      <c r="DH27" s="944"/>
      <c r="DI27" s="944"/>
      <c r="DJ27" s="944"/>
      <c r="DK27" s="954"/>
      <c r="DL27" s="943"/>
      <c r="DM27" s="944"/>
      <c r="DN27" s="944"/>
      <c r="DO27" s="944"/>
      <c r="DP27" s="954"/>
      <c r="DQ27" s="943"/>
      <c r="DR27" s="944"/>
      <c r="DS27" s="944"/>
      <c r="DT27" s="944"/>
      <c r="DU27" s="954"/>
      <c r="DV27" s="936"/>
      <c r="DW27" s="937"/>
      <c r="DX27" s="937"/>
      <c r="DY27" s="937"/>
      <c r="DZ27" s="955"/>
      <c r="EA27" s="48"/>
    </row>
    <row r="28" spans="1:131" ht="26.25" customHeight="1" x14ac:dyDescent="0.2">
      <c r="A28" s="54">
        <v>1</v>
      </c>
      <c r="B28" s="947" t="s">
        <v>464</v>
      </c>
      <c r="C28" s="948"/>
      <c r="D28" s="948"/>
      <c r="E28" s="948"/>
      <c r="F28" s="948"/>
      <c r="G28" s="948"/>
      <c r="H28" s="948"/>
      <c r="I28" s="948"/>
      <c r="J28" s="948"/>
      <c r="K28" s="948"/>
      <c r="L28" s="948"/>
      <c r="M28" s="948"/>
      <c r="N28" s="948"/>
      <c r="O28" s="948"/>
      <c r="P28" s="949"/>
      <c r="Q28" s="974">
        <v>6858</v>
      </c>
      <c r="R28" s="975"/>
      <c r="S28" s="975"/>
      <c r="T28" s="975"/>
      <c r="U28" s="975"/>
      <c r="V28" s="975">
        <v>6851</v>
      </c>
      <c r="W28" s="975"/>
      <c r="X28" s="975"/>
      <c r="Y28" s="975"/>
      <c r="Z28" s="975"/>
      <c r="AA28" s="975">
        <v>7</v>
      </c>
      <c r="AB28" s="975"/>
      <c r="AC28" s="975"/>
      <c r="AD28" s="975"/>
      <c r="AE28" s="976"/>
      <c r="AF28" s="977">
        <v>7</v>
      </c>
      <c r="AG28" s="975"/>
      <c r="AH28" s="975"/>
      <c r="AI28" s="975"/>
      <c r="AJ28" s="978"/>
      <c r="AK28" s="979">
        <v>627</v>
      </c>
      <c r="AL28" s="975"/>
      <c r="AM28" s="975"/>
      <c r="AN28" s="975"/>
      <c r="AO28" s="975"/>
      <c r="AP28" s="975" t="s">
        <v>195</v>
      </c>
      <c r="AQ28" s="975"/>
      <c r="AR28" s="975"/>
      <c r="AS28" s="975"/>
      <c r="AT28" s="975"/>
      <c r="AU28" s="975" t="s">
        <v>195</v>
      </c>
      <c r="AV28" s="975"/>
      <c r="AW28" s="975"/>
      <c r="AX28" s="975"/>
      <c r="AY28" s="975"/>
      <c r="AZ28" s="980"/>
      <c r="BA28" s="980"/>
      <c r="BB28" s="980"/>
      <c r="BC28" s="980"/>
      <c r="BD28" s="980"/>
      <c r="BE28" s="981"/>
      <c r="BF28" s="981"/>
      <c r="BG28" s="981"/>
      <c r="BH28" s="981"/>
      <c r="BI28" s="982"/>
      <c r="BJ28" s="56"/>
      <c r="BK28" s="56"/>
      <c r="BL28" s="56"/>
      <c r="BM28" s="56"/>
      <c r="BN28" s="56"/>
      <c r="BO28" s="55"/>
      <c r="BP28" s="55"/>
      <c r="BQ28" s="52">
        <v>22</v>
      </c>
      <c r="BR28" s="72"/>
      <c r="BS28" s="936"/>
      <c r="BT28" s="937"/>
      <c r="BU28" s="937"/>
      <c r="BV28" s="937"/>
      <c r="BW28" s="937"/>
      <c r="BX28" s="937"/>
      <c r="BY28" s="937"/>
      <c r="BZ28" s="937"/>
      <c r="CA28" s="937"/>
      <c r="CB28" s="937"/>
      <c r="CC28" s="937"/>
      <c r="CD28" s="937"/>
      <c r="CE28" s="937"/>
      <c r="CF28" s="937"/>
      <c r="CG28" s="938"/>
      <c r="CH28" s="943"/>
      <c r="CI28" s="944"/>
      <c r="CJ28" s="944"/>
      <c r="CK28" s="944"/>
      <c r="CL28" s="954"/>
      <c r="CM28" s="943"/>
      <c r="CN28" s="944"/>
      <c r="CO28" s="944"/>
      <c r="CP28" s="944"/>
      <c r="CQ28" s="954"/>
      <c r="CR28" s="943"/>
      <c r="CS28" s="944"/>
      <c r="CT28" s="944"/>
      <c r="CU28" s="944"/>
      <c r="CV28" s="954"/>
      <c r="CW28" s="943"/>
      <c r="CX28" s="944"/>
      <c r="CY28" s="944"/>
      <c r="CZ28" s="944"/>
      <c r="DA28" s="954"/>
      <c r="DB28" s="943"/>
      <c r="DC28" s="944"/>
      <c r="DD28" s="944"/>
      <c r="DE28" s="944"/>
      <c r="DF28" s="954"/>
      <c r="DG28" s="943"/>
      <c r="DH28" s="944"/>
      <c r="DI28" s="944"/>
      <c r="DJ28" s="944"/>
      <c r="DK28" s="954"/>
      <c r="DL28" s="943"/>
      <c r="DM28" s="944"/>
      <c r="DN28" s="944"/>
      <c r="DO28" s="944"/>
      <c r="DP28" s="954"/>
      <c r="DQ28" s="943"/>
      <c r="DR28" s="944"/>
      <c r="DS28" s="944"/>
      <c r="DT28" s="944"/>
      <c r="DU28" s="954"/>
      <c r="DV28" s="936"/>
      <c r="DW28" s="937"/>
      <c r="DX28" s="937"/>
      <c r="DY28" s="937"/>
      <c r="DZ28" s="955"/>
      <c r="EA28" s="48"/>
    </row>
    <row r="29" spans="1:131" ht="26.25" customHeight="1" x14ac:dyDescent="0.2">
      <c r="A29" s="54">
        <v>2</v>
      </c>
      <c r="B29" s="936" t="s">
        <v>465</v>
      </c>
      <c r="C29" s="937"/>
      <c r="D29" s="937"/>
      <c r="E29" s="937"/>
      <c r="F29" s="937"/>
      <c r="G29" s="937"/>
      <c r="H29" s="937"/>
      <c r="I29" s="937"/>
      <c r="J29" s="937"/>
      <c r="K29" s="937"/>
      <c r="L29" s="937"/>
      <c r="M29" s="937"/>
      <c r="N29" s="937"/>
      <c r="O29" s="937"/>
      <c r="P29" s="938"/>
      <c r="Q29" s="939">
        <v>53</v>
      </c>
      <c r="R29" s="940"/>
      <c r="S29" s="940"/>
      <c r="T29" s="940"/>
      <c r="U29" s="940"/>
      <c r="V29" s="940">
        <v>51</v>
      </c>
      <c r="W29" s="940"/>
      <c r="X29" s="940"/>
      <c r="Y29" s="940"/>
      <c r="Z29" s="940"/>
      <c r="AA29" s="940">
        <v>2</v>
      </c>
      <c r="AB29" s="940"/>
      <c r="AC29" s="940"/>
      <c r="AD29" s="940"/>
      <c r="AE29" s="946"/>
      <c r="AF29" s="966">
        <v>2</v>
      </c>
      <c r="AG29" s="944"/>
      <c r="AH29" s="944"/>
      <c r="AI29" s="944"/>
      <c r="AJ29" s="967"/>
      <c r="AK29" s="945">
        <v>29</v>
      </c>
      <c r="AL29" s="940"/>
      <c r="AM29" s="940"/>
      <c r="AN29" s="940"/>
      <c r="AO29" s="940"/>
      <c r="AP29" s="940" t="s">
        <v>195</v>
      </c>
      <c r="AQ29" s="940"/>
      <c r="AR29" s="940"/>
      <c r="AS29" s="940"/>
      <c r="AT29" s="940"/>
      <c r="AU29" s="940" t="s">
        <v>195</v>
      </c>
      <c r="AV29" s="940"/>
      <c r="AW29" s="940"/>
      <c r="AX29" s="940"/>
      <c r="AY29" s="940"/>
      <c r="AZ29" s="973"/>
      <c r="BA29" s="973"/>
      <c r="BB29" s="973"/>
      <c r="BC29" s="973"/>
      <c r="BD29" s="973"/>
      <c r="BE29" s="941"/>
      <c r="BF29" s="941"/>
      <c r="BG29" s="941"/>
      <c r="BH29" s="941"/>
      <c r="BI29" s="942"/>
      <c r="BJ29" s="56"/>
      <c r="BK29" s="56"/>
      <c r="BL29" s="56"/>
      <c r="BM29" s="56"/>
      <c r="BN29" s="56"/>
      <c r="BO29" s="55"/>
      <c r="BP29" s="55"/>
      <c r="BQ29" s="52">
        <v>23</v>
      </c>
      <c r="BR29" s="72"/>
      <c r="BS29" s="936"/>
      <c r="BT29" s="937"/>
      <c r="BU29" s="937"/>
      <c r="BV29" s="937"/>
      <c r="BW29" s="937"/>
      <c r="BX29" s="937"/>
      <c r="BY29" s="937"/>
      <c r="BZ29" s="937"/>
      <c r="CA29" s="937"/>
      <c r="CB29" s="937"/>
      <c r="CC29" s="937"/>
      <c r="CD29" s="937"/>
      <c r="CE29" s="937"/>
      <c r="CF29" s="937"/>
      <c r="CG29" s="938"/>
      <c r="CH29" s="943"/>
      <c r="CI29" s="944"/>
      <c r="CJ29" s="944"/>
      <c r="CK29" s="944"/>
      <c r="CL29" s="954"/>
      <c r="CM29" s="943"/>
      <c r="CN29" s="944"/>
      <c r="CO29" s="944"/>
      <c r="CP29" s="944"/>
      <c r="CQ29" s="954"/>
      <c r="CR29" s="943"/>
      <c r="CS29" s="944"/>
      <c r="CT29" s="944"/>
      <c r="CU29" s="944"/>
      <c r="CV29" s="954"/>
      <c r="CW29" s="943"/>
      <c r="CX29" s="944"/>
      <c r="CY29" s="944"/>
      <c r="CZ29" s="944"/>
      <c r="DA29" s="954"/>
      <c r="DB29" s="943"/>
      <c r="DC29" s="944"/>
      <c r="DD29" s="944"/>
      <c r="DE29" s="944"/>
      <c r="DF29" s="954"/>
      <c r="DG29" s="943"/>
      <c r="DH29" s="944"/>
      <c r="DI29" s="944"/>
      <c r="DJ29" s="944"/>
      <c r="DK29" s="954"/>
      <c r="DL29" s="943"/>
      <c r="DM29" s="944"/>
      <c r="DN29" s="944"/>
      <c r="DO29" s="944"/>
      <c r="DP29" s="954"/>
      <c r="DQ29" s="943"/>
      <c r="DR29" s="944"/>
      <c r="DS29" s="944"/>
      <c r="DT29" s="944"/>
      <c r="DU29" s="954"/>
      <c r="DV29" s="936"/>
      <c r="DW29" s="937"/>
      <c r="DX29" s="937"/>
      <c r="DY29" s="937"/>
      <c r="DZ29" s="955"/>
      <c r="EA29" s="48"/>
    </row>
    <row r="30" spans="1:131" ht="26.25" customHeight="1" x14ac:dyDescent="0.2">
      <c r="A30" s="54">
        <v>3</v>
      </c>
      <c r="B30" s="936" t="s">
        <v>466</v>
      </c>
      <c r="C30" s="937"/>
      <c r="D30" s="937"/>
      <c r="E30" s="937"/>
      <c r="F30" s="937"/>
      <c r="G30" s="937"/>
      <c r="H30" s="937"/>
      <c r="I30" s="937"/>
      <c r="J30" s="937"/>
      <c r="K30" s="937"/>
      <c r="L30" s="937"/>
      <c r="M30" s="937"/>
      <c r="N30" s="937"/>
      <c r="O30" s="937"/>
      <c r="P30" s="938"/>
      <c r="Q30" s="939">
        <v>1075</v>
      </c>
      <c r="R30" s="940"/>
      <c r="S30" s="940"/>
      <c r="T30" s="940"/>
      <c r="U30" s="940"/>
      <c r="V30" s="940">
        <v>1071</v>
      </c>
      <c r="W30" s="940"/>
      <c r="X30" s="940"/>
      <c r="Y30" s="940"/>
      <c r="Z30" s="940"/>
      <c r="AA30" s="940">
        <v>4</v>
      </c>
      <c r="AB30" s="940"/>
      <c r="AC30" s="940"/>
      <c r="AD30" s="940"/>
      <c r="AE30" s="946"/>
      <c r="AF30" s="966">
        <v>4</v>
      </c>
      <c r="AG30" s="944"/>
      <c r="AH30" s="944"/>
      <c r="AI30" s="944"/>
      <c r="AJ30" s="967"/>
      <c r="AK30" s="945">
        <v>324</v>
      </c>
      <c r="AL30" s="940"/>
      <c r="AM30" s="940"/>
      <c r="AN30" s="940"/>
      <c r="AO30" s="940"/>
      <c r="AP30" s="940" t="s">
        <v>195</v>
      </c>
      <c r="AQ30" s="940"/>
      <c r="AR30" s="940"/>
      <c r="AS30" s="940"/>
      <c r="AT30" s="940"/>
      <c r="AU30" s="940" t="s">
        <v>195</v>
      </c>
      <c r="AV30" s="940"/>
      <c r="AW30" s="940"/>
      <c r="AX30" s="940"/>
      <c r="AY30" s="940"/>
      <c r="AZ30" s="973"/>
      <c r="BA30" s="973"/>
      <c r="BB30" s="973"/>
      <c r="BC30" s="973"/>
      <c r="BD30" s="973"/>
      <c r="BE30" s="941"/>
      <c r="BF30" s="941"/>
      <c r="BG30" s="941"/>
      <c r="BH30" s="941"/>
      <c r="BI30" s="942"/>
      <c r="BJ30" s="56"/>
      <c r="BK30" s="56"/>
      <c r="BL30" s="56"/>
      <c r="BM30" s="56"/>
      <c r="BN30" s="56"/>
      <c r="BO30" s="55"/>
      <c r="BP30" s="55"/>
      <c r="BQ30" s="52">
        <v>24</v>
      </c>
      <c r="BR30" s="72"/>
      <c r="BS30" s="936"/>
      <c r="BT30" s="937"/>
      <c r="BU30" s="937"/>
      <c r="BV30" s="937"/>
      <c r="BW30" s="937"/>
      <c r="BX30" s="937"/>
      <c r="BY30" s="937"/>
      <c r="BZ30" s="937"/>
      <c r="CA30" s="937"/>
      <c r="CB30" s="937"/>
      <c r="CC30" s="937"/>
      <c r="CD30" s="937"/>
      <c r="CE30" s="937"/>
      <c r="CF30" s="937"/>
      <c r="CG30" s="938"/>
      <c r="CH30" s="943"/>
      <c r="CI30" s="944"/>
      <c r="CJ30" s="944"/>
      <c r="CK30" s="944"/>
      <c r="CL30" s="954"/>
      <c r="CM30" s="943"/>
      <c r="CN30" s="944"/>
      <c r="CO30" s="944"/>
      <c r="CP30" s="944"/>
      <c r="CQ30" s="954"/>
      <c r="CR30" s="943"/>
      <c r="CS30" s="944"/>
      <c r="CT30" s="944"/>
      <c r="CU30" s="944"/>
      <c r="CV30" s="954"/>
      <c r="CW30" s="943"/>
      <c r="CX30" s="944"/>
      <c r="CY30" s="944"/>
      <c r="CZ30" s="944"/>
      <c r="DA30" s="954"/>
      <c r="DB30" s="943"/>
      <c r="DC30" s="944"/>
      <c r="DD30" s="944"/>
      <c r="DE30" s="944"/>
      <c r="DF30" s="954"/>
      <c r="DG30" s="943"/>
      <c r="DH30" s="944"/>
      <c r="DI30" s="944"/>
      <c r="DJ30" s="944"/>
      <c r="DK30" s="954"/>
      <c r="DL30" s="943"/>
      <c r="DM30" s="944"/>
      <c r="DN30" s="944"/>
      <c r="DO30" s="944"/>
      <c r="DP30" s="954"/>
      <c r="DQ30" s="943"/>
      <c r="DR30" s="944"/>
      <c r="DS30" s="944"/>
      <c r="DT30" s="944"/>
      <c r="DU30" s="954"/>
      <c r="DV30" s="936"/>
      <c r="DW30" s="937"/>
      <c r="DX30" s="937"/>
      <c r="DY30" s="937"/>
      <c r="DZ30" s="955"/>
      <c r="EA30" s="48"/>
    </row>
    <row r="31" spans="1:131" ht="26.25" customHeight="1" x14ac:dyDescent="0.2">
      <c r="A31" s="54">
        <v>4</v>
      </c>
      <c r="B31" s="936" t="s">
        <v>275</v>
      </c>
      <c r="C31" s="937"/>
      <c r="D31" s="937"/>
      <c r="E31" s="937"/>
      <c r="F31" s="937"/>
      <c r="G31" s="937"/>
      <c r="H31" s="937"/>
      <c r="I31" s="937"/>
      <c r="J31" s="937"/>
      <c r="K31" s="937"/>
      <c r="L31" s="937"/>
      <c r="M31" s="937"/>
      <c r="N31" s="937"/>
      <c r="O31" s="937"/>
      <c r="P31" s="938"/>
      <c r="Q31" s="939">
        <v>5802</v>
      </c>
      <c r="R31" s="940"/>
      <c r="S31" s="940"/>
      <c r="T31" s="940"/>
      <c r="U31" s="940"/>
      <c r="V31" s="940">
        <v>5528</v>
      </c>
      <c r="W31" s="940"/>
      <c r="X31" s="940"/>
      <c r="Y31" s="940"/>
      <c r="Z31" s="940"/>
      <c r="AA31" s="940">
        <v>274</v>
      </c>
      <c r="AB31" s="940"/>
      <c r="AC31" s="940"/>
      <c r="AD31" s="940"/>
      <c r="AE31" s="946"/>
      <c r="AF31" s="966">
        <v>274</v>
      </c>
      <c r="AG31" s="944"/>
      <c r="AH31" s="944"/>
      <c r="AI31" s="944"/>
      <c r="AJ31" s="967"/>
      <c r="AK31" s="945">
        <v>871</v>
      </c>
      <c r="AL31" s="940"/>
      <c r="AM31" s="940"/>
      <c r="AN31" s="940"/>
      <c r="AO31" s="940"/>
      <c r="AP31" s="940" t="s">
        <v>195</v>
      </c>
      <c r="AQ31" s="940"/>
      <c r="AR31" s="940"/>
      <c r="AS31" s="940"/>
      <c r="AT31" s="940"/>
      <c r="AU31" s="940" t="s">
        <v>195</v>
      </c>
      <c r="AV31" s="940"/>
      <c r="AW31" s="940"/>
      <c r="AX31" s="940"/>
      <c r="AY31" s="940"/>
      <c r="AZ31" s="973"/>
      <c r="BA31" s="973"/>
      <c r="BB31" s="973"/>
      <c r="BC31" s="973"/>
      <c r="BD31" s="973"/>
      <c r="BE31" s="941"/>
      <c r="BF31" s="941"/>
      <c r="BG31" s="941"/>
      <c r="BH31" s="941"/>
      <c r="BI31" s="942"/>
      <c r="BJ31" s="56"/>
      <c r="BK31" s="56"/>
      <c r="BL31" s="56"/>
      <c r="BM31" s="56"/>
      <c r="BN31" s="56"/>
      <c r="BO31" s="55"/>
      <c r="BP31" s="55"/>
      <c r="BQ31" s="52">
        <v>25</v>
      </c>
      <c r="BR31" s="72"/>
      <c r="BS31" s="936"/>
      <c r="BT31" s="937"/>
      <c r="BU31" s="937"/>
      <c r="BV31" s="937"/>
      <c r="BW31" s="937"/>
      <c r="BX31" s="937"/>
      <c r="BY31" s="937"/>
      <c r="BZ31" s="937"/>
      <c r="CA31" s="937"/>
      <c r="CB31" s="937"/>
      <c r="CC31" s="937"/>
      <c r="CD31" s="937"/>
      <c r="CE31" s="937"/>
      <c r="CF31" s="937"/>
      <c r="CG31" s="938"/>
      <c r="CH31" s="943"/>
      <c r="CI31" s="944"/>
      <c r="CJ31" s="944"/>
      <c r="CK31" s="944"/>
      <c r="CL31" s="954"/>
      <c r="CM31" s="943"/>
      <c r="CN31" s="944"/>
      <c r="CO31" s="944"/>
      <c r="CP31" s="944"/>
      <c r="CQ31" s="954"/>
      <c r="CR31" s="943"/>
      <c r="CS31" s="944"/>
      <c r="CT31" s="944"/>
      <c r="CU31" s="944"/>
      <c r="CV31" s="954"/>
      <c r="CW31" s="943"/>
      <c r="CX31" s="944"/>
      <c r="CY31" s="944"/>
      <c r="CZ31" s="944"/>
      <c r="DA31" s="954"/>
      <c r="DB31" s="943"/>
      <c r="DC31" s="944"/>
      <c r="DD31" s="944"/>
      <c r="DE31" s="944"/>
      <c r="DF31" s="954"/>
      <c r="DG31" s="943"/>
      <c r="DH31" s="944"/>
      <c r="DI31" s="944"/>
      <c r="DJ31" s="944"/>
      <c r="DK31" s="954"/>
      <c r="DL31" s="943"/>
      <c r="DM31" s="944"/>
      <c r="DN31" s="944"/>
      <c r="DO31" s="944"/>
      <c r="DP31" s="954"/>
      <c r="DQ31" s="943"/>
      <c r="DR31" s="944"/>
      <c r="DS31" s="944"/>
      <c r="DT31" s="944"/>
      <c r="DU31" s="954"/>
      <c r="DV31" s="936"/>
      <c r="DW31" s="937"/>
      <c r="DX31" s="937"/>
      <c r="DY31" s="937"/>
      <c r="DZ31" s="955"/>
      <c r="EA31" s="48"/>
    </row>
    <row r="32" spans="1:131" ht="26.25" customHeight="1" x14ac:dyDescent="0.2">
      <c r="A32" s="54">
        <v>5</v>
      </c>
      <c r="B32" s="936" t="s">
        <v>449</v>
      </c>
      <c r="C32" s="937"/>
      <c r="D32" s="937"/>
      <c r="E32" s="937"/>
      <c r="F32" s="937"/>
      <c r="G32" s="937"/>
      <c r="H32" s="937"/>
      <c r="I32" s="937"/>
      <c r="J32" s="937"/>
      <c r="K32" s="937"/>
      <c r="L32" s="937"/>
      <c r="M32" s="937"/>
      <c r="N32" s="937"/>
      <c r="O32" s="937"/>
      <c r="P32" s="938"/>
      <c r="Q32" s="939">
        <v>31</v>
      </c>
      <c r="R32" s="940"/>
      <c r="S32" s="940"/>
      <c r="T32" s="940"/>
      <c r="U32" s="940"/>
      <c r="V32" s="940">
        <v>31</v>
      </c>
      <c r="W32" s="940"/>
      <c r="X32" s="940"/>
      <c r="Y32" s="940"/>
      <c r="Z32" s="940"/>
      <c r="AA32" s="940" t="s">
        <v>195</v>
      </c>
      <c r="AB32" s="940"/>
      <c r="AC32" s="940"/>
      <c r="AD32" s="940"/>
      <c r="AE32" s="946"/>
      <c r="AF32" s="966" t="s">
        <v>195</v>
      </c>
      <c r="AG32" s="944"/>
      <c r="AH32" s="944"/>
      <c r="AI32" s="944"/>
      <c r="AJ32" s="967"/>
      <c r="AK32" s="945">
        <v>8</v>
      </c>
      <c r="AL32" s="940"/>
      <c r="AM32" s="940"/>
      <c r="AN32" s="940"/>
      <c r="AO32" s="940"/>
      <c r="AP32" s="940" t="s">
        <v>195</v>
      </c>
      <c r="AQ32" s="940"/>
      <c r="AR32" s="940"/>
      <c r="AS32" s="940"/>
      <c r="AT32" s="940"/>
      <c r="AU32" s="940" t="s">
        <v>195</v>
      </c>
      <c r="AV32" s="940"/>
      <c r="AW32" s="940"/>
      <c r="AX32" s="940"/>
      <c r="AY32" s="940"/>
      <c r="AZ32" s="973"/>
      <c r="BA32" s="973"/>
      <c r="BB32" s="973"/>
      <c r="BC32" s="973"/>
      <c r="BD32" s="973"/>
      <c r="BE32" s="941"/>
      <c r="BF32" s="941"/>
      <c r="BG32" s="941"/>
      <c r="BH32" s="941"/>
      <c r="BI32" s="942"/>
      <c r="BJ32" s="56"/>
      <c r="BK32" s="56"/>
      <c r="BL32" s="56"/>
      <c r="BM32" s="56"/>
      <c r="BN32" s="56"/>
      <c r="BO32" s="55"/>
      <c r="BP32" s="55"/>
      <c r="BQ32" s="52">
        <v>26</v>
      </c>
      <c r="BR32" s="72"/>
      <c r="BS32" s="936"/>
      <c r="BT32" s="937"/>
      <c r="BU32" s="937"/>
      <c r="BV32" s="937"/>
      <c r="BW32" s="937"/>
      <c r="BX32" s="937"/>
      <c r="BY32" s="937"/>
      <c r="BZ32" s="937"/>
      <c r="CA32" s="937"/>
      <c r="CB32" s="937"/>
      <c r="CC32" s="937"/>
      <c r="CD32" s="937"/>
      <c r="CE32" s="937"/>
      <c r="CF32" s="937"/>
      <c r="CG32" s="938"/>
      <c r="CH32" s="943"/>
      <c r="CI32" s="944"/>
      <c r="CJ32" s="944"/>
      <c r="CK32" s="944"/>
      <c r="CL32" s="954"/>
      <c r="CM32" s="943"/>
      <c r="CN32" s="944"/>
      <c r="CO32" s="944"/>
      <c r="CP32" s="944"/>
      <c r="CQ32" s="954"/>
      <c r="CR32" s="943"/>
      <c r="CS32" s="944"/>
      <c r="CT32" s="944"/>
      <c r="CU32" s="944"/>
      <c r="CV32" s="954"/>
      <c r="CW32" s="943"/>
      <c r="CX32" s="944"/>
      <c r="CY32" s="944"/>
      <c r="CZ32" s="944"/>
      <c r="DA32" s="954"/>
      <c r="DB32" s="943"/>
      <c r="DC32" s="944"/>
      <c r="DD32" s="944"/>
      <c r="DE32" s="944"/>
      <c r="DF32" s="954"/>
      <c r="DG32" s="943"/>
      <c r="DH32" s="944"/>
      <c r="DI32" s="944"/>
      <c r="DJ32" s="944"/>
      <c r="DK32" s="954"/>
      <c r="DL32" s="943"/>
      <c r="DM32" s="944"/>
      <c r="DN32" s="944"/>
      <c r="DO32" s="944"/>
      <c r="DP32" s="954"/>
      <c r="DQ32" s="943"/>
      <c r="DR32" s="944"/>
      <c r="DS32" s="944"/>
      <c r="DT32" s="944"/>
      <c r="DU32" s="954"/>
      <c r="DV32" s="936"/>
      <c r="DW32" s="937"/>
      <c r="DX32" s="937"/>
      <c r="DY32" s="937"/>
      <c r="DZ32" s="955"/>
      <c r="EA32" s="48"/>
    </row>
    <row r="33" spans="1:131" ht="26.25" customHeight="1" x14ac:dyDescent="0.2">
      <c r="A33" s="54">
        <v>6</v>
      </c>
      <c r="B33" s="936" t="s">
        <v>346</v>
      </c>
      <c r="C33" s="937"/>
      <c r="D33" s="937"/>
      <c r="E33" s="937"/>
      <c r="F33" s="937"/>
      <c r="G33" s="937"/>
      <c r="H33" s="937"/>
      <c r="I33" s="937"/>
      <c r="J33" s="937"/>
      <c r="K33" s="937"/>
      <c r="L33" s="937"/>
      <c r="M33" s="937"/>
      <c r="N33" s="937"/>
      <c r="O33" s="937"/>
      <c r="P33" s="938"/>
      <c r="Q33" s="939">
        <v>1180</v>
      </c>
      <c r="R33" s="940"/>
      <c r="S33" s="940"/>
      <c r="T33" s="940"/>
      <c r="U33" s="940"/>
      <c r="V33" s="940">
        <v>1165</v>
      </c>
      <c r="W33" s="940"/>
      <c r="X33" s="940"/>
      <c r="Y33" s="940"/>
      <c r="Z33" s="940"/>
      <c r="AA33" s="940">
        <v>14</v>
      </c>
      <c r="AB33" s="940"/>
      <c r="AC33" s="940"/>
      <c r="AD33" s="940"/>
      <c r="AE33" s="946"/>
      <c r="AF33" s="966">
        <v>98</v>
      </c>
      <c r="AG33" s="944"/>
      <c r="AH33" s="944"/>
      <c r="AI33" s="944"/>
      <c r="AJ33" s="967"/>
      <c r="AK33" s="945">
        <v>629</v>
      </c>
      <c r="AL33" s="940"/>
      <c r="AM33" s="940"/>
      <c r="AN33" s="940"/>
      <c r="AO33" s="940"/>
      <c r="AP33" s="940">
        <v>6298</v>
      </c>
      <c r="AQ33" s="940"/>
      <c r="AR33" s="940"/>
      <c r="AS33" s="940"/>
      <c r="AT33" s="940"/>
      <c r="AU33" s="940">
        <v>4308</v>
      </c>
      <c r="AV33" s="940"/>
      <c r="AW33" s="940"/>
      <c r="AX33" s="940"/>
      <c r="AY33" s="940"/>
      <c r="AZ33" s="973" t="s">
        <v>195</v>
      </c>
      <c r="BA33" s="973"/>
      <c r="BB33" s="973"/>
      <c r="BC33" s="973"/>
      <c r="BD33" s="973"/>
      <c r="BE33" s="941" t="s">
        <v>467</v>
      </c>
      <c r="BF33" s="941"/>
      <c r="BG33" s="941"/>
      <c r="BH33" s="941"/>
      <c r="BI33" s="942"/>
      <c r="BJ33" s="56"/>
      <c r="BK33" s="56"/>
      <c r="BL33" s="56"/>
      <c r="BM33" s="56"/>
      <c r="BN33" s="56"/>
      <c r="BO33" s="55"/>
      <c r="BP33" s="55"/>
      <c r="BQ33" s="52">
        <v>27</v>
      </c>
      <c r="BR33" s="72"/>
      <c r="BS33" s="936"/>
      <c r="BT33" s="937"/>
      <c r="BU33" s="937"/>
      <c r="BV33" s="937"/>
      <c r="BW33" s="937"/>
      <c r="BX33" s="937"/>
      <c r="BY33" s="937"/>
      <c r="BZ33" s="937"/>
      <c r="CA33" s="937"/>
      <c r="CB33" s="937"/>
      <c r="CC33" s="937"/>
      <c r="CD33" s="937"/>
      <c r="CE33" s="937"/>
      <c r="CF33" s="937"/>
      <c r="CG33" s="938"/>
      <c r="CH33" s="943"/>
      <c r="CI33" s="944"/>
      <c r="CJ33" s="944"/>
      <c r="CK33" s="944"/>
      <c r="CL33" s="954"/>
      <c r="CM33" s="943"/>
      <c r="CN33" s="944"/>
      <c r="CO33" s="944"/>
      <c r="CP33" s="944"/>
      <c r="CQ33" s="954"/>
      <c r="CR33" s="943"/>
      <c r="CS33" s="944"/>
      <c r="CT33" s="944"/>
      <c r="CU33" s="944"/>
      <c r="CV33" s="954"/>
      <c r="CW33" s="943"/>
      <c r="CX33" s="944"/>
      <c r="CY33" s="944"/>
      <c r="CZ33" s="944"/>
      <c r="DA33" s="954"/>
      <c r="DB33" s="943"/>
      <c r="DC33" s="944"/>
      <c r="DD33" s="944"/>
      <c r="DE33" s="944"/>
      <c r="DF33" s="954"/>
      <c r="DG33" s="943"/>
      <c r="DH33" s="944"/>
      <c r="DI33" s="944"/>
      <c r="DJ33" s="944"/>
      <c r="DK33" s="954"/>
      <c r="DL33" s="943"/>
      <c r="DM33" s="944"/>
      <c r="DN33" s="944"/>
      <c r="DO33" s="944"/>
      <c r="DP33" s="954"/>
      <c r="DQ33" s="943"/>
      <c r="DR33" s="944"/>
      <c r="DS33" s="944"/>
      <c r="DT33" s="944"/>
      <c r="DU33" s="954"/>
      <c r="DV33" s="936"/>
      <c r="DW33" s="937"/>
      <c r="DX33" s="937"/>
      <c r="DY33" s="937"/>
      <c r="DZ33" s="955"/>
      <c r="EA33" s="48"/>
    </row>
    <row r="34" spans="1:131" ht="26.25" customHeight="1" x14ac:dyDescent="0.2">
      <c r="A34" s="54">
        <v>7</v>
      </c>
      <c r="B34" s="936"/>
      <c r="C34" s="937"/>
      <c r="D34" s="937"/>
      <c r="E34" s="937"/>
      <c r="F34" s="937"/>
      <c r="G34" s="937"/>
      <c r="H34" s="937"/>
      <c r="I34" s="937"/>
      <c r="J34" s="937"/>
      <c r="K34" s="937"/>
      <c r="L34" s="937"/>
      <c r="M34" s="937"/>
      <c r="N34" s="937"/>
      <c r="O34" s="937"/>
      <c r="P34" s="938"/>
      <c r="Q34" s="939"/>
      <c r="R34" s="940"/>
      <c r="S34" s="940"/>
      <c r="T34" s="940"/>
      <c r="U34" s="940"/>
      <c r="V34" s="940"/>
      <c r="W34" s="940"/>
      <c r="X34" s="940"/>
      <c r="Y34" s="940"/>
      <c r="Z34" s="940"/>
      <c r="AA34" s="940"/>
      <c r="AB34" s="940"/>
      <c r="AC34" s="940"/>
      <c r="AD34" s="940"/>
      <c r="AE34" s="946"/>
      <c r="AF34" s="966"/>
      <c r="AG34" s="944"/>
      <c r="AH34" s="944"/>
      <c r="AI34" s="944"/>
      <c r="AJ34" s="967"/>
      <c r="AK34" s="945"/>
      <c r="AL34" s="940"/>
      <c r="AM34" s="940"/>
      <c r="AN34" s="940"/>
      <c r="AO34" s="940"/>
      <c r="AP34" s="940"/>
      <c r="AQ34" s="940"/>
      <c r="AR34" s="940"/>
      <c r="AS34" s="940"/>
      <c r="AT34" s="940"/>
      <c r="AU34" s="940"/>
      <c r="AV34" s="940"/>
      <c r="AW34" s="940"/>
      <c r="AX34" s="940"/>
      <c r="AY34" s="940"/>
      <c r="AZ34" s="973"/>
      <c r="BA34" s="973"/>
      <c r="BB34" s="973"/>
      <c r="BC34" s="973"/>
      <c r="BD34" s="973"/>
      <c r="BE34" s="941"/>
      <c r="BF34" s="941"/>
      <c r="BG34" s="941"/>
      <c r="BH34" s="941"/>
      <c r="BI34" s="942"/>
      <c r="BJ34" s="56"/>
      <c r="BK34" s="56"/>
      <c r="BL34" s="56"/>
      <c r="BM34" s="56"/>
      <c r="BN34" s="56"/>
      <c r="BO34" s="55"/>
      <c r="BP34" s="55"/>
      <c r="BQ34" s="52">
        <v>28</v>
      </c>
      <c r="BR34" s="72"/>
      <c r="BS34" s="936"/>
      <c r="BT34" s="937"/>
      <c r="BU34" s="937"/>
      <c r="BV34" s="937"/>
      <c r="BW34" s="937"/>
      <c r="BX34" s="937"/>
      <c r="BY34" s="937"/>
      <c r="BZ34" s="937"/>
      <c r="CA34" s="937"/>
      <c r="CB34" s="937"/>
      <c r="CC34" s="937"/>
      <c r="CD34" s="937"/>
      <c r="CE34" s="937"/>
      <c r="CF34" s="937"/>
      <c r="CG34" s="938"/>
      <c r="CH34" s="943"/>
      <c r="CI34" s="944"/>
      <c r="CJ34" s="944"/>
      <c r="CK34" s="944"/>
      <c r="CL34" s="954"/>
      <c r="CM34" s="943"/>
      <c r="CN34" s="944"/>
      <c r="CO34" s="944"/>
      <c r="CP34" s="944"/>
      <c r="CQ34" s="954"/>
      <c r="CR34" s="943"/>
      <c r="CS34" s="944"/>
      <c r="CT34" s="944"/>
      <c r="CU34" s="944"/>
      <c r="CV34" s="954"/>
      <c r="CW34" s="943"/>
      <c r="CX34" s="944"/>
      <c r="CY34" s="944"/>
      <c r="CZ34" s="944"/>
      <c r="DA34" s="954"/>
      <c r="DB34" s="943"/>
      <c r="DC34" s="944"/>
      <c r="DD34" s="944"/>
      <c r="DE34" s="944"/>
      <c r="DF34" s="954"/>
      <c r="DG34" s="943"/>
      <c r="DH34" s="944"/>
      <c r="DI34" s="944"/>
      <c r="DJ34" s="944"/>
      <c r="DK34" s="954"/>
      <c r="DL34" s="943"/>
      <c r="DM34" s="944"/>
      <c r="DN34" s="944"/>
      <c r="DO34" s="944"/>
      <c r="DP34" s="954"/>
      <c r="DQ34" s="943"/>
      <c r="DR34" s="944"/>
      <c r="DS34" s="944"/>
      <c r="DT34" s="944"/>
      <c r="DU34" s="954"/>
      <c r="DV34" s="936"/>
      <c r="DW34" s="937"/>
      <c r="DX34" s="937"/>
      <c r="DY34" s="937"/>
      <c r="DZ34" s="955"/>
      <c r="EA34" s="48"/>
    </row>
    <row r="35" spans="1:131" ht="26.25" customHeight="1" x14ac:dyDescent="0.2">
      <c r="A35" s="54">
        <v>8</v>
      </c>
      <c r="B35" s="936"/>
      <c r="C35" s="937"/>
      <c r="D35" s="937"/>
      <c r="E35" s="937"/>
      <c r="F35" s="937"/>
      <c r="G35" s="937"/>
      <c r="H35" s="937"/>
      <c r="I35" s="937"/>
      <c r="J35" s="937"/>
      <c r="K35" s="937"/>
      <c r="L35" s="937"/>
      <c r="M35" s="937"/>
      <c r="N35" s="937"/>
      <c r="O35" s="937"/>
      <c r="P35" s="938"/>
      <c r="Q35" s="939"/>
      <c r="R35" s="940"/>
      <c r="S35" s="940"/>
      <c r="T35" s="940"/>
      <c r="U35" s="940"/>
      <c r="V35" s="940"/>
      <c r="W35" s="940"/>
      <c r="X35" s="940"/>
      <c r="Y35" s="940"/>
      <c r="Z35" s="940"/>
      <c r="AA35" s="940"/>
      <c r="AB35" s="940"/>
      <c r="AC35" s="940"/>
      <c r="AD35" s="940"/>
      <c r="AE35" s="946"/>
      <c r="AF35" s="966"/>
      <c r="AG35" s="944"/>
      <c r="AH35" s="944"/>
      <c r="AI35" s="944"/>
      <c r="AJ35" s="967"/>
      <c r="AK35" s="945"/>
      <c r="AL35" s="940"/>
      <c r="AM35" s="940"/>
      <c r="AN35" s="940"/>
      <c r="AO35" s="940"/>
      <c r="AP35" s="940"/>
      <c r="AQ35" s="940"/>
      <c r="AR35" s="940"/>
      <c r="AS35" s="940"/>
      <c r="AT35" s="940"/>
      <c r="AU35" s="940"/>
      <c r="AV35" s="940"/>
      <c r="AW35" s="940"/>
      <c r="AX35" s="940"/>
      <c r="AY35" s="940"/>
      <c r="AZ35" s="973"/>
      <c r="BA35" s="973"/>
      <c r="BB35" s="973"/>
      <c r="BC35" s="973"/>
      <c r="BD35" s="973"/>
      <c r="BE35" s="941"/>
      <c r="BF35" s="941"/>
      <c r="BG35" s="941"/>
      <c r="BH35" s="941"/>
      <c r="BI35" s="942"/>
      <c r="BJ35" s="56"/>
      <c r="BK35" s="56"/>
      <c r="BL35" s="56"/>
      <c r="BM35" s="56"/>
      <c r="BN35" s="56"/>
      <c r="BO35" s="55"/>
      <c r="BP35" s="55"/>
      <c r="BQ35" s="52">
        <v>29</v>
      </c>
      <c r="BR35" s="72"/>
      <c r="BS35" s="936"/>
      <c r="BT35" s="937"/>
      <c r="BU35" s="937"/>
      <c r="BV35" s="937"/>
      <c r="BW35" s="937"/>
      <c r="BX35" s="937"/>
      <c r="BY35" s="937"/>
      <c r="BZ35" s="937"/>
      <c r="CA35" s="937"/>
      <c r="CB35" s="937"/>
      <c r="CC35" s="937"/>
      <c r="CD35" s="937"/>
      <c r="CE35" s="937"/>
      <c r="CF35" s="937"/>
      <c r="CG35" s="938"/>
      <c r="CH35" s="943"/>
      <c r="CI35" s="944"/>
      <c r="CJ35" s="944"/>
      <c r="CK35" s="944"/>
      <c r="CL35" s="954"/>
      <c r="CM35" s="943"/>
      <c r="CN35" s="944"/>
      <c r="CO35" s="944"/>
      <c r="CP35" s="944"/>
      <c r="CQ35" s="954"/>
      <c r="CR35" s="943"/>
      <c r="CS35" s="944"/>
      <c r="CT35" s="944"/>
      <c r="CU35" s="944"/>
      <c r="CV35" s="954"/>
      <c r="CW35" s="943"/>
      <c r="CX35" s="944"/>
      <c r="CY35" s="944"/>
      <c r="CZ35" s="944"/>
      <c r="DA35" s="954"/>
      <c r="DB35" s="943"/>
      <c r="DC35" s="944"/>
      <c r="DD35" s="944"/>
      <c r="DE35" s="944"/>
      <c r="DF35" s="954"/>
      <c r="DG35" s="943"/>
      <c r="DH35" s="944"/>
      <c r="DI35" s="944"/>
      <c r="DJ35" s="944"/>
      <c r="DK35" s="954"/>
      <c r="DL35" s="943"/>
      <c r="DM35" s="944"/>
      <c r="DN35" s="944"/>
      <c r="DO35" s="944"/>
      <c r="DP35" s="954"/>
      <c r="DQ35" s="943"/>
      <c r="DR35" s="944"/>
      <c r="DS35" s="944"/>
      <c r="DT35" s="944"/>
      <c r="DU35" s="954"/>
      <c r="DV35" s="936"/>
      <c r="DW35" s="937"/>
      <c r="DX35" s="937"/>
      <c r="DY35" s="937"/>
      <c r="DZ35" s="955"/>
      <c r="EA35" s="48"/>
    </row>
    <row r="36" spans="1:131" ht="26.25" customHeight="1" x14ac:dyDescent="0.2">
      <c r="A36" s="54">
        <v>9</v>
      </c>
      <c r="B36" s="936"/>
      <c r="C36" s="937"/>
      <c r="D36" s="937"/>
      <c r="E36" s="937"/>
      <c r="F36" s="937"/>
      <c r="G36" s="937"/>
      <c r="H36" s="937"/>
      <c r="I36" s="937"/>
      <c r="J36" s="937"/>
      <c r="K36" s="937"/>
      <c r="L36" s="937"/>
      <c r="M36" s="937"/>
      <c r="N36" s="937"/>
      <c r="O36" s="937"/>
      <c r="P36" s="938"/>
      <c r="Q36" s="939"/>
      <c r="R36" s="940"/>
      <c r="S36" s="940"/>
      <c r="T36" s="940"/>
      <c r="U36" s="940"/>
      <c r="V36" s="940"/>
      <c r="W36" s="940"/>
      <c r="X36" s="940"/>
      <c r="Y36" s="940"/>
      <c r="Z36" s="940"/>
      <c r="AA36" s="940"/>
      <c r="AB36" s="940"/>
      <c r="AC36" s="940"/>
      <c r="AD36" s="940"/>
      <c r="AE36" s="946"/>
      <c r="AF36" s="966"/>
      <c r="AG36" s="944"/>
      <c r="AH36" s="944"/>
      <c r="AI36" s="944"/>
      <c r="AJ36" s="967"/>
      <c r="AK36" s="945"/>
      <c r="AL36" s="940"/>
      <c r="AM36" s="940"/>
      <c r="AN36" s="940"/>
      <c r="AO36" s="940"/>
      <c r="AP36" s="940"/>
      <c r="AQ36" s="940"/>
      <c r="AR36" s="940"/>
      <c r="AS36" s="940"/>
      <c r="AT36" s="940"/>
      <c r="AU36" s="940"/>
      <c r="AV36" s="940"/>
      <c r="AW36" s="940"/>
      <c r="AX36" s="940"/>
      <c r="AY36" s="940"/>
      <c r="AZ36" s="973"/>
      <c r="BA36" s="973"/>
      <c r="BB36" s="973"/>
      <c r="BC36" s="973"/>
      <c r="BD36" s="973"/>
      <c r="BE36" s="941"/>
      <c r="BF36" s="941"/>
      <c r="BG36" s="941"/>
      <c r="BH36" s="941"/>
      <c r="BI36" s="942"/>
      <c r="BJ36" s="56"/>
      <c r="BK36" s="56"/>
      <c r="BL36" s="56"/>
      <c r="BM36" s="56"/>
      <c r="BN36" s="56"/>
      <c r="BO36" s="55"/>
      <c r="BP36" s="55"/>
      <c r="BQ36" s="52">
        <v>30</v>
      </c>
      <c r="BR36" s="72"/>
      <c r="BS36" s="936"/>
      <c r="BT36" s="937"/>
      <c r="BU36" s="937"/>
      <c r="BV36" s="937"/>
      <c r="BW36" s="937"/>
      <c r="BX36" s="937"/>
      <c r="BY36" s="937"/>
      <c r="BZ36" s="937"/>
      <c r="CA36" s="937"/>
      <c r="CB36" s="937"/>
      <c r="CC36" s="937"/>
      <c r="CD36" s="937"/>
      <c r="CE36" s="937"/>
      <c r="CF36" s="937"/>
      <c r="CG36" s="938"/>
      <c r="CH36" s="943"/>
      <c r="CI36" s="944"/>
      <c r="CJ36" s="944"/>
      <c r="CK36" s="944"/>
      <c r="CL36" s="954"/>
      <c r="CM36" s="943"/>
      <c r="CN36" s="944"/>
      <c r="CO36" s="944"/>
      <c r="CP36" s="944"/>
      <c r="CQ36" s="954"/>
      <c r="CR36" s="943"/>
      <c r="CS36" s="944"/>
      <c r="CT36" s="944"/>
      <c r="CU36" s="944"/>
      <c r="CV36" s="954"/>
      <c r="CW36" s="943"/>
      <c r="CX36" s="944"/>
      <c r="CY36" s="944"/>
      <c r="CZ36" s="944"/>
      <c r="DA36" s="954"/>
      <c r="DB36" s="943"/>
      <c r="DC36" s="944"/>
      <c r="DD36" s="944"/>
      <c r="DE36" s="944"/>
      <c r="DF36" s="954"/>
      <c r="DG36" s="943"/>
      <c r="DH36" s="944"/>
      <c r="DI36" s="944"/>
      <c r="DJ36" s="944"/>
      <c r="DK36" s="954"/>
      <c r="DL36" s="943"/>
      <c r="DM36" s="944"/>
      <c r="DN36" s="944"/>
      <c r="DO36" s="944"/>
      <c r="DP36" s="954"/>
      <c r="DQ36" s="943"/>
      <c r="DR36" s="944"/>
      <c r="DS36" s="944"/>
      <c r="DT36" s="944"/>
      <c r="DU36" s="954"/>
      <c r="DV36" s="936"/>
      <c r="DW36" s="937"/>
      <c r="DX36" s="937"/>
      <c r="DY36" s="937"/>
      <c r="DZ36" s="955"/>
      <c r="EA36" s="48"/>
    </row>
    <row r="37" spans="1:131" ht="26.25" customHeight="1" x14ac:dyDescent="0.2">
      <c r="A37" s="54">
        <v>10</v>
      </c>
      <c r="B37" s="936"/>
      <c r="C37" s="937"/>
      <c r="D37" s="937"/>
      <c r="E37" s="937"/>
      <c r="F37" s="937"/>
      <c r="G37" s="937"/>
      <c r="H37" s="937"/>
      <c r="I37" s="937"/>
      <c r="J37" s="937"/>
      <c r="K37" s="937"/>
      <c r="L37" s="937"/>
      <c r="M37" s="937"/>
      <c r="N37" s="937"/>
      <c r="O37" s="937"/>
      <c r="P37" s="938"/>
      <c r="Q37" s="939"/>
      <c r="R37" s="940"/>
      <c r="S37" s="940"/>
      <c r="T37" s="940"/>
      <c r="U37" s="940"/>
      <c r="V37" s="940"/>
      <c r="W37" s="940"/>
      <c r="X37" s="940"/>
      <c r="Y37" s="940"/>
      <c r="Z37" s="940"/>
      <c r="AA37" s="940"/>
      <c r="AB37" s="940"/>
      <c r="AC37" s="940"/>
      <c r="AD37" s="940"/>
      <c r="AE37" s="946"/>
      <c r="AF37" s="966"/>
      <c r="AG37" s="944"/>
      <c r="AH37" s="944"/>
      <c r="AI37" s="944"/>
      <c r="AJ37" s="967"/>
      <c r="AK37" s="945"/>
      <c r="AL37" s="940"/>
      <c r="AM37" s="940"/>
      <c r="AN37" s="940"/>
      <c r="AO37" s="940"/>
      <c r="AP37" s="940"/>
      <c r="AQ37" s="940"/>
      <c r="AR37" s="940"/>
      <c r="AS37" s="940"/>
      <c r="AT37" s="940"/>
      <c r="AU37" s="940"/>
      <c r="AV37" s="940"/>
      <c r="AW37" s="940"/>
      <c r="AX37" s="940"/>
      <c r="AY37" s="940"/>
      <c r="AZ37" s="973"/>
      <c r="BA37" s="973"/>
      <c r="BB37" s="973"/>
      <c r="BC37" s="973"/>
      <c r="BD37" s="973"/>
      <c r="BE37" s="941"/>
      <c r="BF37" s="941"/>
      <c r="BG37" s="941"/>
      <c r="BH37" s="941"/>
      <c r="BI37" s="942"/>
      <c r="BJ37" s="56"/>
      <c r="BK37" s="56"/>
      <c r="BL37" s="56"/>
      <c r="BM37" s="56"/>
      <c r="BN37" s="56"/>
      <c r="BO37" s="55"/>
      <c r="BP37" s="55"/>
      <c r="BQ37" s="52">
        <v>31</v>
      </c>
      <c r="BR37" s="72"/>
      <c r="BS37" s="936"/>
      <c r="BT37" s="937"/>
      <c r="BU37" s="937"/>
      <c r="BV37" s="937"/>
      <c r="BW37" s="937"/>
      <c r="BX37" s="937"/>
      <c r="BY37" s="937"/>
      <c r="BZ37" s="937"/>
      <c r="CA37" s="937"/>
      <c r="CB37" s="937"/>
      <c r="CC37" s="937"/>
      <c r="CD37" s="937"/>
      <c r="CE37" s="937"/>
      <c r="CF37" s="937"/>
      <c r="CG37" s="938"/>
      <c r="CH37" s="943"/>
      <c r="CI37" s="944"/>
      <c r="CJ37" s="944"/>
      <c r="CK37" s="944"/>
      <c r="CL37" s="954"/>
      <c r="CM37" s="943"/>
      <c r="CN37" s="944"/>
      <c r="CO37" s="944"/>
      <c r="CP37" s="944"/>
      <c r="CQ37" s="954"/>
      <c r="CR37" s="943"/>
      <c r="CS37" s="944"/>
      <c r="CT37" s="944"/>
      <c r="CU37" s="944"/>
      <c r="CV37" s="954"/>
      <c r="CW37" s="943"/>
      <c r="CX37" s="944"/>
      <c r="CY37" s="944"/>
      <c r="CZ37" s="944"/>
      <c r="DA37" s="954"/>
      <c r="DB37" s="943"/>
      <c r="DC37" s="944"/>
      <c r="DD37" s="944"/>
      <c r="DE37" s="944"/>
      <c r="DF37" s="954"/>
      <c r="DG37" s="943"/>
      <c r="DH37" s="944"/>
      <c r="DI37" s="944"/>
      <c r="DJ37" s="944"/>
      <c r="DK37" s="954"/>
      <c r="DL37" s="943"/>
      <c r="DM37" s="944"/>
      <c r="DN37" s="944"/>
      <c r="DO37" s="944"/>
      <c r="DP37" s="954"/>
      <c r="DQ37" s="943"/>
      <c r="DR37" s="944"/>
      <c r="DS37" s="944"/>
      <c r="DT37" s="944"/>
      <c r="DU37" s="954"/>
      <c r="DV37" s="936"/>
      <c r="DW37" s="937"/>
      <c r="DX37" s="937"/>
      <c r="DY37" s="937"/>
      <c r="DZ37" s="955"/>
      <c r="EA37" s="48"/>
    </row>
    <row r="38" spans="1:131" ht="26.25" customHeight="1" x14ac:dyDescent="0.2">
      <c r="A38" s="54">
        <v>11</v>
      </c>
      <c r="B38" s="936"/>
      <c r="C38" s="937"/>
      <c r="D38" s="937"/>
      <c r="E38" s="937"/>
      <c r="F38" s="937"/>
      <c r="G38" s="937"/>
      <c r="H38" s="937"/>
      <c r="I38" s="937"/>
      <c r="J38" s="937"/>
      <c r="K38" s="937"/>
      <c r="L38" s="937"/>
      <c r="M38" s="937"/>
      <c r="N38" s="937"/>
      <c r="O38" s="937"/>
      <c r="P38" s="938"/>
      <c r="Q38" s="939"/>
      <c r="R38" s="940"/>
      <c r="S38" s="940"/>
      <c r="T38" s="940"/>
      <c r="U38" s="940"/>
      <c r="V38" s="940"/>
      <c r="W38" s="940"/>
      <c r="X38" s="940"/>
      <c r="Y38" s="940"/>
      <c r="Z38" s="940"/>
      <c r="AA38" s="940"/>
      <c r="AB38" s="940"/>
      <c r="AC38" s="940"/>
      <c r="AD38" s="940"/>
      <c r="AE38" s="946"/>
      <c r="AF38" s="966"/>
      <c r="AG38" s="944"/>
      <c r="AH38" s="944"/>
      <c r="AI38" s="944"/>
      <c r="AJ38" s="967"/>
      <c r="AK38" s="945"/>
      <c r="AL38" s="940"/>
      <c r="AM38" s="940"/>
      <c r="AN38" s="940"/>
      <c r="AO38" s="940"/>
      <c r="AP38" s="940"/>
      <c r="AQ38" s="940"/>
      <c r="AR38" s="940"/>
      <c r="AS38" s="940"/>
      <c r="AT38" s="940"/>
      <c r="AU38" s="940"/>
      <c r="AV38" s="940"/>
      <c r="AW38" s="940"/>
      <c r="AX38" s="940"/>
      <c r="AY38" s="940"/>
      <c r="AZ38" s="973"/>
      <c r="BA38" s="973"/>
      <c r="BB38" s="973"/>
      <c r="BC38" s="973"/>
      <c r="BD38" s="973"/>
      <c r="BE38" s="941"/>
      <c r="BF38" s="941"/>
      <c r="BG38" s="941"/>
      <c r="BH38" s="941"/>
      <c r="BI38" s="942"/>
      <c r="BJ38" s="56"/>
      <c r="BK38" s="56"/>
      <c r="BL38" s="56"/>
      <c r="BM38" s="56"/>
      <c r="BN38" s="56"/>
      <c r="BO38" s="55"/>
      <c r="BP38" s="55"/>
      <c r="BQ38" s="52">
        <v>32</v>
      </c>
      <c r="BR38" s="72"/>
      <c r="BS38" s="936"/>
      <c r="BT38" s="937"/>
      <c r="BU38" s="937"/>
      <c r="BV38" s="937"/>
      <c r="BW38" s="937"/>
      <c r="BX38" s="937"/>
      <c r="BY38" s="937"/>
      <c r="BZ38" s="937"/>
      <c r="CA38" s="937"/>
      <c r="CB38" s="937"/>
      <c r="CC38" s="937"/>
      <c r="CD38" s="937"/>
      <c r="CE38" s="937"/>
      <c r="CF38" s="937"/>
      <c r="CG38" s="938"/>
      <c r="CH38" s="943"/>
      <c r="CI38" s="944"/>
      <c r="CJ38" s="944"/>
      <c r="CK38" s="944"/>
      <c r="CL38" s="954"/>
      <c r="CM38" s="943"/>
      <c r="CN38" s="944"/>
      <c r="CO38" s="944"/>
      <c r="CP38" s="944"/>
      <c r="CQ38" s="954"/>
      <c r="CR38" s="943"/>
      <c r="CS38" s="944"/>
      <c r="CT38" s="944"/>
      <c r="CU38" s="944"/>
      <c r="CV38" s="954"/>
      <c r="CW38" s="943"/>
      <c r="CX38" s="944"/>
      <c r="CY38" s="944"/>
      <c r="CZ38" s="944"/>
      <c r="DA38" s="954"/>
      <c r="DB38" s="943"/>
      <c r="DC38" s="944"/>
      <c r="DD38" s="944"/>
      <c r="DE38" s="944"/>
      <c r="DF38" s="954"/>
      <c r="DG38" s="943"/>
      <c r="DH38" s="944"/>
      <c r="DI38" s="944"/>
      <c r="DJ38" s="944"/>
      <c r="DK38" s="954"/>
      <c r="DL38" s="943"/>
      <c r="DM38" s="944"/>
      <c r="DN38" s="944"/>
      <c r="DO38" s="944"/>
      <c r="DP38" s="954"/>
      <c r="DQ38" s="943"/>
      <c r="DR38" s="944"/>
      <c r="DS38" s="944"/>
      <c r="DT38" s="944"/>
      <c r="DU38" s="954"/>
      <c r="DV38" s="936"/>
      <c r="DW38" s="937"/>
      <c r="DX38" s="937"/>
      <c r="DY38" s="937"/>
      <c r="DZ38" s="955"/>
      <c r="EA38" s="48"/>
    </row>
    <row r="39" spans="1:131" ht="26.25" customHeight="1" x14ac:dyDescent="0.2">
      <c r="A39" s="54">
        <v>12</v>
      </c>
      <c r="B39" s="936"/>
      <c r="C39" s="937"/>
      <c r="D39" s="937"/>
      <c r="E39" s="937"/>
      <c r="F39" s="937"/>
      <c r="G39" s="937"/>
      <c r="H39" s="937"/>
      <c r="I39" s="937"/>
      <c r="J39" s="937"/>
      <c r="K39" s="937"/>
      <c r="L39" s="937"/>
      <c r="M39" s="937"/>
      <c r="N39" s="937"/>
      <c r="O39" s="937"/>
      <c r="P39" s="938"/>
      <c r="Q39" s="939"/>
      <c r="R39" s="940"/>
      <c r="S39" s="940"/>
      <c r="T39" s="940"/>
      <c r="U39" s="940"/>
      <c r="V39" s="940"/>
      <c r="W39" s="940"/>
      <c r="X39" s="940"/>
      <c r="Y39" s="940"/>
      <c r="Z39" s="940"/>
      <c r="AA39" s="940"/>
      <c r="AB39" s="940"/>
      <c r="AC39" s="940"/>
      <c r="AD39" s="940"/>
      <c r="AE39" s="946"/>
      <c r="AF39" s="966"/>
      <c r="AG39" s="944"/>
      <c r="AH39" s="944"/>
      <c r="AI39" s="944"/>
      <c r="AJ39" s="967"/>
      <c r="AK39" s="945"/>
      <c r="AL39" s="940"/>
      <c r="AM39" s="940"/>
      <c r="AN39" s="940"/>
      <c r="AO39" s="940"/>
      <c r="AP39" s="940"/>
      <c r="AQ39" s="940"/>
      <c r="AR39" s="940"/>
      <c r="AS39" s="940"/>
      <c r="AT39" s="940"/>
      <c r="AU39" s="940"/>
      <c r="AV39" s="940"/>
      <c r="AW39" s="940"/>
      <c r="AX39" s="940"/>
      <c r="AY39" s="940"/>
      <c r="AZ39" s="973"/>
      <c r="BA39" s="973"/>
      <c r="BB39" s="973"/>
      <c r="BC39" s="973"/>
      <c r="BD39" s="973"/>
      <c r="BE39" s="941"/>
      <c r="BF39" s="941"/>
      <c r="BG39" s="941"/>
      <c r="BH39" s="941"/>
      <c r="BI39" s="942"/>
      <c r="BJ39" s="56"/>
      <c r="BK39" s="56"/>
      <c r="BL39" s="56"/>
      <c r="BM39" s="56"/>
      <c r="BN39" s="56"/>
      <c r="BO39" s="55"/>
      <c r="BP39" s="55"/>
      <c r="BQ39" s="52">
        <v>33</v>
      </c>
      <c r="BR39" s="72"/>
      <c r="BS39" s="936"/>
      <c r="BT39" s="937"/>
      <c r="BU39" s="937"/>
      <c r="BV39" s="937"/>
      <c r="BW39" s="937"/>
      <c r="BX39" s="937"/>
      <c r="BY39" s="937"/>
      <c r="BZ39" s="937"/>
      <c r="CA39" s="937"/>
      <c r="CB39" s="937"/>
      <c r="CC39" s="937"/>
      <c r="CD39" s="937"/>
      <c r="CE39" s="937"/>
      <c r="CF39" s="937"/>
      <c r="CG39" s="938"/>
      <c r="CH39" s="943"/>
      <c r="CI39" s="944"/>
      <c r="CJ39" s="944"/>
      <c r="CK39" s="944"/>
      <c r="CL39" s="954"/>
      <c r="CM39" s="943"/>
      <c r="CN39" s="944"/>
      <c r="CO39" s="944"/>
      <c r="CP39" s="944"/>
      <c r="CQ39" s="954"/>
      <c r="CR39" s="943"/>
      <c r="CS39" s="944"/>
      <c r="CT39" s="944"/>
      <c r="CU39" s="944"/>
      <c r="CV39" s="954"/>
      <c r="CW39" s="943"/>
      <c r="CX39" s="944"/>
      <c r="CY39" s="944"/>
      <c r="CZ39" s="944"/>
      <c r="DA39" s="954"/>
      <c r="DB39" s="943"/>
      <c r="DC39" s="944"/>
      <c r="DD39" s="944"/>
      <c r="DE39" s="944"/>
      <c r="DF39" s="954"/>
      <c r="DG39" s="943"/>
      <c r="DH39" s="944"/>
      <c r="DI39" s="944"/>
      <c r="DJ39" s="944"/>
      <c r="DK39" s="954"/>
      <c r="DL39" s="943"/>
      <c r="DM39" s="944"/>
      <c r="DN39" s="944"/>
      <c r="DO39" s="944"/>
      <c r="DP39" s="954"/>
      <c r="DQ39" s="943"/>
      <c r="DR39" s="944"/>
      <c r="DS39" s="944"/>
      <c r="DT39" s="944"/>
      <c r="DU39" s="954"/>
      <c r="DV39" s="936"/>
      <c r="DW39" s="937"/>
      <c r="DX39" s="937"/>
      <c r="DY39" s="937"/>
      <c r="DZ39" s="955"/>
      <c r="EA39" s="48"/>
    </row>
    <row r="40" spans="1:131" ht="26.25" customHeight="1" x14ac:dyDescent="0.2">
      <c r="A40" s="52">
        <v>13</v>
      </c>
      <c r="B40" s="936"/>
      <c r="C40" s="937"/>
      <c r="D40" s="937"/>
      <c r="E40" s="937"/>
      <c r="F40" s="937"/>
      <c r="G40" s="937"/>
      <c r="H40" s="937"/>
      <c r="I40" s="937"/>
      <c r="J40" s="937"/>
      <c r="K40" s="937"/>
      <c r="L40" s="937"/>
      <c r="M40" s="937"/>
      <c r="N40" s="937"/>
      <c r="O40" s="937"/>
      <c r="P40" s="938"/>
      <c r="Q40" s="939"/>
      <c r="R40" s="940"/>
      <c r="S40" s="940"/>
      <c r="T40" s="940"/>
      <c r="U40" s="940"/>
      <c r="V40" s="940"/>
      <c r="W40" s="940"/>
      <c r="X40" s="940"/>
      <c r="Y40" s="940"/>
      <c r="Z40" s="940"/>
      <c r="AA40" s="940"/>
      <c r="AB40" s="940"/>
      <c r="AC40" s="940"/>
      <c r="AD40" s="940"/>
      <c r="AE40" s="946"/>
      <c r="AF40" s="966"/>
      <c r="AG40" s="944"/>
      <c r="AH40" s="944"/>
      <c r="AI40" s="944"/>
      <c r="AJ40" s="967"/>
      <c r="AK40" s="945"/>
      <c r="AL40" s="940"/>
      <c r="AM40" s="940"/>
      <c r="AN40" s="940"/>
      <c r="AO40" s="940"/>
      <c r="AP40" s="940"/>
      <c r="AQ40" s="940"/>
      <c r="AR40" s="940"/>
      <c r="AS40" s="940"/>
      <c r="AT40" s="940"/>
      <c r="AU40" s="940"/>
      <c r="AV40" s="940"/>
      <c r="AW40" s="940"/>
      <c r="AX40" s="940"/>
      <c r="AY40" s="940"/>
      <c r="AZ40" s="973"/>
      <c r="BA40" s="973"/>
      <c r="BB40" s="973"/>
      <c r="BC40" s="973"/>
      <c r="BD40" s="973"/>
      <c r="BE40" s="941"/>
      <c r="BF40" s="941"/>
      <c r="BG40" s="941"/>
      <c r="BH40" s="941"/>
      <c r="BI40" s="942"/>
      <c r="BJ40" s="56"/>
      <c r="BK40" s="56"/>
      <c r="BL40" s="56"/>
      <c r="BM40" s="56"/>
      <c r="BN40" s="56"/>
      <c r="BO40" s="55"/>
      <c r="BP40" s="55"/>
      <c r="BQ40" s="52">
        <v>34</v>
      </c>
      <c r="BR40" s="72"/>
      <c r="BS40" s="936"/>
      <c r="BT40" s="937"/>
      <c r="BU40" s="937"/>
      <c r="BV40" s="937"/>
      <c r="BW40" s="937"/>
      <c r="BX40" s="937"/>
      <c r="BY40" s="937"/>
      <c r="BZ40" s="937"/>
      <c r="CA40" s="937"/>
      <c r="CB40" s="937"/>
      <c r="CC40" s="937"/>
      <c r="CD40" s="937"/>
      <c r="CE40" s="937"/>
      <c r="CF40" s="937"/>
      <c r="CG40" s="938"/>
      <c r="CH40" s="943"/>
      <c r="CI40" s="944"/>
      <c r="CJ40" s="944"/>
      <c r="CK40" s="944"/>
      <c r="CL40" s="954"/>
      <c r="CM40" s="943"/>
      <c r="CN40" s="944"/>
      <c r="CO40" s="944"/>
      <c r="CP40" s="944"/>
      <c r="CQ40" s="954"/>
      <c r="CR40" s="943"/>
      <c r="CS40" s="944"/>
      <c r="CT40" s="944"/>
      <c r="CU40" s="944"/>
      <c r="CV40" s="954"/>
      <c r="CW40" s="943"/>
      <c r="CX40" s="944"/>
      <c r="CY40" s="944"/>
      <c r="CZ40" s="944"/>
      <c r="DA40" s="954"/>
      <c r="DB40" s="943"/>
      <c r="DC40" s="944"/>
      <c r="DD40" s="944"/>
      <c r="DE40" s="944"/>
      <c r="DF40" s="954"/>
      <c r="DG40" s="943"/>
      <c r="DH40" s="944"/>
      <c r="DI40" s="944"/>
      <c r="DJ40" s="944"/>
      <c r="DK40" s="954"/>
      <c r="DL40" s="943"/>
      <c r="DM40" s="944"/>
      <c r="DN40" s="944"/>
      <c r="DO40" s="944"/>
      <c r="DP40" s="954"/>
      <c r="DQ40" s="943"/>
      <c r="DR40" s="944"/>
      <c r="DS40" s="944"/>
      <c r="DT40" s="944"/>
      <c r="DU40" s="954"/>
      <c r="DV40" s="936"/>
      <c r="DW40" s="937"/>
      <c r="DX40" s="937"/>
      <c r="DY40" s="937"/>
      <c r="DZ40" s="955"/>
      <c r="EA40" s="48"/>
    </row>
    <row r="41" spans="1:131" ht="26.25" customHeight="1" x14ac:dyDescent="0.2">
      <c r="A41" s="52">
        <v>14</v>
      </c>
      <c r="B41" s="936"/>
      <c r="C41" s="937"/>
      <c r="D41" s="937"/>
      <c r="E41" s="937"/>
      <c r="F41" s="937"/>
      <c r="G41" s="937"/>
      <c r="H41" s="937"/>
      <c r="I41" s="937"/>
      <c r="J41" s="937"/>
      <c r="K41" s="937"/>
      <c r="L41" s="937"/>
      <c r="M41" s="937"/>
      <c r="N41" s="937"/>
      <c r="O41" s="937"/>
      <c r="P41" s="938"/>
      <c r="Q41" s="939"/>
      <c r="R41" s="940"/>
      <c r="S41" s="940"/>
      <c r="T41" s="940"/>
      <c r="U41" s="940"/>
      <c r="V41" s="940"/>
      <c r="W41" s="940"/>
      <c r="X41" s="940"/>
      <c r="Y41" s="940"/>
      <c r="Z41" s="940"/>
      <c r="AA41" s="940"/>
      <c r="AB41" s="940"/>
      <c r="AC41" s="940"/>
      <c r="AD41" s="940"/>
      <c r="AE41" s="946"/>
      <c r="AF41" s="966"/>
      <c r="AG41" s="944"/>
      <c r="AH41" s="944"/>
      <c r="AI41" s="944"/>
      <c r="AJ41" s="967"/>
      <c r="AK41" s="945"/>
      <c r="AL41" s="940"/>
      <c r="AM41" s="940"/>
      <c r="AN41" s="940"/>
      <c r="AO41" s="940"/>
      <c r="AP41" s="940"/>
      <c r="AQ41" s="940"/>
      <c r="AR41" s="940"/>
      <c r="AS41" s="940"/>
      <c r="AT41" s="940"/>
      <c r="AU41" s="940"/>
      <c r="AV41" s="940"/>
      <c r="AW41" s="940"/>
      <c r="AX41" s="940"/>
      <c r="AY41" s="940"/>
      <c r="AZ41" s="973"/>
      <c r="BA41" s="973"/>
      <c r="BB41" s="973"/>
      <c r="BC41" s="973"/>
      <c r="BD41" s="973"/>
      <c r="BE41" s="941"/>
      <c r="BF41" s="941"/>
      <c r="BG41" s="941"/>
      <c r="BH41" s="941"/>
      <c r="BI41" s="942"/>
      <c r="BJ41" s="56"/>
      <c r="BK41" s="56"/>
      <c r="BL41" s="56"/>
      <c r="BM41" s="56"/>
      <c r="BN41" s="56"/>
      <c r="BO41" s="55"/>
      <c r="BP41" s="55"/>
      <c r="BQ41" s="52">
        <v>35</v>
      </c>
      <c r="BR41" s="72"/>
      <c r="BS41" s="936"/>
      <c r="BT41" s="937"/>
      <c r="BU41" s="937"/>
      <c r="BV41" s="937"/>
      <c r="BW41" s="937"/>
      <c r="BX41" s="937"/>
      <c r="BY41" s="937"/>
      <c r="BZ41" s="937"/>
      <c r="CA41" s="937"/>
      <c r="CB41" s="937"/>
      <c r="CC41" s="937"/>
      <c r="CD41" s="937"/>
      <c r="CE41" s="937"/>
      <c r="CF41" s="937"/>
      <c r="CG41" s="938"/>
      <c r="CH41" s="943"/>
      <c r="CI41" s="944"/>
      <c r="CJ41" s="944"/>
      <c r="CK41" s="944"/>
      <c r="CL41" s="954"/>
      <c r="CM41" s="943"/>
      <c r="CN41" s="944"/>
      <c r="CO41" s="944"/>
      <c r="CP41" s="944"/>
      <c r="CQ41" s="954"/>
      <c r="CR41" s="943"/>
      <c r="CS41" s="944"/>
      <c r="CT41" s="944"/>
      <c r="CU41" s="944"/>
      <c r="CV41" s="954"/>
      <c r="CW41" s="943"/>
      <c r="CX41" s="944"/>
      <c r="CY41" s="944"/>
      <c r="CZ41" s="944"/>
      <c r="DA41" s="954"/>
      <c r="DB41" s="943"/>
      <c r="DC41" s="944"/>
      <c r="DD41" s="944"/>
      <c r="DE41" s="944"/>
      <c r="DF41" s="954"/>
      <c r="DG41" s="943"/>
      <c r="DH41" s="944"/>
      <c r="DI41" s="944"/>
      <c r="DJ41" s="944"/>
      <c r="DK41" s="954"/>
      <c r="DL41" s="943"/>
      <c r="DM41" s="944"/>
      <c r="DN41" s="944"/>
      <c r="DO41" s="944"/>
      <c r="DP41" s="954"/>
      <c r="DQ41" s="943"/>
      <c r="DR41" s="944"/>
      <c r="DS41" s="944"/>
      <c r="DT41" s="944"/>
      <c r="DU41" s="954"/>
      <c r="DV41" s="936"/>
      <c r="DW41" s="937"/>
      <c r="DX41" s="937"/>
      <c r="DY41" s="937"/>
      <c r="DZ41" s="955"/>
      <c r="EA41" s="48"/>
    </row>
    <row r="42" spans="1:131" ht="26.25" customHeight="1" x14ac:dyDescent="0.2">
      <c r="A42" s="52">
        <v>15</v>
      </c>
      <c r="B42" s="936"/>
      <c r="C42" s="937"/>
      <c r="D42" s="937"/>
      <c r="E42" s="937"/>
      <c r="F42" s="937"/>
      <c r="G42" s="937"/>
      <c r="H42" s="937"/>
      <c r="I42" s="937"/>
      <c r="J42" s="937"/>
      <c r="K42" s="937"/>
      <c r="L42" s="937"/>
      <c r="M42" s="937"/>
      <c r="N42" s="937"/>
      <c r="O42" s="937"/>
      <c r="P42" s="938"/>
      <c r="Q42" s="939"/>
      <c r="R42" s="940"/>
      <c r="S42" s="940"/>
      <c r="T42" s="940"/>
      <c r="U42" s="940"/>
      <c r="V42" s="940"/>
      <c r="W42" s="940"/>
      <c r="X42" s="940"/>
      <c r="Y42" s="940"/>
      <c r="Z42" s="940"/>
      <c r="AA42" s="940"/>
      <c r="AB42" s="940"/>
      <c r="AC42" s="940"/>
      <c r="AD42" s="940"/>
      <c r="AE42" s="946"/>
      <c r="AF42" s="966"/>
      <c r="AG42" s="944"/>
      <c r="AH42" s="944"/>
      <c r="AI42" s="944"/>
      <c r="AJ42" s="967"/>
      <c r="AK42" s="945"/>
      <c r="AL42" s="940"/>
      <c r="AM42" s="940"/>
      <c r="AN42" s="940"/>
      <c r="AO42" s="940"/>
      <c r="AP42" s="940"/>
      <c r="AQ42" s="940"/>
      <c r="AR42" s="940"/>
      <c r="AS42" s="940"/>
      <c r="AT42" s="940"/>
      <c r="AU42" s="940"/>
      <c r="AV42" s="940"/>
      <c r="AW42" s="940"/>
      <c r="AX42" s="940"/>
      <c r="AY42" s="940"/>
      <c r="AZ42" s="973"/>
      <c r="BA42" s="973"/>
      <c r="BB42" s="973"/>
      <c r="BC42" s="973"/>
      <c r="BD42" s="973"/>
      <c r="BE42" s="941"/>
      <c r="BF42" s="941"/>
      <c r="BG42" s="941"/>
      <c r="BH42" s="941"/>
      <c r="BI42" s="942"/>
      <c r="BJ42" s="56"/>
      <c r="BK42" s="56"/>
      <c r="BL42" s="56"/>
      <c r="BM42" s="56"/>
      <c r="BN42" s="56"/>
      <c r="BO42" s="55"/>
      <c r="BP42" s="55"/>
      <c r="BQ42" s="52">
        <v>36</v>
      </c>
      <c r="BR42" s="72"/>
      <c r="BS42" s="936"/>
      <c r="BT42" s="937"/>
      <c r="BU42" s="937"/>
      <c r="BV42" s="937"/>
      <c r="BW42" s="937"/>
      <c r="BX42" s="937"/>
      <c r="BY42" s="937"/>
      <c r="BZ42" s="937"/>
      <c r="CA42" s="937"/>
      <c r="CB42" s="937"/>
      <c r="CC42" s="937"/>
      <c r="CD42" s="937"/>
      <c r="CE42" s="937"/>
      <c r="CF42" s="937"/>
      <c r="CG42" s="938"/>
      <c r="CH42" s="943"/>
      <c r="CI42" s="944"/>
      <c r="CJ42" s="944"/>
      <c r="CK42" s="944"/>
      <c r="CL42" s="954"/>
      <c r="CM42" s="943"/>
      <c r="CN42" s="944"/>
      <c r="CO42" s="944"/>
      <c r="CP42" s="944"/>
      <c r="CQ42" s="954"/>
      <c r="CR42" s="943"/>
      <c r="CS42" s="944"/>
      <c r="CT42" s="944"/>
      <c r="CU42" s="944"/>
      <c r="CV42" s="954"/>
      <c r="CW42" s="943"/>
      <c r="CX42" s="944"/>
      <c r="CY42" s="944"/>
      <c r="CZ42" s="944"/>
      <c r="DA42" s="954"/>
      <c r="DB42" s="943"/>
      <c r="DC42" s="944"/>
      <c r="DD42" s="944"/>
      <c r="DE42" s="944"/>
      <c r="DF42" s="954"/>
      <c r="DG42" s="943"/>
      <c r="DH42" s="944"/>
      <c r="DI42" s="944"/>
      <c r="DJ42" s="944"/>
      <c r="DK42" s="954"/>
      <c r="DL42" s="943"/>
      <c r="DM42" s="944"/>
      <c r="DN42" s="944"/>
      <c r="DO42" s="944"/>
      <c r="DP42" s="954"/>
      <c r="DQ42" s="943"/>
      <c r="DR42" s="944"/>
      <c r="DS42" s="944"/>
      <c r="DT42" s="944"/>
      <c r="DU42" s="954"/>
      <c r="DV42" s="936"/>
      <c r="DW42" s="937"/>
      <c r="DX42" s="937"/>
      <c r="DY42" s="937"/>
      <c r="DZ42" s="955"/>
      <c r="EA42" s="48"/>
    </row>
    <row r="43" spans="1:131" ht="26.25" customHeight="1" x14ac:dyDescent="0.2">
      <c r="A43" s="52">
        <v>16</v>
      </c>
      <c r="B43" s="936"/>
      <c r="C43" s="937"/>
      <c r="D43" s="937"/>
      <c r="E43" s="937"/>
      <c r="F43" s="937"/>
      <c r="G43" s="937"/>
      <c r="H43" s="937"/>
      <c r="I43" s="937"/>
      <c r="J43" s="937"/>
      <c r="K43" s="937"/>
      <c r="L43" s="937"/>
      <c r="M43" s="937"/>
      <c r="N43" s="937"/>
      <c r="O43" s="937"/>
      <c r="P43" s="938"/>
      <c r="Q43" s="939"/>
      <c r="R43" s="940"/>
      <c r="S43" s="940"/>
      <c r="T43" s="940"/>
      <c r="U43" s="940"/>
      <c r="V43" s="940"/>
      <c r="W43" s="940"/>
      <c r="X43" s="940"/>
      <c r="Y43" s="940"/>
      <c r="Z43" s="940"/>
      <c r="AA43" s="940"/>
      <c r="AB43" s="940"/>
      <c r="AC43" s="940"/>
      <c r="AD43" s="940"/>
      <c r="AE43" s="946"/>
      <c r="AF43" s="966"/>
      <c r="AG43" s="944"/>
      <c r="AH43" s="944"/>
      <c r="AI43" s="944"/>
      <c r="AJ43" s="967"/>
      <c r="AK43" s="945"/>
      <c r="AL43" s="940"/>
      <c r="AM43" s="940"/>
      <c r="AN43" s="940"/>
      <c r="AO43" s="940"/>
      <c r="AP43" s="940"/>
      <c r="AQ43" s="940"/>
      <c r="AR43" s="940"/>
      <c r="AS43" s="940"/>
      <c r="AT43" s="940"/>
      <c r="AU43" s="940"/>
      <c r="AV43" s="940"/>
      <c r="AW43" s="940"/>
      <c r="AX43" s="940"/>
      <c r="AY43" s="940"/>
      <c r="AZ43" s="973"/>
      <c r="BA43" s="973"/>
      <c r="BB43" s="973"/>
      <c r="BC43" s="973"/>
      <c r="BD43" s="973"/>
      <c r="BE43" s="941"/>
      <c r="BF43" s="941"/>
      <c r="BG43" s="941"/>
      <c r="BH43" s="941"/>
      <c r="BI43" s="942"/>
      <c r="BJ43" s="56"/>
      <c r="BK43" s="56"/>
      <c r="BL43" s="56"/>
      <c r="BM43" s="56"/>
      <c r="BN43" s="56"/>
      <c r="BO43" s="55"/>
      <c r="BP43" s="55"/>
      <c r="BQ43" s="52">
        <v>37</v>
      </c>
      <c r="BR43" s="72"/>
      <c r="BS43" s="936"/>
      <c r="BT43" s="937"/>
      <c r="BU43" s="937"/>
      <c r="BV43" s="937"/>
      <c r="BW43" s="937"/>
      <c r="BX43" s="937"/>
      <c r="BY43" s="937"/>
      <c r="BZ43" s="937"/>
      <c r="CA43" s="937"/>
      <c r="CB43" s="937"/>
      <c r="CC43" s="937"/>
      <c r="CD43" s="937"/>
      <c r="CE43" s="937"/>
      <c r="CF43" s="937"/>
      <c r="CG43" s="938"/>
      <c r="CH43" s="943"/>
      <c r="CI43" s="944"/>
      <c r="CJ43" s="944"/>
      <c r="CK43" s="944"/>
      <c r="CL43" s="954"/>
      <c r="CM43" s="943"/>
      <c r="CN43" s="944"/>
      <c r="CO43" s="944"/>
      <c r="CP43" s="944"/>
      <c r="CQ43" s="954"/>
      <c r="CR43" s="943"/>
      <c r="CS43" s="944"/>
      <c r="CT43" s="944"/>
      <c r="CU43" s="944"/>
      <c r="CV43" s="954"/>
      <c r="CW43" s="943"/>
      <c r="CX43" s="944"/>
      <c r="CY43" s="944"/>
      <c r="CZ43" s="944"/>
      <c r="DA43" s="954"/>
      <c r="DB43" s="943"/>
      <c r="DC43" s="944"/>
      <c r="DD43" s="944"/>
      <c r="DE43" s="944"/>
      <c r="DF43" s="954"/>
      <c r="DG43" s="943"/>
      <c r="DH43" s="944"/>
      <c r="DI43" s="944"/>
      <c r="DJ43" s="944"/>
      <c r="DK43" s="954"/>
      <c r="DL43" s="943"/>
      <c r="DM43" s="944"/>
      <c r="DN43" s="944"/>
      <c r="DO43" s="944"/>
      <c r="DP43" s="954"/>
      <c r="DQ43" s="943"/>
      <c r="DR43" s="944"/>
      <c r="DS43" s="944"/>
      <c r="DT43" s="944"/>
      <c r="DU43" s="954"/>
      <c r="DV43" s="936"/>
      <c r="DW43" s="937"/>
      <c r="DX43" s="937"/>
      <c r="DY43" s="937"/>
      <c r="DZ43" s="955"/>
      <c r="EA43" s="48"/>
    </row>
    <row r="44" spans="1:131" ht="26.25" customHeight="1" x14ac:dyDescent="0.2">
      <c r="A44" s="52">
        <v>17</v>
      </c>
      <c r="B44" s="936"/>
      <c r="C44" s="937"/>
      <c r="D44" s="937"/>
      <c r="E44" s="937"/>
      <c r="F44" s="937"/>
      <c r="G44" s="937"/>
      <c r="H44" s="937"/>
      <c r="I44" s="937"/>
      <c r="J44" s="937"/>
      <c r="K44" s="937"/>
      <c r="L44" s="937"/>
      <c r="M44" s="937"/>
      <c r="N44" s="937"/>
      <c r="O44" s="937"/>
      <c r="P44" s="938"/>
      <c r="Q44" s="939"/>
      <c r="R44" s="940"/>
      <c r="S44" s="940"/>
      <c r="T44" s="940"/>
      <c r="U44" s="940"/>
      <c r="V44" s="940"/>
      <c r="W44" s="940"/>
      <c r="X44" s="940"/>
      <c r="Y44" s="940"/>
      <c r="Z44" s="940"/>
      <c r="AA44" s="940"/>
      <c r="AB44" s="940"/>
      <c r="AC44" s="940"/>
      <c r="AD44" s="940"/>
      <c r="AE44" s="946"/>
      <c r="AF44" s="966"/>
      <c r="AG44" s="944"/>
      <c r="AH44" s="944"/>
      <c r="AI44" s="944"/>
      <c r="AJ44" s="967"/>
      <c r="AK44" s="945"/>
      <c r="AL44" s="940"/>
      <c r="AM44" s="940"/>
      <c r="AN44" s="940"/>
      <c r="AO44" s="940"/>
      <c r="AP44" s="940"/>
      <c r="AQ44" s="940"/>
      <c r="AR44" s="940"/>
      <c r="AS44" s="940"/>
      <c r="AT44" s="940"/>
      <c r="AU44" s="940"/>
      <c r="AV44" s="940"/>
      <c r="AW44" s="940"/>
      <c r="AX44" s="940"/>
      <c r="AY44" s="940"/>
      <c r="AZ44" s="973"/>
      <c r="BA44" s="973"/>
      <c r="BB44" s="973"/>
      <c r="BC44" s="973"/>
      <c r="BD44" s="973"/>
      <c r="BE44" s="941"/>
      <c r="BF44" s="941"/>
      <c r="BG44" s="941"/>
      <c r="BH44" s="941"/>
      <c r="BI44" s="942"/>
      <c r="BJ44" s="56"/>
      <c r="BK44" s="56"/>
      <c r="BL44" s="56"/>
      <c r="BM44" s="56"/>
      <c r="BN44" s="56"/>
      <c r="BO44" s="55"/>
      <c r="BP44" s="55"/>
      <c r="BQ44" s="52">
        <v>38</v>
      </c>
      <c r="BR44" s="72"/>
      <c r="BS44" s="936"/>
      <c r="BT44" s="937"/>
      <c r="BU44" s="937"/>
      <c r="BV44" s="937"/>
      <c r="BW44" s="937"/>
      <c r="BX44" s="937"/>
      <c r="BY44" s="937"/>
      <c r="BZ44" s="937"/>
      <c r="CA44" s="937"/>
      <c r="CB44" s="937"/>
      <c r="CC44" s="937"/>
      <c r="CD44" s="937"/>
      <c r="CE44" s="937"/>
      <c r="CF44" s="937"/>
      <c r="CG44" s="938"/>
      <c r="CH44" s="943"/>
      <c r="CI44" s="944"/>
      <c r="CJ44" s="944"/>
      <c r="CK44" s="944"/>
      <c r="CL44" s="954"/>
      <c r="CM44" s="943"/>
      <c r="CN44" s="944"/>
      <c r="CO44" s="944"/>
      <c r="CP44" s="944"/>
      <c r="CQ44" s="954"/>
      <c r="CR44" s="943"/>
      <c r="CS44" s="944"/>
      <c r="CT44" s="944"/>
      <c r="CU44" s="944"/>
      <c r="CV44" s="954"/>
      <c r="CW44" s="943"/>
      <c r="CX44" s="944"/>
      <c r="CY44" s="944"/>
      <c r="CZ44" s="944"/>
      <c r="DA44" s="954"/>
      <c r="DB44" s="943"/>
      <c r="DC44" s="944"/>
      <c r="DD44" s="944"/>
      <c r="DE44" s="944"/>
      <c r="DF44" s="954"/>
      <c r="DG44" s="943"/>
      <c r="DH44" s="944"/>
      <c r="DI44" s="944"/>
      <c r="DJ44" s="944"/>
      <c r="DK44" s="954"/>
      <c r="DL44" s="943"/>
      <c r="DM44" s="944"/>
      <c r="DN44" s="944"/>
      <c r="DO44" s="944"/>
      <c r="DP44" s="954"/>
      <c r="DQ44" s="943"/>
      <c r="DR44" s="944"/>
      <c r="DS44" s="944"/>
      <c r="DT44" s="944"/>
      <c r="DU44" s="954"/>
      <c r="DV44" s="936"/>
      <c r="DW44" s="937"/>
      <c r="DX44" s="937"/>
      <c r="DY44" s="937"/>
      <c r="DZ44" s="955"/>
      <c r="EA44" s="48"/>
    </row>
    <row r="45" spans="1:131" ht="26.25" customHeight="1" x14ac:dyDescent="0.2">
      <c r="A45" s="52">
        <v>18</v>
      </c>
      <c r="B45" s="936"/>
      <c r="C45" s="937"/>
      <c r="D45" s="937"/>
      <c r="E45" s="937"/>
      <c r="F45" s="937"/>
      <c r="G45" s="937"/>
      <c r="H45" s="937"/>
      <c r="I45" s="937"/>
      <c r="J45" s="937"/>
      <c r="K45" s="937"/>
      <c r="L45" s="937"/>
      <c r="M45" s="937"/>
      <c r="N45" s="937"/>
      <c r="O45" s="937"/>
      <c r="P45" s="938"/>
      <c r="Q45" s="939"/>
      <c r="R45" s="940"/>
      <c r="S45" s="940"/>
      <c r="T45" s="940"/>
      <c r="U45" s="940"/>
      <c r="V45" s="940"/>
      <c r="W45" s="940"/>
      <c r="X45" s="940"/>
      <c r="Y45" s="940"/>
      <c r="Z45" s="940"/>
      <c r="AA45" s="940"/>
      <c r="AB45" s="940"/>
      <c r="AC45" s="940"/>
      <c r="AD45" s="940"/>
      <c r="AE45" s="946"/>
      <c r="AF45" s="966"/>
      <c r="AG45" s="944"/>
      <c r="AH45" s="944"/>
      <c r="AI45" s="944"/>
      <c r="AJ45" s="967"/>
      <c r="AK45" s="945"/>
      <c r="AL45" s="940"/>
      <c r="AM45" s="940"/>
      <c r="AN45" s="940"/>
      <c r="AO45" s="940"/>
      <c r="AP45" s="940"/>
      <c r="AQ45" s="940"/>
      <c r="AR45" s="940"/>
      <c r="AS45" s="940"/>
      <c r="AT45" s="940"/>
      <c r="AU45" s="940"/>
      <c r="AV45" s="940"/>
      <c r="AW45" s="940"/>
      <c r="AX45" s="940"/>
      <c r="AY45" s="940"/>
      <c r="AZ45" s="973"/>
      <c r="BA45" s="973"/>
      <c r="BB45" s="973"/>
      <c r="BC45" s="973"/>
      <c r="BD45" s="973"/>
      <c r="BE45" s="941"/>
      <c r="BF45" s="941"/>
      <c r="BG45" s="941"/>
      <c r="BH45" s="941"/>
      <c r="BI45" s="942"/>
      <c r="BJ45" s="56"/>
      <c r="BK45" s="56"/>
      <c r="BL45" s="56"/>
      <c r="BM45" s="56"/>
      <c r="BN45" s="56"/>
      <c r="BO45" s="55"/>
      <c r="BP45" s="55"/>
      <c r="BQ45" s="52">
        <v>39</v>
      </c>
      <c r="BR45" s="72"/>
      <c r="BS45" s="936"/>
      <c r="BT45" s="937"/>
      <c r="BU45" s="937"/>
      <c r="BV45" s="937"/>
      <c r="BW45" s="937"/>
      <c r="BX45" s="937"/>
      <c r="BY45" s="937"/>
      <c r="BZ45" s="937"/>
      <c r="CA45" s="937"/>
      <c r="CB45" s="937"/>
      <c r="CC45" s="937"/>
      <c r="CD45" s="937"/>
      <c r="CE45" s="937"/>
      <c r="CF45" s="937"/>
      <c r="CG45" s="938"/>
      <c r="CH45" s="943"/>
      <c r="CI45" s="944"/>
      <c r="CJ45" s="944"/>
      <c r="CK45" s="944"/>
      <c r="CL45" s="954"/>
      <c r="CM45" s="943"/>
      <c r="CN45" s="944"/>
      <c r="CO45" s="944"/>
      <c r="CP45" s="944"/>
      <c r="CQ45" s="954"/>
      <c r="CR45" s="943"/>
      <c r="CS45" s="944"/>
      <c r="CT45" s="944"/>
      <c r="CU45" s="944"/>
      <c r="CV45" s="954"/>
      <c r="CW45" s="943"/>
      <c r="CX45" s="944"/>
      <c r="CY45" s="944"/>
      <c r="CZ45" s="944"/>
      <c r="DA45" s="954"/>
      <c r="DB45" s="943"/>
      <c r="DC45" s="944"/>
      <c r="DD45" s="944"/>
      <c r="DE45" s="944"/>
      <c r="DF45" s="954"/>
      <c r="DG45" s="943"/>
      <c r="DH45" s="944"/>
      <c r="DI45" s="944"/>
      <c r="DJ45" s="944"/>
      <c r="DK45" s="954"/>
      <c r="DL45" s="943"/>
      <c r="DM45" s="944"/>
      <c r="DN45" s="944"/>
      <c r="DO45" s="944"/>
      <c r="DP45" s="954"/>
      <c r="DQ45" s="943"/>
      <c r="DR45" s="944"/>
      <c r="DS45" s="944"/>
      <c r="DT45" s="944"/>
      <c r="DU45" s="954"/>
      <c r="DV45" s="936"/>
      <c r="DW45" s="937"/>
      <c r="DX45" s="937"/>
      <c r="DY45" s="937"/>
      <c r="DZ45" s="955"/>
      <c r="EA45" s="48"/>
    </row>
    <row r="46" spans="1:131" ht="26.25" customHeight="1" x14ac:dyDescent="0.2">
      <c r="A46" s="52">
        <v>19</v>
      </c>
      <c r="B46" s="936"/>
      <c r="C46" s="937"/>
      <c r="D46" s="937"/>
      <c r="E46" s="937"/>
      <c r="F46" s="937"/>
      <c r="G46" s="937"/>
      <c r="H46" s="937"/>
      <c r="I46" s="937"/>
      <c r="J46" s="937"/>
      <c r="K46" s="937"/>
      <c r="L46" s="937"/>
      <c r="M46" s="937"/>
      <c r="N46" s="937"/>
      <c r="O46" s="937"/>
      <c r="P46" s="938"/>
      <c r="Q46" s="939"/>
      <c r="R46" s="940"/>
      <c r="S46" s="940"/>
      <c r="T46" s="940"/>
      <c r="U46" s="940"/>
      <c r="V46" s="940"/>
      <c r="W46" s="940"/>
      <c r="X46" s="940"/>
      <c r="Y46" s="940"/>
      <c r="Z46" s="940"/>
      <c r="AA46" s="940"/>
      <c r="AB46" s="940"/>
      <c r="AC46" s="940"/>
      <c r="AD46" s="940"/>
      <c r="AE46" s="946"/>
      <c r="AF46" s="966"/>
      <c r="AG46" s="944"/>
      <c r="AH46" s="944"/>
      <c r="AI46" s="944"/>
      <c r="AJ46" s="967"/>
      <c r="AK46" s="945"/>
      <c r="AL46" s="940"/>
      <c r="AM46" s="940"/>
      <c r="AN46" s="940"/>
      <c r="AO46" s="940"/>
      <c r="AP46" s="940"/>
      <c r="AQ46" s="940"/>
      <c r="AR46" s="940"/>
      <c r="AS46" s="940"/>
      <c r="AT46" s="940"/>
      <c r="AU46" s="940"/>
      <c r="AV46" s="940"/>
      <c r="AW46" s="940"/>
      <c r="AX46" s="940"/>
      <c r="AY46" s="940"/>
      <c r="AZ46" s="973"/>
      <c r="BA46" s="973"/>
      <c r="BB46" s="973"/>
      <c r="BC46" s="973"/>
      <c r="BD46" s="973"/>
      <c r="BE46" s="941"/>
      <c r="BF46" s="941"/>
      <c r="BG46" s="941"/>
      <c r="BH46" s="941"/>
      <c r="BI46" s="942"/>
      <c r="BJ46" s="56"/>
      <c r="BK46" s="56"/>
      <c r="BL46" s="56"/>
      <c r="BM46" s="56"/>
      <c r="BN46" s="56"/>
      <c r="BO46" s="55"/>
      <c r="BP46" s="55"/>
      <c r="BQ46" s="52">
        <v>40</v>
      </c>
      <c r="BR46" s="72"/>
      <c r="BS46" s="936"/>
      <c r="BT46" s="937"/>
      <c r="BU46" s="937"/>
      <c r="BV46" s="937"/>
      <c r="BW46" s="937"/>
      <c r="BX46" s="937"/>
      <c r="BY46" s="937"/>
      <c r="BZ46" s="937"/>
      <c r="CA46" s="937"/>
      <c r="CB46" s="937"/>
      <c r="CC46" s="937"/>
      <c r="CD46" s="937"/>
      <c r="CE46" s="937"/>
      <c r="CF46" s="937"/>
      <c r="CG46" s="938"/>
      <c r="CH46" s="943"/>
      <c r="CI46" s="944"/>
      <c r="CJ46" s="944"/>
      <c r="CK46" s="944"/>
      <c r="CL46" s="954"/>
      <c r="CM46" s="943"/>
      <c r="CN46" s="944"/>
      <c r="CO46" s="944"/>
      <c r="CP46" s="944"/>
      <c r="CQ46" s="954"/>
      <c r="CR46" s="943"/>
      <c r="CS46" s="944"/>
      <c r="CT46" s="944"/>
      <c r="CU46" s="944"/>
      <c r="CV46" s="954"/>
      <c r="CW46" s="943"/>
      <c r="CX46" s="944"/>
      <c r="CY46" s="944"/>
      <c r="CZ46" s="944"/>
      <c r="DA46" s="954"/>
      <c r="DB46" s="943"/>
      <c r="DC46" s="944"/>
      <c r="DD46" s="944"/>
      <c r="DE46" s="944"/>
      <c r="DF46" s="954"/>
      <c r="DG46" s="943"/>
      <c r="DH46" s="944"/>
      <c r="DI46" s="944"/>
      <c r="DJ46" s="944"/>
      <c r="DK46" s="954"/>
      <c r="DL46" s="943"/>
      <c r="DM46" s="944"/>
      <c r="DN46" s="944"/>
      <c r="DO46" s="944"/>
      <c r="DP46" s="954"/>
      <c r="DQ46" s="943"/>
      <c r="DR46" s="944"/>
      <c r="DS46" s="944"/>
      <c r="DT46" s="944"/>
      <c r="DU46" s="954"/>
      <c r="DV46" s="936"/>
      <c r="DW46" s="937"/>
      <c r="DX46" s="937"/>
      <c r="DY46" s="937"/>
      <c r="DZ46" s="955"/>
      <c r="EA46" s="48"/>
    </row>
    <row r="47" spans="1:131" ht="26.25" customHeight="1" x14ac:dyDescent="0.2">
      <c r="A47" s="52">
        <v>20</v>
      </c>
      <c r="B47" s="936"/>
      <c r="C47" s="937"/>
      <c r="D47" s="937"/>
      <c r="E47" s="937"/>
      <c r="F47" s="937"/>
      <c r="G47" s="937"/>
      <c r="H47" s="937"/>
      <c r="I47" s="937"/>
      <c r="J47" s="937"/>
      <c r="K47" s="937"/>
      <c r="L47" s="937"/>
      <c r="M47" s="937"/>
      <c r="N47" s="937"/>
      <c r="O47" s="937"/>
      <c r="P47" s="938"/>
      <c r="Q47" s="939"/>
      <c r="R47" s="940"/>
      <c r="S47" s="940"/>
      <c r="T47" s="940"/>
      <c r="U47" s="940"/>
      <c r="V47" s="940"/>
      <c r="W47" s="940"/>
      <c r="X47" s="940"/>
      <c r="Y47" s="940"/>
      <c r="Z47" s="940"/>
      <c r="AA47" s="940"/>
      <c r="AB47" s="940"/>
      <c r="AC47" s="940"/>
      <c r="AD47" s="940"/>
      <c r="AE47" s="946"/>
      <c r="AF47" s="966"/>
      <c r="AG47" s="944"/>
      <c r="AH47" s="944"/>
      <c r="AI47" s="944"/>
      <c r="AJ47" s="967"/>
      <c r="AK47" s="945"/>
      <c r="AL47" s="940"/>
      <c r="AM47" s="940"/>
      <c r="AN47" s="940"/>
      <c r="AO47" s="940"/>
      <c r="AP47" s="940"/>
      <c r="AQ47" s="940"/>
      <c r="AR47" s="940"/>
      <c r="AS47" s="940"/>
      <c r="AT47" s="940"/>
      <c r="AU47" s="940"/>
      <c r="AV47" s="940"/>
      <c r="AW47" s="940"/>
      <c r="AX47" s="940"/>
      <c r="AY47" s="940"/>
      <c r="AZ47" s="973"/>
      <c r="BA47" s="973"/>
      <c r="BB47" s="973"/>
      <c r="BC47" s="973"/>
      <c r="BD47" s="973"/>
      <c r="BE47" s="941"/>
      <c r="BF47" s="941"/>
      <c r="BG47" s="941"/>
      <c r="BH47" s="941"/>
      <c r="BI47" s="942"/>
      <c r="BJ47" s="56"/>
      <c r="BK47" s="56"/>
      <c r="BL47" s="56"/>
      <c r="BM47" s="56"/>
      <c r="BN47" s="56"/>
      <c r="BO47" s="55"/>
      <c r="BP47" s="55"/>
      <c r="BQ47" s="52">
        <v>41</v>
      </c>
      <c r="BR47" s="72"/>
      <c r="BS47" s="936"/>
      <c r="BT47" s="937"/>
      <c r="BU47" s="937"/>
      <c r="BV47" s="937"/>
      <c r="BW47" s="937"/>
      <c r="BX47" s="937"/>
      <c r="BY47" s="937"/>
      <c r="BZ47" s="937"/>
      <c r="CA47" s="937"/>
      <c r="CB47" s="937"/>
      <c r="CC47" s="937"/>
      <c r="CD47" s="937"/>
      <c r="CE47" s="937"/>
      <c r="CF47" s="937"/>
      <c r="CG47" s="938"/>
      <c r="CH47" s="943"/>
      <c r="CI47" s="944"/>
      <c r="CJ47" s="944"/>
      <c r="CK47" s="944"/>
      <c r="CL47" s="954"/>
      <c r="CM47" s="943"/>
      <c r="CN47" s="944"/>
      <c r="CO47" s="944"/>
      <c r="CP47" s="944"/>
      <c r="CQ47" s="954"/>
      <c r="CR47" s="943"/>
      <c r="CS47" s="944"/>
      <c r="CT47" s="944"/>
      <c r="CU47" s="944"/>
      <c r="CV47" s="954"/>
      <c r="CW47" s="943"/>
      <c r="CX47" s="944"/>
      <c r="CY47" s="944"/>
      <c r="CZ47" s="944"/>
      <c r="DA47" s="954"/>
      <c r="DB47" s="943"/>
      <c r="DC47" s="944"/>
      <c r="DD47" s="944"/>
      <c r="DE47" s="944"/>
      <c r="DF47" s="954"/>
      <c r="DG47" s="943"/>
      <c r="DH47" s="944"/>
      <c r="DI47" s="944"/>
      <c r="DJ47" s="944"/>
      <c r="DK47" s="954"/>
      <c r="DL47" s="943"/>
      <c r="DM47" s="944"/>
      <c r="DN47" s="944"/>
      <c r="DO47" s="944"/>
      <c r="DP47" s="954"/>
      <c r="DQ47" s="943"/>
      <c r="DR47" s="944"/>
      <c r="DS47" s="944"/>
      <c r="DT47" s="944"/>
      <c r="DU47" s="954"/>
      <c r="DV47" s="936"/>
      <c r="DW47" s="937"/>
      <c r="DX47" s="937"/>
      <c r="DY47" s="937"/>
      <c r="DZ47" s="955"/>
      <c r="EA47" s="48"/>
    </row>
    <row r="48" spans="1:131" ht="26.25" customHeight="1" x14ac:dyDescent="0.2">
      <c r="A48" s="52">
        <v>21</v>
      </c>
      <c r="B48" s="936"/>
      <c r="C48" s="937"/>
      <c r="D48" s="937"/>
      <c r="E48" s="937"/>
      <c r="F48" s="937"/>
      <c r="G48" s="937"/>
      <c r="H48" s="937"/>
      <c r="I48" s="937"/>
      <c r="J48" s="937"/>
      <c r="K48" s="937"/>
      <c r="L48" s="937"/>
      <c r="M48" s="937"/>
      <c r="N48" s="937"/>
      <c r="O48" s="937"/>
      <c r="P48" s="938"/>
      <c r="Q48" s="939"/>
      <c r="R48" s="940"/>
      <c r="S48" s="940"/>
      <c r="T48" s="940"/>
      <c r="U48" s="940"/>
      <c r="V48" s="940"/>
      <c r="W48" s="940"/>
      <c r="X48" s="940"/>
      <c r="Y48" s="940"/>
      <c r="Z48" s="940"/>
      <c r="AA48" s="940"/>
      <c r="AB48" s="940"/>
      <c r="AC48" s="940"/>
      <c r="AD48" s="940"/>
      <c r="AE48" s="946"/>
      <c r="AF48" s="966"/>
      <c r="AG48" s="944"/>
      <c r="AH48" s="944"/>
      <c r="AI48" s="944"/>
      <c r="AJ48" s="967"/>
      <c r="AK48" s="945"/>
      <c r="AL48" s="940"/>
      <c r="AM48" s="940"/>
      <c r="AN48" s="940"/>
      <c r="AO48" s="940"/>
      <c r="AP48" s="940"/>
      <c r="AQ48" s="940"/>
      <c r="AR48" s="940"/>
      <c r="AS48" s="940"/>
      <c r="AT48" s="940"/>
      <c r="AU48" s="940"/>
      <c r="AV48" s="940"/>
      <c r="AW48" s="940"/>
      <c r="AX48" s="940"/>
      <c r="AY48" s="940"/>
      <c r="AZ48" s="973"/>
      <c r="BA48" s="973"/>
      <c r="BB48" s="973"/>
      <c r="BC48" s="973"/>
      <c r="BD48" s="973"/>
      <c r="BE48" s="941"/>
      <c r="BF48" s="941"/>
      <c r="BG48" s="941"/>
      <c r="BH48" s="941"/>
      <c r="BI48" s="942"/>
      <c r="BJ48" s="56"/>
      <c r="BK48" s="56"/>
      <c r="BL48" s="56"/>
      <c r="BM48" s="56"/>
      <c r="BN48" s="56"/>
      <c r="BO48" s="55"/>
      <c r="BP48" s="55"/>
      <c r="BQ48" s="52">
        <v>42</v>
      </c>
      <c r="BR48" s="72"/>
      <c r="BS48" s="936"/>
      <c r="BT48" s="937"/>
      <c r="BU48" s="937"/>
      <c r="BV48" s="937"/>
      <c r="BW48" s="937"/>
      <c r="BX48" s="937"/>
      <c r="BY48" s="937"/>
      <c r="BZ48" s="937"/>
      <c r="CA48" s="937"/>
      <c r="CB48" s="937"/>
      <c r="CC48" s="937"/>
      <c r="CD48" s="937"/>
      <c r="CE48" s="937"/>
      <c r="CF48" s="937"/>
      <c r="CG48" s="938"/>
      <c r="CH48" s="943"/>
      <c r="CI48" s="944"/>
      <c r="CJ48" s="944"/>
      <c r="CK48" s="944"/>
      <c r="CL48" s="954"/>
      <c r="CM48" s="943"/>
      <c r="CN48" s="944"/>
      <c r="CO48" s="944"/>
      <c r="CP48" s="944"/>
      <c r="CQ48" s="954"/>
      <c r="CR48" s="943"/>
      <c r="CS48" s="944"/>
      <c r="CT48" s="944"/>
      <c r="CU48" s="944"/>
      <c r="CV48" s="954"/>
      <c r="CW48" s="943"/>
      <c r="CX48" s="944"/>
      <c r="CY48" s="944"/>
      <c r="CZ48" s="944"/>
      <c r="DA48" s="954"/>
      <c r="DB48" s="943"/>
      <c r="DC48" s="944"/>
      <c r="DD48" s="944"/>
      <c r="DE48" s="944"/>
      <c r="DF48" s="954"/>
      <c r="DG48" s="943"/>
      <c r="DH48" s="944"/>
      <c r="DI48" s="944"/>
      <c r="DJ48" s="944"/>
      <c r="DK48" s="954"/>
      <c r="DL48" s="943"/>
      <c r="DM48" s="944"/>
      <c r="DN48" s="944"/>
      <c r="DO48" s="944"/>
      <c r="DP48" s="954"/>
      <c r="DQ48" s="943"/>
      <c r="DR48" s="944"/>
      <c r="DS48" s="944"/>
      <c r="DT48" s="944"/>
      <c r="DU48" s="954"/>
      <c r="DV48" s="936"/>
      <c r="DW48" s="937"/>
      <c r="DX48" s="937"/>
      <c r="DY48" s="937"/>
      <c r="DZ48" s="955"/>
      <c r="EA48" s="48"/>
    </row>
    <row r="49" spans="1:131" ht="26.25" customHeight="1" x14ac:dyDescent="0.2">
      <c r="A49" s="52">
        <v>22</v>
      </c>
      <c r="B49" s="936"/>
      <c r="C49" s="937"/>
      <c r="D49" s="937"/>
      <c r="E49" s="937"/>
      <c r="F49" s="937"/>
      <c r="G49" s="937"/>
      <c r="H49" s="937"/>
      <c r="I49" s="937"/>
      <c r="J49" s="937"/>
      <c r="K49" s="937"/>
      <c r="L49" s="937"/>
      <c r="M49" s="937"/>
      <c r="N49" s="937"/>
      <c r="O49" s="937"/>
      <c r="P49" s="938"/>
      <c r="Q49" s="939"/>
      <c r="R49" s="940"/>
      <c r="S49" s="940"/>
      <c r="T49" s="940"/>
      <c r="U49" s="940"/>
      <c r="V49" s="940"/>
      <c r="W49" s="940"/>
      <c r="X49" s="940"/>
      <c r="Y49" s="940"/>
      <c r="Z49" s="940"/>
      <c r="AA49" s="940"/>
      <c r="AB49" s="940"/>
      <c r="AC49" s="940"/>
      <c r="AD49" s="940"/>
      <c r="AE49" s="946"/>
      <c r="AF49" s="966"/>
      <c r="AG49" s="944"/>
      <c r="AH49" s="944"/>
      <c r="AI49" s="944"/>
      <c r="AJ49" s="967"/>
      <c r="AK49" s="945"/>
      <c r="AL49" s="940"/>
      <c r="AM49" s="940"/>
      <c r="AN49" s="940"/>
      <c r="AO49" s="940"/>
      <c r="AP49" s="940"/>
      <c r="AQ49" s="940"/>
      <c r="AR49" s="940"/>
      <c r="AS49" s="940"/>
      <c r="AT49" s="940"/>
      <c r="AU49" s="940"/>
      <c r="AV49" s="940"/>
      <c r="AW49" s="940"/>
      <c r="AX49" s="940"/>
      <c r="AY49" s="940"/>
      <c r="AZ49" s="973"/>
      <c r="BA49" s="973"/>
      <c r="BB49" s="973"/>
      <c r="BC49" s="973"/>
      <c r="BD49" s="973"/>
      <c r="BE49" s="941"/>
      <c r="BF49" s="941"/>
      <c r="BG49" s="941"/>
      <c r="BH49" s="941"/>
      <c r="BI49" s="942"/>
      <c r="BJ49" s="56"/>
      <c r="BK49" s="56"/>
      <c r="BL49" s="56"/>
      <c r="BM49" s="56"/>
      <c r="BN49" s="56"/>
      <c r="BO49" s="55"/>
      <c r="BP49" s="55"/>
      <c r="BQ49" s="52">
        <v>43</v>
      </c>
      <c r="BR49" s="72"/>
      <c r="BS49" s="936"/>
      <c r="BT49" s="937"/>
      <c r="BU49" s="937"/>
      <c r="BV49" s="937"/>
      <c r="BW49" s="937"/>
      <c r="BX49" s="937"/>
      <c r="BY49" s="937"/>
      <c r="BZ49" s="937"/>
      <c r="CA49" s="937"/>
      <c r="CB49" s="937"/>
      <c r="CC49" s="937"/>
      <c r="CD49" s="937"/>
      <c r="CE49" s="937"/>
      <c r="CF49" s="937"/>
      <c r="CG49" s="938"/>
      <c r="CH49" s="943"/>
      <c r="CI49" s="944"/>
      <c r="CJ49" s="944"/>
      <c r="CK49" s="944"/>
      <c r="CL49" s="954"/>
      <c r="CM49" s="943"/>
      <c r="CN49" s="944"/>
      <c r="CO49" s="944"/>
      <c r="CP49" s="944"/>
      <c r="CQ49" s="954"/>
      <c r="CR49" s="943"/>
      <c r="CS49" s="944"/>
      <c r="CT49" s="944"/>
      <c r="CU49" s="944"/>
      <c r="CV49" s="954"/>
      <c r="CW49" s="943"/>
      <c r="CX49" s="944"/>
      <c r="CY49" s="944"/>
      <c r="CZ49" s="944"/>
      <c r="DA49" s="954"/>
      <c r="DB49" s="943"/>
      <c r="DC49" s="944"/>
      <c r="DD49" s="944"/>
      <c r="DE49" s="944"/>
      <c r="DF49" s="954"/>
      <c r="DG49" s="943"/>
      <c r="DH49" s="944"/>
      <c r="DI49" s="944"/>
      <c r="DJ49" s="944"/>
      <c r="DK49" s="954"/>
      <c r="DL49" s="943"/>
      <c r="DM49" s="944"/>
      <c r="DN49" s="944"/>
      <c r="DO49" s="944"/>
      <c r="DP49" s="954"/>
      <c r="DQ49" s="943"/>
      <c r="DR49" s="944"/>
      <c r="DS49" s="944"/>
      <c r="DT49" s="944"/>
      <c r="DU49" s="954"/>
      <c r="DV49" s="936"/>
      <c r="DW49" s="937"/>
      <c r="DX49" s="937"/>
      <c r="DY49" s="937"/>
      <c r="DZ49" s="955"/>
      <c r="EA49" s="48"/>
    </row>
    <row r="50" spans="1:131" ht="26.25" customHeight="1" x14ac:dyDescent="0.2">
      <c r="A50" s="52">
        <v>23</v>
      </c>
      <c r="B50" s="936"/>
      <c r="C50" s="937"/>
      <c r="D50" s="937"/>
      <c r="E50" s="937"/>
      <c r="F50" s="937"/>
      <c r="G50" s="937"/>
      <c r="H50" s="937"/>
      <c r="I50" s="937"/>
      <c r="J50" s="937"/>
      <c r="K50" s="937"/>
      <c r="L50" s="937"/>
      <c r="M50" s="937"/>
      <c r="N50" s="937"/>
      <c r="O50" s="937"/>
      <c r="P50" s="938"/>
      <c r="Q50" s="963"/>
      <c r="R50" s="964"/>
      <c r="S50" s="964"/>
      <c r="T50" s="964"/>
      <c r="U50" s="964"/>
      <c r="V50" s="964"/>
      <c r="W50" s="964"/>
      <c r="X50" s="964"/>
      <c r="Y50" s="964"/>
      <c r="Z50" s="964"/>
      <c r="AA50" s="964"/>
      <c r="AB50" s="964"/>
      <c r="AC50" s="964"/>
      <c r="AD50" s="964"/>
      <c r="AE50" s="965"/>
      <c r="AF50" s="966"/>
      <c r="AG50" s="944"/>
      <c r="AH50" s="944"/>
      <c r="AI50" s="944"/>
      <c r="AJ50" s="967"/>
      <c r="AK50" s="968"/>
      <c r="AL50" s="964"/>
      <c r="AM50" s="964"/>
      <c r="AN50" s="964"/>
      <c r="AO50" s="964"/>
      <c r="AP50" s="964"/>
      <c r="AQ50" s="964"/>
      <c r="AR50" s="964"/>
      <c r="AS50" s="964"/>
      <c r="AT50" s="964"/>
      <c r="AU50" s="964"/>
      <c r="AV50" s="964"/>
      <c r="AW50" s="964"/>
      <c r="AX50" s="964"/>
      <c r="AY50" s="964"/>
      <c r="AZ50" s="969"/>
      <c r="BA50" s="969"/>
      <c r="BB50" s="969"/>
      <c r="BC50" s="969"/>
      <c r="BD50" s="969"/>
      <c r="BE50" s="941"/>
      <c r="BF50" s="941"/>
      <c r="BG50" s="941"/>
      <c r="BH50" s="941"/>
      <c r="BI50" s="942"/>
      <c r="BJ50" s="56"/>
      <c r="BK50" s="56"/>
      <c r="BL50" s="56"/>
      <c r="BM50" s="56"/>
      <c r="BN50" s="56"/>
      <c r="BO50" s="55"/>
      <c r="BP50" s="55"/>
      <c r="BQ50" s="52">
        <v>44</v>
      </c>
      <c r="BR50" s="72"/>
      <c r="BS50" s="936"/>
      <c r="BT50" s="937"/>
      <c r="BU50" s="937"/>
      <c r="BV50" s="937"/>
      <c r="BW50" s="937"/>
      <c r="BX50" s="937"/>
      <c r="BY50" s="937"/>
      <c r="BZ50" s="937"/>
      <c r="CA50" s="937"/>
      <c r="CB50" s="937"/>
      <c r="CC50" s="937"/>
      <c r="CD50" s="937"/>
      <c r="CE50" s="937"/>
      <c r="CF50" s="937"/>
      <c r="CG50" s="938"/>
      <c r="CH50" s="943"/>
      <c r="CI50" s="944"/>
      <c r="CJ50" s="944"/>
      <c r="CK50" s="944"/>
      <c r="CL50" s="954"/>
      <c r="CM50" s="943"/>
      <c r="CN50" s="944"/>
      <c r="CO50" s="944"/>
      <c r="CP50" s="944"/>
      <c r="CQ50" s="954"/>
      <c r="CR50" s="943"/>
      <c r="CS50" s="944"/>
      <c r="CT50" s="944"/>
      <c r="CU50" s="944"/>
      <c r="CV50" s="954"/>
      <c r="CW50" s="943"/>
      <c r="CX50" s="944"/>
      <c r="CY50" s="944"/>
      <c r="CZ50" s="944"/>
      <c r="DA50" s="954"/>
      <c r="DB50" s="943"/>
      <c r="DC50" s="944"/>
      <c r="DD50" s="944"/>
      <c r="DE50" s="944"/>
      <c r="DF50" s="954"/>
      <c r="DG50" s="943"/>
      <c r="DH50" s="944"/>
      <c r="DI50" s="944"/>
      <c r="DJ50" s="944"/>
      <c r="DK50" s="954"/>
      <c r="DL50" s="943"/>
      <c r="DM50" s="944"/>
      <c r="DN50" s="944"/>
      <c r="DO50" s="944"/>
      <c r="DP50" s="954"/>
      <c r="DQ50" s="943"/>
      <c r="DR50" s="944"/>
      <c r="DS50" s="944"/>
      <c r="DT50" s="944"/>
      <c r="DU50" s="954"/>
      <c r="DV50" s="936"/>
      <c r="DW50" s="937"/>
      <c r="DX50" s="937"/>
      <c r="DY50" s="937"/>
      <c r="DZ50" s="955"/>
      <c r="EA50" s="48"/>
    </row>
    <row r="51" spans="1:131" ht="26.25" customHeight="1" x14ac:dyDescent="0.2">
      <c r="A51" s="52">
        <v>24</v>
      </c>
      <c r="B51" s="936"/>
      <c r="C51" s="937"/>
      <c r="D51" s="937"/>
      <c r="E51" s="937"/>
      <c r="F51" s="937"/>
      <c r="G51" s="937"/>
      <c r="H51" s="937"/>
      <c r="I51" s="937"/>
      <c r="J51" s="937"/>
      <c r="K51" s="937"/>
      <c r="L51" s="937"/>
      <c r="M51" s="937"/>
      <c r="N51" s="937"/>
      <c r="O51" s="937"/>
      <c r="P51" s="938"/>
      <c r="Q51" s="963"/>
      <c r="R51" s="964"/>
      <c r="S51" s="964"/>
      <c r="T51" s="964"/>
      <c r="U51" s="964"/>
      <c r="V51" s="964"/>
      <c r="W51" s="964"/>
      <c r="X51" s="964"/>
      <c r="Y51" s="964"/>
      <c r="Z51" s="964"/>
      <c r="AA51" s="964"/>
      <c r="AB51" s="964"/>
      <c r="AC51" s="964"/>
      <c r="AD51" s="964"/>
      <c r="AE51" s="965"/>
      <c r="AF51" s="966"/>
      <c r="AG51" s="944"/>
      <c r="AH51" s="944"/>
      <c r="AI51" s="944"/>
      <c r="AJ51" s="967"/>
      <c r="AK51" s="968"/>
      <c r="AL51" s="964"/>
      <c r="AM51" s="964"/>
      <c r="AN51" s="964"/>
      <c r="AO51" s="964"/>
      <c r="AP51" s="964"/>
      <c r="AQ51" s="964"/>
      <c r="AR51" s="964"/>
      <c r="AS51" s="964"/>
      <c r="AT51" s="964"/>
      <c r="AU51" s="964"/>
      <c r="AV51" s="964"/>
      <c r="AW51" s="964"/>
      <c r="AX51" s="964"/>
      <c r="AY51" s="964"/>
      <c r="AZ51" s="969"/>
      <c r="BA51" s="969"/>
      <c r="BB51" s="969"/>
      <c r="BC51" s="969"/>
      <c r="BD51" s="969"/>
      <c r="BE51" s="941"/>
      <c r="BF51" s="941"/>
      <c r="BG51" s="941"/>
      <c r="BH51" s="941"/>
      <c r="BI51" s="942"/>
      <c r="BJ51" s="56"/>
      <c r="BK51" s="56"/>
      <c r="BL51" s="56"/>
      <c r="BM51" s="56"/>
      <c r="BN51" s="56"/>
      <c r="BO51" s="55"/>
      <c r="BP51" s="55"/>
      <c r="BQ51" s="52">
        <v>45</v>
      </c>
      <c r="BR51" s="72"/>
      <c r="BS51" s="936"/>
      <c r="BT51" s="937"/>
      <c r="BU51" s="937"/>
      <c r="BV51" s="937"/>
      <c r="BW51" s="937"/>
      <c r="BX51" s="937"/>
      <c r="BY51" s="937"/>
      <c r="BZ51" s="937"/>
      <c r="CA51" s="937"/>
      <c r="CB51" s="937"/>
      <c r="CC51" s="937"/>
      <c r="CD51" s="937"/>
      <c r="CE51" s="937"/>
      <c r="CF51" s="937"/>
      <c r="CG51" s="938"/>
      <c r="CH51" s="943"/>
      <c r="CI51" s="944"/>
      <c r="CJ51" s="944"/>
      <c r="CK51" s="944"/>
      <c r="CL51" s="954"/>
      <c r="CM51" s="943"/>
      <c r="CN51" s="944"/>
      <c r="CO51" s="944"/>
      <c r="CP51" s="944"/>
      <c r="CQ51" s="954"/>
      <c r="CR51" s="943"/>
      <c r="CS51" s="944"/>
      <c r="CT51" s="944"/>
      <c r="CU51" s="944"/>
      <c r="CV51" s="954"/>
      <c r="CW51" s="943"/>
      <c r="CX51" s="944"/>
      <c r="CY51" s="944"/>
      <c r="CZ51" s="944"/>
      <c r="DA51" s="954"/>
      <c r="DB51" s="943"/>
      <c r="DC51" s="944"/>
      <c r="DD51" s="944"/>
      <c r="DE51" s="944"/>
      <c r="DF51" s="954"/>
      <c r="DG51" s="943"/>
      <c r="DH51" s="944"/>
      <c r="DI51" s="944"/>
      <c r="DJ51" s="944"/>
      <c r="DK51" s="954"/>
      <c r="DL51" s="943"/>
      <c r="DM51" s="944"/>
      <c r="DN51" s="944"/>
      <c r="DO51" s="944"/>
      <c r="DP51" s="954"/>
      <c r="DQ51" s="943"/>
      <c r="DR51" s="944"/>
      <c r="DS51" s="944"/>
      <c r="DT51" s="944"/>
      <c r="DU51" s="954"/>
      <c r="DV51" s="936"/>
      <c r="DW51" s="937"/>
      <c r="DX51" s="937"/>
      <c r="DY51" s="937"/>
      <c r="DZ51" s="955"/>
      <c r="EA51" s="48"/>
    </row>
    <row r="52" spans="1:131" ht="26.25" customHeight="1" x14ac:dyDescent="0.2">
      <c r="A52" s="52">
        <v>25</v>
      </c>
      <c r="B52" s="936"/>
      <c r="C52" s="937"/>
      <c r="D52" s="937"/>
      <c r="E52" s="937"/>
      <c r="F52" s="937"/>
      <c r="G52" s="937"/>
      <c r="H52" s="937"/>
      <c r="I52" s="937"/>
      <c r="J52" s="937"/>
      <c r="K52" s="937"/>
      <c r="L52" s="937"/>
      <c r="M52" s="937"/>
      <c r="N52" s="937"/>
      <c r="O52" s="937"/>
      <c r="P52" s="938"/>
      <c r="Q52" s="963"/>
      <c r="R52" s="964"/>
      <c r="S52" s="964"/>
      <c r="T52" s="964"/>
      <c r="U52" s="964"/>
      <c r="V52" s="964"/>
      <c r="W52" s="964"/>
      <c r="X52" s="964"/>
      <c r="Y52" s="964"/>
      <c r="Z52" s="964"/>
      <c r="AA52" s="964"/>
      <c r="AB52" s="964"/>
      <c r="AC52" s="964"/>
      <c r="AD52" s="964"/>
      <c r="AE52" s="965"/>
      <c r="AF52" s="966"/>
      <c r="AG52" s="944"/>
      <c r="AH52" s="944"/>
      <c r="AI52" s="944"/>
      <c r="AJ52" s="967"/>
      <c r="AK52" s="968"/>
      <c r="AL52" s="964"/>
      <c r="AM52" s="964"/>
      <c r="AN52" s="964"/>
      <c r="AO52" s="964"/>
      <c r="AP52" s="964"/>
      <c r="AQ52" s="964"/>
      <c r="AR52" s="964"/>
      <c r="AS52" s="964"/>
      <c r="AT52" s="964"/>
      <c r="AU52" s="964"/>
      <c r="AV52" s="964"/>
      <c r="AW52" s="964"/>
      <c r="AX52" s="964"/>
      <c r="AY52" s="964"/>
      <c r="AZ52" s="969"/>
      <c r="BA52" s="969"/>
      <c r="BB52" s="969"/>
      <c r="BC52" s="969"/>
      <c r="BD52" s="969"/>
      <c r="BE52" s="941"/>
      <c r="BF52" s="941"/>
      <c r="BG52" s="941"/>
      <c r="BH52" s="941"/>
      <c r="BI52" s="942"/>
      <c r="BJ52" s="56"/>
      <c r="BK52" s="56"/>
      <c r="BL52" s="56"/>
      <c r="BM52" s="56"/>
      <c r="BN52" s="56"/>
      <c r="BO52" s="55"/>
      <c r="BP52" s="55"/>
      <c r="BQ52" s="52">
        <v>46</v>
      </c>
      <c r="BR52" s="72"/>
      <c r="BS52" s="936"/>
      <c r="BT52" s="937"/>
      <c r="BU52" s="937"/>
      <c r="BV52" s="937"/>
      <c r="BW52" s="937"/>
      <c r="BX52" s="937"/>
      <c r="BY52" s="937"/>
      <c r="BZ52" s="937"/>
      <c r="CA52" s="937"/>
      <c r="CB52" s="937"/>
      <c r="CC52" s="937"/>
      <c r="CD52" s="937"/>
      <c r="CE52" s="937"/>
      <c r="CF52" s="937"/>
      <c r="CG52" s="938"/>
      <c r="CH52" s="943"/>
      <c r="CI52" s="944"/>
      <c r="CJ52" s="944"/>
      <c r="CK52" s="944"/>
      <c r="CL52" s="954"/>
      <c r="CM52" s="943"/>
      <c r="CN52" s="944"/>
      <c r="CO52" s="944"/>
      <c r="CP52" s="944"/>
      <c r="CQ52" s="954"/>
      <c r="CR52" s="943"/>
      <c r="CS52" s="944"/>
      <c r="CT52" s="944"/>
      <c r="CU52" s="944"/>
      <c r="CV52" s="954"/>
      <c r="CW52" s="943"/>
      <c r="CX52" s="944"/>
      <c r="CY52" s="944"/>
      <c r="CZ52" s="944"/>
      <c r="DA52" s="954"/>
      <c r="DB52" s="943"/>
      <c r="DC52" s="944"/>
      <c r="DD52" s="944"/>
      <c r="DE52" s="944"/>
      <c r="DF52" s="954"/>
      <c r="DG52" s="943"/>
      <c r="DH52" s="944"/>
      <c r="DI52" s="944"/>
      <c r="DJ52" s="944"/>
      <c r="DK52" s="954"/>
      <c r="DL52" s="943"/>
      <c r="DM52" s="944"/>
      <c r="DN52" s="944"/>
      <c r="DO52" s="944"/>
      <c r="DP52" s="954"/>
      <c r="DQ52" s="943"/>
      <c r="DR52" s="944"/>
      <c r="DS52" s="944"/>
      <c r="DT52" s="944"/>
      <c r="DU52" s="954"/>
      <c r="DV52" s="936"/>
      <c r="DW52" s="937"/>
      <c r="DX52" s="937"/>
      <c r="DY52" s="937"/>
      <c r="DZ52" s="955"/>
      <c r="EA52" s="48"/>
    </row>
    <row r="53" spans="1:131" ht="26.25" customHeight="1" x14ac:dyDescent="0.2">
      <c r="A53" s="52">
        <v>26</v>
      </c>
      <c r="B53" s="936"/>
      <c r="C53" s="937"/>
      <c r="D53" s="937"/>
      <c r="E53" s="937"/>
      <c r="F53" s="937"/>
      <c r="G53" s="937"/>
      <c r="H53" s="937"/>
      <c r="I53" s="937"/>
      <c r="J53" s="937"/>
      <c r="K53" s="937"/>
      <c r="L53" s="937"/>
      <c r="M53" s="937"/>
      <c r="N53" s="937"/>
      <c r="O53" s="937"/>
      <c r="P53" s="938"/>
      <c r="Q53" s="963"/>
      <c r="R53" s="964"/>
      <c r="S53" s="964"/>
      <c r="T53" s="964"/>
      <c r="U53" s="964"/>
      <c r="V53" s="964"/>
      <c r="W53" s="964"/>
      <c r="X53" s="964"/>
      <c r="Y53" s="964"/>
      <c r="Z53" s="964"/>
      <c r="AA53" s="964"/>
      <c r="AB53" s="964"/>
      <c r="AC53" s="964"/>
      <c r="AD53" s="964"/>
      <c r="AE53" s="965"/>
      <c r="AF53" s="966"/>
      <c r="AG53" s="944"/>
      <c r="AH53" s="944"/>
      <c r="AI53" s="944"/>
      <c r="AJ53" s="967"/>
      <c r="AK53" s="968"/>
      <c r="AL53" s="964"/>
      <c r="AM53" s="964"/>
      <c r="AN53" s="964"/>
      <c r="AO53" s="964"/>
      <c r="AP53" s="964"/>
      <c r="AQ53" s="964"/>
      <c r="AR53" s="964"/>
      <c r="AS53" s="964"/>
      <c r="AT53" s="964"/>
      <c r="AU53" s="964"/>
      <c r="AV53" s="964"/>
      <c r="AW53" s="964"/>
      <c r="AX53" s="964"/>
      <c r="AY53" s="964"/>
      <c r="AZ53" s="969"/>
      <c r="BA53" s="969"/>
      <c r="BB53" s="969"/>
      <c r="BC53" s="969"/>
      <c r="BD53" s="969"/>
      <c r="BE53" s="941"/>
      <c r="BF53" s="941"/>
      <c r="BG53" s="941"/>
      <c r="BH53" s="941"/>
      <c r="BI53" s="942"/>
      <c r="BJ53" s="56"/>
      <c r="BK53" s="56"/>
      <c r="BL53" s="56"/>
      <c r="BM53" s="56"/>
      <c r="BN53" s="56"/>
      <c r="BO53" s="55"/>
      <c r="BP53" s="55"/>
      <c r="BQ53" s="52">
        <v>47</v>
      </c>
      <c r="BR53" s="72"/>
      <c r="BS53" s="936"/>
      <c r="BT53" s="937"/>
      <c r="BU53" s="937"/>
      <c r="BV53" s="937"/>
      <c r="BW53" s="937"/>
      <c r="BX53" s="937"/>
      <c r="BY53" s="937"/>
      <c r="BZ53" s="937"/>
      <c r="CA53" s="937"/>
      <c r="CB53" s="937"/>
      <c r="CC53" s="937"/>
      <c r="CD53" s="937"/>
      <c r="CE53" s="937"/>
      <c r="CF53" s="937"/>
      <c r="CG53" s="938"/>
      <c r="CH53" s="943"/>
      <c r="CI53" s="944"/>
      <c r="CJ53" s="944"/>
      <c r="CK53" s="944"/>
      <c r="CL53" s="954"/>
      <c r="CM53" s="943"/>
      <c r="CN53" s="944"/>
      <c r="CO53" s="944"/>
      <c r="CP53" s="944"/>
      <c r="CQ53" s="954"/>
      <c r="CR53" s="943"/>
      <c r="CS53" s="944"/>
      <c r="CT53" s="944"/>
      <c r="CU53" s="944"/>
      <c r="CV53" s="954"/>
      <c r="CW53" s="943"/>
      <c r="CX53" s="944"/>
      <c r="CY53" s="944"/>
      <c r="CZ53" s="944"/>
      <c r="DA53" s="954"/>
      <c r="DB53" s="943"/>
      <c r="DC53" s="944"/>
      <c r="DD53" s="944"/>
      <c r="DE53" s="944"/>
      <c r="DF53" s="954"/>
      <c r="DG53" s="943"/>
      <c r="DH53" s="944"/>
      <c r="DI53" s="944"/>
      <c r="DJ53" s="944"/>
      <c r="DK53" s="954"/>
      <c r="DL53" s="943"/>
      <c r="DM53" s="944"/>
      <c r="DN53" s="944"/>
      <c r="DO53" s="944"/>
      <c r="DP53" s="954"/>
      <c r="DQ53" s="943"/>
      <c r="DR53" s="944"/>
      <c r="DS53" s="944"/>
      <c r="DT53" s="944"/>
      <c r="DU53" s="954"/>
      <c r="DV53" s="936"/>
      <c r="DW53" s="937"/>
      <c r="DX53" s="937"/>
      <c r="DY53" s="937"/>
      <c r="DZ53" s="955"/>
      <c r="EA53" s="48"/>
    </row>
    <row r="54" spans="1:131" ht="26.25" customHeight="1" x14ac:dyDescent="0.2">
      <c r="A54" s="52">
        <v>27</v>
      </c>
      <c r="B54" s="936"/>
      <c r="C54" s="937"/>
      <c r="D54" s="937"/>
      <c r="E54" s="937"/>
      <c r="F54" s="937"/>
      <c r="G54" s="937"/>
      <c r="H54" s="937"/>
      <c r="I54" s="937"/>
      <c r="J54" s="937"/>
      <c r="K54" s="937"/>
      <c r="L54" s="937"/>
      <c r="M54" s="937"/>
      <c r="N54" s="937"/>
      <c r="O54" s="937"/>
      <c r="P54" s="938"/>
      <c r="Q54" s="963"/>
      <c r="R54" s="964"/>
      <c r="S54" s="964"/>
      <c r="T54" s="964"/>
      <c r="U54" s="964"/>
      <c r="V54" s="964"/>
      <c r="W54" s="964"/>
      <c r="X54" s="964"/>
      <c r="Y54" s="964"/>
      <c r="Z54" s="964"/>
      <c r="AA54" s="964"/>
      <c r="AB54" s="964"/>
      <c r="AC54" s="964"/>
      <c r="AD54" s="964"/>
      <c r="AE54" s="965"/>
      <c r="AF54" s="966"/>
      <c r="AG54" s="944"/>
      <c r="AH54" s="944"/>
      <c r="AI54" s="944"/>
      <c r="AJ54" s="967"/>
      <c r="AK54" s="968"/>
      <c r="AL54" s="964"/>
      <c r="AM54" s="964"/>
      <c r="AN54" s="964"/>
      <c r="AO54" s="964"/>
      <c r="AP54" s="964"/>
      <c r="AQ54" s="964"/>
      <c r="AR54" s="964"/>
      <c r="AS54" s="964"/>
      <c r="AT54" s="964"/>
      <c r="AU54" s="964"/>
      <c r="AV54" s="964"/>
      <c r="AW54" s="964"/>
      <c r="AX54" s="964"/>
      <c r="AY54" s="964"/>
      <c r="AZ54" s="969"/>
      <c r="BA54" s="969"/>
      <c r="BB54" s="969"/>
      <c r="BC54" s="969"/>
      <c r="BD54" s="969"/>
      <c r="BE54" s="941"/>
      <c r="BF54" s="941"/>
      <c r="BG54" s="941"/>
      <c r="BH54" s="941"/>
      <c r="BI54" s="942"/>
      <c r="BJ54" s="56"/>
      <c r="BK54" s="56"/>
      <c r="BL54" s="56"/>
      <c r="BM54" s="56"/>
      <c r="BN54" s="56"/>
      <c r="BO54" s="55"/>
      <c r="BP54" s="55"/>
      <c r="BQ54" s="52">
        <v>48</v>
      </c>
      <c r="BR54" s="72"/>
      <c r="BS54" s="936"/>
      <c r="BT54" s="937"/>
      <c r="BU54" s="937"/>
      <c r="BV54" s="937"/>
      <c r="BW54" s="937"/>
      <c r="BX54" s="937"/>
      <c r="BY54" s="937"/>
      <c r="BZ54" s="937"/>
      <c r="CA54" s="937"/>
      <c r="CB54" s="937"/>
      <c r="CC54" s="937"/>
      <c r="CD54" s="937"/>
      <c r="CE54" s="937"/>
      <c r="CF54" s="937"/>
      <c r="CG54" s="938"/>
      <c r="CH54" s="943"/>
      <c r="CI54" s="944"/>
      <c r="CJ54" s="944"/>
      <c r="CK54" s="944"/>
      <c r="CL54" s="954"/>
      <c r="CM54" s="943"/>
      <c r="CN54" s="944"/>
      <c r="CO54" s="944"/>
      <c r="CP54" s="944"/>
      <c r="CQ54" s="954"/>
      <c r="CR54" s="943"/>
      <c r="CS54" s="944"/>
      <c r="CT54" s="944"/>
      <c r="CU54" s="944"/>
      <c r="CV54" s="954"/>
      <c r="CW54" s="943"/>
      <c r="CX54" s="944"/>
      <c r="CY54" s="944"/>
      <c r="CZ54" s="944"/>
      <c r="DA54" s="954"/>
      <c r="DB54" s="943"/>
      <c r="DC54" s="944"/>
      <c r="DD54" s="944"/>
      <c r="DE54" s="944"/>
      <c r="DF54" s="954"/>
      <c r="DG54" s="943"/>
      <c r="DH54" s="944"/>
      <c r="DI54" s="944"/>
      <c r="DJ54" s="944"/>
      <c r="DK54" s="954"/>
      <c r="DL54" s="943"/>
      <c r="DM54" s="944"/>
      <c r="DN54" s="944"/>
      <c r="DO54" s="944"/>
      <c r="DP54" s="954"/>
      <c r="DQ54" s="943"/>
      <c r="DR54" s="944"/>
      <c r="DS54" s="944"/>
      <c r="DT54" s="944"/>
      <c r="DU54" s="954"/>
      <c r="DV54" s="936"/>
      <c r="DW54" s="937"/>
      <c r="DX54" s="937"/>
      <c r="DY54" s="937"/>
      <c r="DZ54" s="955"/>
      <c r="EA54" s="48"/>
    </row>
    <row r="55" spans="1:131" ht="26.25" customHeight="1" x14ac:dyDescent="0.2">
      <c r="A55" s="52">
        <v>28</v>
      </c>
      <c r="B55" s="936"/>
      <c r="C55" s="937"/>
      <c r="D55" s="937"/>
      <c r="E55" s="937"/>
      <c r="F55" s="937"/>
      <c r="G55" s="937"/>
      <c r="H55" s="937"/>
      <c r="I55" s="937"/>
      <c r="J55" s="937"/>
      <c r="K55" s="937"/>
      <c r="L55" s="937"/>
      <c r="M55" s="937"/>
      <c r="N55" s="937"/>
      <c r="O55" s="937"/>
      <c r="P55" s="938"/>
      <c r="Q55" s="963"/>
      <c r="R55" s="964"/>
      <c r="S55" s="964"/>
      <c r="T55" s="964"/>
      <c r="U55" s="964"/>
      <c r="V55" s="964"/>
      <c r="W55" s="964"/>
      <c r="X55" s="964"/>
      <c r="Y55" s="964"/>
      <c r="Z55" s="964"/>
      <c r="AA55" s="964"/>
      <c r="AB55" s="964"/>
      <c r="AC55" s="964"/>
      <c r="AD55" s="964"/>
      <c r="AE55" s="965"/>
      <c r="AF55" s="966"/>
      <c r="AG55" s="944"/>
      <c r="AH55" s="944"/>
      <c r="AI55" s="944"/>
      <c r="AJ55" s="967"/>
      <c r="AK55" s="968"/>
      <c r="AL55" s="964"/>
      <c r="AM55" s="964"/>
      <c r="AN55" s="964"/>
      <c r="AO55" s="964"/>
      <c r="AP55" s="964"/>
      <c r="AQ55" s="964"/>
      <c r="AR55" s="964"/>
      <c r="AS55" s="964"/>
      <c r="AT55" s="964"/>
      <c r="AU55" s="964"/>
      <c r="AV55" s="964"/>
      <c r="AW55" s="964"/>
      <c r="AX55" s="964"/>
      <c r="AY55" s="964"/>
      <c r="AZ55" s="969"/>
      <c r="BA55" s="969"/>
      <c r="BB55" s="969"/>
      <c r="BC55" s="969"/>
      <c r="BD55" s="969"/>
      <c r="BE55" s="941"/>
      <c r="BF55" s="941"/>
      <c r="BG55" s="941"/>
      <c r="BH55" s="941"/>
      <c r="BI55" s="942"/>
      <c r="BJ55" s="56"/>
      <c r="BK55" s="56"/>
      <c r="BL55" s="56"/>
      <c r="BM55" s="56"/>
      <c r="BN55" s="56"/>
      <c r="BO55" s="55"/>
      <c r="BP55" s="55"/>
      <c r="BQ55" s="52">
        <v>49</v>
      </c>
      <c r="BR55" s="72"/>
      <c r="BS55" s="936"/>
      <c r="BT55" s="937"/>
      <c r="BU55" s="937"/>
      <c r="BV55" s="937"/>
      <c r="BW55" s="937"/>
      <c r="BX55" s="937"/>
      <c r="BY55" s="937"/>
      <c r="BZ55" s="937"/>
      <c r="CA55" s="937"/>
      <c r="CB55" s="937"/>
      <c r="CC55" s="937"/>
      <c r="CD55" s="937"/>
      <c r="CE55" s="937"/>
      <c r="CF55" s="937"/>
      <c r="CG55" s="938"/>
      <c r="CH55" s="943"/>
      <c r="CI55" s="944"/>
      <c r="CJ55" s="944"/>
      <c r="CK55" s="944"/>
      <c r="CL55" s="954"/>
      <c r="CM55" s="943"/>
      <c r="CN55" s="944"/>
      <c r="CO55" s="944"/>
      <c r="CP55" s="944"/>
      <c r="CQ55" s="954"/>
      <c r="CR55" s="943"/>
      <c r="CS55" s="944"/>
      <c r="CT55" s="944"/>
      <c r="CU55" s="944"/>
      <c r="CV55" s="954"/>
      <c r="CW55" s="943"/>
      <c r="CX55" s="944"/>
      <c r="CY55" s="944"/>
      <c r="CZ55" s="944"/>
      <c r="DA55" s="954"/>
      <c r="DB55" s="943"/>
      <c r="DC55" s="944"/>
      <c r="DD55" s="944"/>
      <c r="DE55" s="944"/>
      <c r="DF55" s="954"/>
      <c r="DG55" s="943"/>
      <c r="DH55" s="944"/>
      <c r="DI55" s="944"/>
      <c r="DJ55" s="944"/>
      <c r="DK55" s="954"/>
      <c r="DL55" s="943"/>
      <c r="DM55" s="944"/>
      <c r="DN55" s="944"/>
      <c r="DO55" s="944"/>
      <c r="DP55" s="954"/>
      <c r="DQ55" s="943"/>
      <c r="DR55" s="944"/>
      <c r="DS55" s="944"/>
      <c r="DT55" s="944"/>
      <c r="DU55" s="954"/>
      <c r="DV55" s="936"/>
      <c r="DW55" s="937"/>
      <c r="DX55" s="937"/>
      <c r="DY55" s="937"/>
      <c r="DZ55" s="955"/>
      <c r="EA55" s="48"/>
    </row>
    <row r="56" spans="1:131" ht="26.25" customHeight="1" x14ac:dyDescent="0.2">
      <c r="A56" s="52">
        <v>29</v>
      </c>
      <c r="B56" s="936"/>
      <c r="C56" s="937"/>
      <c r="D56" s="937"/>
      <c r="E56" s="937"/>
      <c r="F56" s="937"/>
      <c r="G56" s="937"/>
      <c r="H56" s="937"/>
      <c r="I56" s="937"/>
      <c r="J56" s="937"/>
      <c r="K56" s="937"/>
      <c r="L56" s="937"/>
      <c r="M56" s="937"/>
      <c r="N56" s="937"/>
      <c r="O56" s="937"/>
      <c r="P56" s="938"/>
      <c r="Q56" s="963"/>
      <c r="R56" s="964"/>
      <c r="S56" s="964"/>
      <c r="T56" s="964"/>
      <c r="U56" s="964"/>
      <c r="V56" s="964"/>
      <c r="W56" s="964"/>
      <c r="X56" s="964"/>
      <c r="Y56" s="964"/>
      <c r="Z56" s="964"/>
      <c r="AA56" s="964"/>
      <c r="AB56" s="964"/>
      <c r="AC56" s="964"/>
      <c r="AD56" s="964"/>
      <c r="AE56" s="965"/>
      <c r="AF56" s="966"/>
      <c r="AG56" s="944"/>
      <c r="AH56" s="944"/>
      <c r="AI56" s="944"/>
      <c r="AJ56" s="967"/>
      <c r="AK56" s="968"/>
      <c r="AL56" s="964"/>
      <c r="AM56" s="964"/>
      <c r="AN56" s="964"/>
      <c r="AO56" s="964"/>
      <c r="AP56" s="964"/>
      <c r="AQ56" s="964"/>
      <c r="AR56" s="964"/>
      <c r="AS56" s="964"/>
      <c r="AT56" s="964"/>
      <c r="AU56" s="964"/>
      <c r="AV56" s="964"/>
      <c r="AW56" s="964"/>
      <c r="AX56" s="964"/>
      <c r="AY56" s="964"/>
      <c r="AZ56" s="969"/>
      <c r="BA56" s="969"/>
      <c r="BB56" s="969"/>
      <c r="BC56" s="969"/>
      <c r="BD56" s="969"/>
      <c r="BE56" s="941"/>
      <c r="BF56" s="941"/>
      <c r="BG56" s="941"/>
      <c r="BH56" s="941"/>
      <c r="BI56" s="942"/>
      <c r="BJ56" s="56"/>
      <c r="BK56" s="56"/>
      <c r="BL56" s="56"/>
      <c r="BM56" s="56"/>
      <c r="BN56" s="56"/>
      <c r="BO56" s="55"/>
      <c r="BP56" s="55"/>
      <c r="BQ56" s="52">
        <v>50</v>
      </c>
      <c r="BR56" s="72"/>
      <c r="BS56" s="936"/>
      <c r="BT56" s="937"/>
      <c r="BU56" s="937"/>
      <c r="BV56" s="937"/>
      <c r="BW56" s="937"/>
      <c r="BX56" s="937"/>
      <c r="BY56" s="937"/>
      <c r="BZ56" s="937"/>
      <c r="CA56" s="937"/>
      <c r="CB56" s="937"/>
      <c r="CC56" s="937"/>
      <c r="CD56" s="937"/>
      <c r="CE56" s="937"/>
      <c r="CF56" s="937"/>
      <c r="CG56" s="938"/>
      <c r="CH56" s="943"/>
      <c r="CI56" s="944"/>
      <c r="CJ56" s="944"/>
      <c r="CK56" s="944"/>
      <c r="CL56" s="954"/>
      <c r="CM56" s="943"/>
      <c r="CN56" s="944"/>
      <c r="CO56" s="944"/>
      <c r="CP56" s="944"/>
      <c r="CQ56" s="954"/>
      <c r="CR56" s="943"/>
      <c r="CS56" s="944"/>
      <c r="CT56" s="944"/>
      <c r="CU56" s="944"/>
      <c r="CV56" s="954"/>
      <c r="CW56" s="943"/>
      <c r="CX56" s="944"/>
      <c r="CY56" s="944"/>
      <c r="CZ56" s="944"/>
      <c r="DA56" s="954"/>
      <c r="DB56" s="943"/>
      <c r="DC56" s="944"/>
      <c r="DD56" s="944"/>
      <c r="DE56" s="944"/>
      <c r="DF56" s="954"/>
      <c r="DG56" s="943"/>
      <c r="DH56" s="944"/>
      <c r="DI56" s="944"/>
      <c r="DJ56" s="944"/>
      <c r="DK56" s="954"/>
      <c r="DL56" s="943"/>
      <c r="DM56" s="944"/>
      <c r="DN56" s="944"/>
      <c r="DO56" s="944"/>
      <c r="DP56" s="954"/>
      <c r="DQ56" s="943"/>
      <c r="DR56" s="944"/>
      <c r="DS56" s="944"/>
      <c r="DT56" s="944"/>
      <c r="DU56" s="954"/>
      <c r="DV56" s="936"/>
      <c r="DW56" s="937"/>
      <c r="DX56" s="937"/>
      <c r="DY56" s="937"/>
      <c r="DZ56" s="955"/>
      <c r="EA56" s="48"/>
    </row>
    <row r="57" spans="1:131" ht="26.25" customHeight="1" x14ac:dyDescent="0.2">
      <c r="A57" s="52">
        <v>30</v>
      </c>
      <c r="B57" s="936"/>
      <c r="C57" s="937"/>
      <c r="D57" s="937"/>
      <c r="E57" s="937"/>
      <c r="F57" s="937"/>
      <c r="G57" s="937"/>
      <c r="H57" s="937"/>
      <c r="I57" s="937"/>
      <c r="J57" s="937"/>
      <c r="K57" s="937"/>
      <c r="L57" s="937"/>
      <c r="M57" s="937"/>
      <c r="N57" s="937"/>
      <c r="O57" s="937"/>
      <c r="P57" s="938"/>
      <c r="Q57" s="963"/>
      <c r="R57" s="964"/>
      <c r="S57" s="964"/>
      <c r="T57" s="964"/>
      <c r="U57" s="964"/>
      <c r="V57" s="964"/>
      <c r="W57" s="964"/>
      <c r="X57" s="964"/>
      <c r="Y57" s="964"/>
      <c r="Z57" s="964"/>
      <c r="AA57" s="964"/>
      <c r="AB57" s="964"/>
      <c r="AC57" s="964"/>
      <c r="AD57" s="964"/>
      <c r="AE57" s="965"/>
      <c r="AF57" s="966"/>
      <c r="AG57" s="944"/>
      <c r="AH57" s="944"/>
      <c r="AI57" s="944"/>
      <c r="AJ57" s="967"/>
      <c r="AK57" s="968"/>
      <c r="AL57" s="964"/>
      <c r="AM57" s="964"/>
      <c r="AN57" s="964"/>
      <c r="AO57" s="964"/>
      <c r="AP57" s="964"/>
      <c r="AQ57" s="964"/>
      <c r="AR57" s="964"/>
      <c r="AS57" s="964"/>
      <c r="AT57" s="964"/>
      <c r="AU57" s="964"/>
      <c r="AV57" s="964"/>
      <c r="AW57" s="964"/>
      <c r="AX57" s="964"/>
      <c r="AY57" s="964"/>
      <c r="AZ57" s="969"/>
      <c r="BA57" s="969"/>
      <c r="BB57" s="969"/>
      <c r="BC57" s="969"/>
      <c r="BD57" s="969"/>
      <c r="BE57" s="941"/>
      <c r="BF57" s="941"/>
      <c r="BG57" s="941"/>
      <c r="BH57" s="941"/>
      <c r="BI57" s="942"/>
      <c r="BJ57" s="56"/>
      <c r="BK57" s="56"/>
      <c r="BL57" s="56"/>
      <c r="BM57" s="56"/>
      <c r="BN57" s="56"/>
      <c r="BO57" s="55"/>
      <c r="BP57" s="55"/>
      <c r="BQ57" s="52">
        <v>51</v>
      </c>
      <c r="BR57" s="72"/>
      <c r="BS57" s="936"/>
      <c r="BT57" s="937"/>
      <c r="BU57" s="937"/>
      <c r="BV57" s="937"/>
      <c r="BW57" s="937"/>
      <c r="BX57" s="937"/>
      <c r="BY57" s="937"/>
      <c r="BZ57" s="937"/>
      <c r="CA57" s="937"/>
      <c r="CB57" s="937"/>
      <c r="CC57" s="937"/>
      <c r="CD57" s="937"/>
      <c r="CE57" s="937"/>
      <c r="CF57" s="937"/>
      <c r="CG57" s="938"/>
      <c r="CH57" s="943"/>
      <c r="CI57" s="944"/>
      <c r="CJ57" s="944"/>
      <c r="CK57" s="944"/>
      <c r="CL57" s="954"/>
      <c r="CM57" s="943"/>
      <c r="CN57" s="944"/>
      <c r="CO57" s="944"/>
      <c r="CP57" s="944"/>
      <c r="CQ57" s="954"/>
      <c r="CR57" s="943"/>
      <c r="CS57" s="944"/>
      <c r="CT57" s="944"/>
      <c r="CU57" s="944"/>
      <c r="CV57" s="954"/>
      <c r="CW57" s="943"/>
      <c r="CX57" s="944"/>
      <c r="CY57" s="944"/>
      <c r="CZ57" s="944"/>
      <c r="DA57" s="954"/>
      <c r="DB57" s="943"/>
      <c r="DC57" s="944"/>
      <c r="DD57" s="944"/>
      <c r="DE57" s="944"/>
      <c r="DF57" s="954"/>
      <c r="DG57" s="943"/>
      <c r="DH57" s="944"/>
      <c r="DI57" s="944"/>
      <c r="DJ57" s="944"/>
      <c r="DK57" s="954"/>
      <c r="DL57" s="943"/>
      <c r="DM57" s="944"/>
      <c r="DN57" s="944"/>
      <c r="DO57" s="944"/>
      <c r="DP57" s="954"/>
      <c r="DQ57" s="943"/>
      <c r="DR57" s="944"/>
      <c r="DS57" s="944"/>
      <c r="DT57" s="944"/>
      <c r="DU57" s="954"/>
      <c r="DV57" s="936"/>
      <c r="DW57" s="937"/>
      <c r="DX57" s="937"/>
      <c r="DY57" s="937"/>
      <c r="DZ57" s="955"/>
      <c r="EA57" s="48"/>
    </row>
    <row r="58" spans="1:131" ht="26.25" customHeight="1" x14ac:dyDescent="0.2">
      <c r="A58" s="52">
        <v>31</v>
      </c>
      <c r="B58" s="936"/>
      <c r="C58" s="937"/>
      <c r="D58" s="937"/>
      <c r="E58" s="937"/>
      <c r="F58" s="937"/>
      <c r="G58" s="937"/>
      <c r="H58" s="937"/>
      <c r="I58" s="937"/>
      <c r="J58" s="937"/>
      <c r="K58" s="937"/>
      <c r="L58" s="937"/>
      <c r="M58" s="937"/>
      <c r="N58" s="937"/>
      <c r="O58" s="937"/>
      <c r="P58" s="938"/>
      <c r="Q58" s="963"/>
      <c r="R58" s="964"/>
      <c r="S58" s="964"/>
      <c r="T58" s="964"/>
      <c r="U58" s="964"/>
      <c r="V58" s="964"/>
      <c r="W58" s="964"/>
      <c r="X58" s="964"/>
      <c r="Y58" s="964"/>
      <c r="Z58" s="964"/>
      <c r="AA58" s="964"/>
      <c r="AB58" s="964"/>
      <c r="AC58" s="964"/>
      <c r="AD58" s="964"/>
      <c r="AE58" s="965"/>
      <c r="AF58" s="966"/>
      <c r="AG58" s="944"/>
      <c r="AH58" s="944"/>
      <c r="AI58" s="944"/>
      <c r="AJ58" s="967"/>
      <c r="AK58" s="968"/>
      <c r="AL58" s="964"/>
      <c r="AM58" s="964"/>
      <c r="AN58" s="964"/>
      <c r="AO58" s="964"/>
      <c r="AP58" s="964"/>
      <c r="AQ58" s="964"/>
      <c r="AR58" s="964"/>
      <c r="AS58" s="964"/>
      <c r="AT58" s="964"/>
      <c r="AU58" s="964"/>
      <c r="AV58" s="964"/>
      <c r="AW58" s="964"/>
      <c r="AX58" s="964"/>
      <c r="AY58" s="964"/>
      <c r="AZ58" s="969"/>
      <c r="BA58" s="969"/>
      <c r="BB58" s="969"/>
      <c r="BC58" s="969"/>
      <c r="BD58" s="969"/>
      <c r="BE58" s="941"/>
      <c r="BF58" s="941"/>
      <c r="BG58" s="941"/>
      <c r="BH58" s="941"/>
      <c r="BI58" s="942"/>
      <c r="BJ58" s="56"/>
      <c r="BK58" s="56"/>
      <c r="BL58" s="56"/>
      <c r="BM58" s="56"/>
      <c r="BN58" s="56"/>
      <c r="BO58" s="55"/>
      <c r="BP58" s="55"/>
      <c r="BQ58" s="52">
        <v>52</v>
      </c>
      <c r="BR58" s="72"/>
      <c r="BS58" s="936"/>
      <c r="BT58" s="937"/>
      <c r="BU58" s="937"/>
      <c r="BV58" s="937"/>
      <c r="BW58" s="937"/>
      <c r="BX58" s="937"/>
      <c r="BY58" s="937"/>
      <c r="BZ58" s="937"/>
      <c r="CA58" s="937"/>
      <c r="CB58" s="937"/>
      <c r="CC58" s="937"/>
      <c r="CD58" s="937"/>
      <c r="CE58" s="937"/>
      <c r="CF58" s="937"/>
      <c r="CG58" s="938"/>
      <c r="CH58" s="943"/>
      <c r="CI58" s="944"/>
      <c r="CJ58" s="944"/>
      <c r="CK58" s="944"/>
      <c r="CL58" s="954"/>
      <c r="CM58" s="943"/>
      <c r="CN58" s="944"/>
      <c r="CO58" s="944"/>
      <c r="CP58" s="944"/>
      <c r="CQ58" s="954"/>
      <c r="CR58" s="943"/>
      <c r="CS58" s="944"/>
      <c r="CT58" s="944"/>
      <c r="CU58" s="944"/>
      <c r="CV58" s="954"/>
      <c r="CW58" s="943"/>
      <c r="CX58" s="944"/>
      <c r="CY58" s="944"/>
      <c r="CZ58" s="944"/>
      <c r="DA58" s="954"/>
      <c r="DB58" s="943"/>
      <c r="DC58" s="944"/>
      <c r="DD58" s="944"/>
      <c r="DE58" s="944"/>
      <c r="DF58" s="954"/>
      <c r="DG58" s="943"/>
      <c r="DH58" s="944"/>
      <c r="DI58" s="944"/>
      <c r="DJ58" s="944"/>
      <c r="DK58" s="954"/>
      <c r="DL58" s="943"/>
      <c r="DM58" s="944"/>
      <c r="DN58" s="944"/>
      <c r="DO58" s="944"/>
      <c r="DP58" s="954"/>
      <c r="DQ58" s="943"/>
      <c r="DR58" s="944"/>
      <c r="DS58" s="944"/>
      <c r="DT58" s="944"/>
      <c r="DU58" s="954"/>
      <c r="DV58" s="936"/>
      <c r="DW58" s="937"/>
      <c r="DX58" s="937"/>
      <c r="DY58" s="937"/>
      <c r="DZ58" s="955"/>
      <c r="EA58" s="48"/>
    </row>
    <row r="59" spans="1:131" ht="26.25" customHeight="1" x14ac:dyDescent="0.2">
      <c r="A59" s="52">
        <v>32</v>
      </c>
      <c r="B59" s="936"/>
      <c r="C59" s="937"/>
      <c r="D59" s="937"/>
      <c r="E59" s="937"/>
      <c r="F59" s="937"/>
      <c r="G59" s="937"/>
      <c r="H59" s="937"/>
      <c r="I59" s="937"/>
      <c r="J59" s="937"/>
      <c r="K59" s="937"/>
      <c r="L59" s="937"/>
      <c r="M59" s="937"/>
      <c r="N59" s="937"/>
      <c r="O59" s="937"/>
      <c r="P59" s="938"/>
      <c r="Q59" s="963"/>
      <c r="R59" s="964"/>
      <c r="S59" s="964"/>
      <c r="T59" s="964"/>
      <c r="U59" s="964"/>
      <c r="V59" s="964"/>
      <c r="W59" s="964"/>
      <c r="X59" s="964"/>
      <c r="Y59" s="964"/>
      <c r="Z59" s="964"/>
      <c r="AA59" s="964"/>
      <c r="AB59" s="964"/>
      <c r="AC59" s="964"/>
      <c r="AD59" s="964"/>
      <c r="AE59" s="965"/>
      <c r="AF59" s="966"/>
      <c r="AG59" s="944"/>
      <c r="AH59" s="944"/>
      <c r="AI59" s="944"/>
      <c r="AJ59" s="967"/>
      <c r="AK59" s="968"/>
      <c r="AL59" s="964"/>
      <c r="AM59" s="964"/>
      <c r="AN59" s="964"/>
      <c r="AO59" s="964"/>
      <c r="AP59" s="964"/>
      <c r="AQ59" s="964"/>
      <c r="AR59" s="964"/>
      <c r="AS59" s="964"/>
      <c r="AT59" s="964"/>
      <c r="AU59" s="964"/>
      <c r="AV59" s="964"/>
      <c r="AW59" s="964"/>
      <c r="AX59" s="964"/>
      <c r="AY59" s="964"/>
      <c r="AZ59" s="969"/>
      <c r="BA59" s="969"/>
      <c r="BB59" s="969"/>
      <c r="BC59" s="969"/>
      <c r="BD59" s="969"/>
      <c r="BE59" s="941"/>
      <c r="BF59" s="941"/>
      <c r="BG59" s="941"/>
      <c r="BH59" s="941"/>
      <c r="BI59" s="942"/>
      <c r="BJ59" s="56"/>
      <c r="BK59" s="56"/>
      <c r="BL59" s="56"/>
      <c r="BM59" s="56"/>
      <c r="BN59" s="56"/>
      <c r="BO59" s="55"/>
      <c r="BP59" s="55"/>
      <c r="BQ59" s="52">
        <v>53</v>
      </c>
      <c r="BR59" s="72"/>
      <c r="BS59" s="936"/>
      <c r="BT59" s="937"/>
      <c r="BU59" s="937"/>
      <c r="BV59" s="937"/>
      <c r="BW59" s="937"/>
      <c r="BX59" s="937"/>
      <c r="BY59" s="937"/>
      <c r="BZ59" s="937"/>
      <c r="CA59" s="937"/>
      <c r="CB59" s="937"/>
      <c r="CC59" s="937"/>
      <c r="CD59" s="937"/>
      <c r="CE59" s="937"/>
      <c r="CF59" s="937"/>
      <c r="CG59" s="938"/>
      <c r="CH59" s="943"/>
      <c r="CI59" s="944"/>
      <c r="CJ59" s="944"/>
      <c r="CK59" s="944"/>
      <c r="CL59" s="954"/>
      <c r="CM59" s="943"/>
      <c r="CN59" s="944"/>
      <c r="CO59" s="944"/>
      <c r="CP59" s="944"/>
      <c r="CQ59" s="954"/>
      <c r="CR59" s="943"/>
      <c r="CS59" s="944"/>
      <c r="CT59" s="944"/>
      <c r="CU59" s="944"/>
      <c r="CV59" s="954"/>
      <c r="CW59" s="943"/>
      <c r="CX59" s="944"/>
      <c r="CY59" s="944"/>
      <c r="CZ59" s="944"/>
      <c r="DA59" s="954"/>
      <c r="DB59" s="943"/>
      <c r="DC59" s="944"/>
      <c r="DD59" s="944"/>
      <c r="DE59" s="944"/>
      <c r="DF59" s="954"/>
      <c r="DG59" s="943"/>
      <c r="DH59" s="944"/>
      <c r="DI59" s="944"/>
      <c r="DJ59" s="944"/>
      <c r="DK59" s="954"/>
      <c r="DL59" s="943"/>
      <c r="DM59" s="944"/>
      <c r="DN59" s="944"/>
      <c r="DO59" s="944"/>
      <c r="DP59" s="954"/>
      <c r="DQ59" s="943"/>
      <c r="DR59" s="944"/>
      <c r="DS59" s="944"/>
      <c r="DT59" s="944"/>
      <c r="DU59" s="954"/>
      <c r="DV59" s="936"/>
      <c r="DW59" s="937"/>
      <c r="DX59" s="937"/>
      <c r="DY59" s="937"/>
      <c r="DZ59" s="955"/>
      <c r="EA59" s="48"/>
    </row>
    <row r="60" spans="1:131" ht="26.25" customHeight="1" x14ac:dyDescent="0.2">
      <c r="A60" s="52">
        <v>33</v>
      </c>
      <c r="B60" s="936"/>
      <c r="C60" s="937"/>
      <c r="D60" s="937"/>
      <c r="E60" s="937"/>
      <c r="F60" s="937"/>
      <c r="G60" s="937"/>
      <c r="H60" s="937"/>
      <c r="I60" s="937"/>
      <c r="J60" s="937"/>
      <c r="K60" s="937"/>
      <c r="L60" s="937"/>
      <c r="M60" s="937"/>
      <c r="N60" s="937"/>
      <c r="O60" s="937"/>
      <c r="P60" s="938"/>
      <c r="Q60" s="963"/>
      <c r="R60" s="964"/>
      <c r="S60" s="964"/>
      <c r="T60" s="964"/>
      <c r="U60" s="964"/>
      <c r="V60" s="964"/>
      <c r="W60" s="964"/>
      <c r="X60" s="964"/>
      <c r="Y60" s="964"/>
      <c r="Z60" s="964"/>
      <c r="AA60" s="964"/>
      <c r="AB60" s="964"/>
      <c r="AC60" s="964"/>
      <c r="AD60" s="964"/>
      <c r="AE60" s="965"/>
      <c r="AF60" s="966"/>
      <c r="AG60" s="944"/>
      <c r="AH60" s="944"/>
      <c r="AI60" s="944"/>
      <c r="AJ60" s="967"/>
      <c r="AK60" s="968"/>
      <c r="AL60" s="964"/>
      <c r="AM60" s="964"/>
      <c r="AN60" s="964"/>
      <c r="AO60" s="964"/>
      <c r="AP60" s="964"/>
      <c r="AQ60" s="964"/>
      <c r="AR60" s="964"/>
      <c r="AS60" s="964"/>
      <c r="AT60" s="964"/>
      <c r="AU60" s="964"/>
      <c r="AV60" s="964"/>
      <c r="AW60" s="964"/>
      <c r="AX60" s="964"/>
      <c r="AY60" s="964"/>
      <c r="AZ60" s="969"/>
      <c r="BA60" s="969"/>
      <c r="BB60" s="969"/>
      <c r="BC60" s="969"/>
      <c r="BD60" s="969"/>
      <c r="BE60" s="941"/>
      <c r="BF60" s="941"/>
      <c r="BG60" s="941"/>
      <c r="BH60" s="941"/>
      <c r="BI60" s="942"/>
      <c r="BJ60" s="56"/>
      <c r="BK60" s="56"/>
      <c r="BL60" s="56"/>
      <c r="BM60" s="56"/>
      <c r="BN60" s="56"/>
      <c r="BO60" s="55"/>
      <c r="BP60" s="55"/>
      <c r="BQ60" s="52">
        <v>54</v>
      </c>
      <c r="BR60" s="72"/>
      <c r="BS60" s="936"/>
      <c r="BT60" s="937"/>
      <c r="BU60" s="937"/>
      <c r="BV60" s="937"/>
      <c r="BW60" s="937"/>
      <c r="BX60" s="937"/>
      <c r="BY60" s="937"/>
      <c r="BZ60" s="937"/>
      <c r="CA60" s="937"/>
      <c r="CB60" s="937"/>
      <c r="CC60" s="937"/>
      <c r="CD60" s="937"/>
      <c r="CE60" s="937"/>
      <c r="CF60" s="937"/>
      <c r="CG60" s="938"/>
      <c r="CH60" s="943"/>
      <c r="CI60" s="944"/>
      <c r="CJ60" s="944"/>
      <c r="CK60" s="944"/>
      <c r="CL60" s="954"/>
      <c r="CM60" s="943"/>
      <c r="CN60" s="944"/>
      <c r="CO60" s="944"/>
      <c r="CP60" s="944"/>
      <c r="CQ60" s="954"/>
      <c r="CR60" s="943"/>
      <c r="CS60" s="944"/>
      <c r="CT60" s="944"/>
      <c r="CU60" s="944"/>
      <c r="CV60" s="954"/>
      <c r="CW60" s="943"/>
      <c r="CX60" s="944"/>
      <c r="CY60" s="944"/>
      <c r="CZ60" s="944"/>
      <c r="DA60" s="954"/>
      <c r="DB60" s="943"/>
      <c r="DC60" s="944"/>
      <c r="DD60" s="944"/>
      <c r="DE60" s="944"/>
      <c r="DF60" s="954"/>
      <c r="DG60" s="943"/>
      <c r="DH60" s="944"/>
      <c r="DI60" s="944"/>
      <c r="DJ60" s="944"/>
      <c r="DK60" s="954"/>
      <c r="DL60" s="943"/>
      <c r="DM60" s="944"/>
      <c r="DN60" s="944"/>
      <c r="DO60" s="944"/>
      <c r="DP60" s="954"/>
      <c r="DQ60" s="943"/>
      <c r="DR60" s="944"/>
      <c r="DS60" s="944"/>
      <c r="DT60" s="944"/>
      <c r="DU60" s="954"/>
      <c r="DV60" s="936"/>
      <c r="DW60" s="937"/>
      <c r="DX60" s="937"/>
      <c r="DY60" s="937"/>
      <c r="DZ60" s="955"/>
      <c r="EA60" s="48"/>
    </row>
    <row r="61" spans="1:131" ht="26.25" customHeight="1" x14ac:dyDescent="0.2">
      <c r="A61" s="52">
        <v>34</v>
      </c>
      <c r="B61" s="936"/>
      <c r="C61" s="937"/>
      <c r="D61" s="937"/>
      <c r="E61" s="937"/>
      <c r="F61" s="937"/>
      <c r="G61" s="937"/>
      <c r="H61" s="937"/>
      <c r="I61" s="937"/>
      <c r="J61" s="937"/>
      <c r="K61" s="937"/>
      <c r="L61" s="937"/>
      <c r="M61" s="937"/>
      <c r="N61" s="937"/>
      <c r="O61" s="937"/>
      <c r="P61" s="938"/>
      <c r="Q61" s="963"/>
      <c r="R61" s="964"/>
      <c r="S61" s="964"/>
      <c r="T61" s="964"/>
      <c r="U61" s="964"/>
      <c r="V61" s="964"/>
      <c r="W61" s="964"/>
      <c r="X61" s="964"/>
      <c r="Y61" s="964"/>
      <c r="Z61" s="964"/>
      <c r="AA61" s="964"/>
      <c r="AB61" s="964"/>
      <c r="AC61" s="964"/>
      <c r="AD61" s="964"/>
      <c r="AE61" s="965"/>
      <c r="AF61" s="966"/>
      <c r="AG61" s="944"/>
      <c r="AH61" s="944"/>
      <c r="AI61" s="944"/>
      <c r="AJ61" s="967"/>
      <c r="AK61" s="968"/>
      <c r="AL61" s="964"/>
      <c r="AM61" s="964"/>
      <c r="AN61" s="964"/>
      <c r="AO61" s="964"/>
      <c r="AP61" s="964"/>
      <c r="AQ61" s="964"/>
      <c r="AR61" s="964"/>
      <c r="AS61" s="964"/>
      <c r="AT61" s="964"/>
      <c r="AU61" s="964"/>
      <c r="AV61" s="964"/>
      <c r="AW61" s="964"/>
      <c r="AX61" s="964"/>
      <c r="AY61" s="964"/>
      <c r="AZ61" s="969"/>
      <c r="BA61" s="969"/>
      <c r="BB61" s="969"/>
      <c r="BC61" s="969"/>
      <c r="BD61" s="969"/>
      <c r="BE61" s="941"/>
      <c r="BF61" s="941"/>
      <c r="BG61" s="941"/>
      <c r="BH61" s="941"/>
      <c r="BI61" s="942"/>
      <c r="BJ61" s="56"/>
      <c r="BK61" s="56"/>
      <c r="BL61" s="56"/>
      <c r="BM61" s="56"/>
      <c r="BN61" s="56"/>
      <c r="BO61" s="55"/>
      <c r="BP61" s="55"/>
      <c r="BQ61" s="52">
        <v>55</v>
      </c>
      <c r="BR61" s="72"/>
      <c r="BS61" s="936"/>
      <c r="BT61" s="937"/>
      <c r="BU61" s="937"/>
      <c r="BV61" s="937"/>
      <c r="BW61" s="937"/>
      <c r="BX61" s="937"/>
      <c r="BY61" s="937"/>
      <c r="BZ61" s="937"/>
      <c r="CA61" s="937"/>
      <c r="CB61" s="937"/>
      <c r="CC61" s="937"/>
      <c r="CD61" s="937"/>
      <c r="CE61" s="937"/>
      <c r="CF61" s="937"/>
      <c r="CG61" s="938"/>
      <c r="CH61" s="943"/>
      <c r="CI61" s="944"/>
      <c r="CJ61" s="944"/>
      <c r="CK61" s="944"/>
      <c r="CL61" s="954"/>
      <c r="CM61" s="943"/>
      <c r="CN61" s="944"/>
      <c r="CO61" s="944"/>
      <c r="CP61" s="944"/>
      <c r="CQ61" s="954"/>
      <c r="CR61" s="943"/>
      <c r="CS61" s="944"/>
      <c r="CT61" s="944"/>
      <c r="CU61" s="944"/>
      <c r="CV61" s="954"/>
      <c r="CW61" s="943"/>
      <c r="CX61" s="944"/>
      <c r="CY61" s="944"/>
      <c r="CZ61" s="944"/>
      <c r="DA61" s="954"/>
      <c r="DB61" s="943"/>
      <c r="DC61" s="944"/>
      <c r="DD61" s="944"/>
      <c r="DE61" s="944"/>
      <c r="DF61" s="954"/>
      <c r="DG61" s="943"/>
      <c r="DH61" s="944"/>
      <c r="DI61" s="944"/>
      <c r="DJ61" s="944"/>
      <c r="DK61" s="954"/>
      <c r="DL61" s="943"/>
      <c r="DM61" s="944"/>
      <c r="DN61" s="944"/>
      <c r="DO61" s="944"/>
      <c r="DP61" s="954"/>
      <c r="DQ61" s="943"/>
      <c r="DR61" s="944"/>
      <c r="DS61" s="944"/>
      <c r="DT61" s="944"/>
      <c r="DU61" s="954"/>
      <c r="DV61" s="936"/>
      <c r="DW61" s="937"/>
      <c r="DX61" s="937"/>
      <c r="DY61" s="937"/>
      <c r="DZ61" s="955"/>
      <c r="EA61" s="48"/>
    </row>
    <row r="62" spans="1:131" ht="26.25" customHeight="1" x14ac:dyDescent="0.2">
      <c r="A62" s="52">
        <v>35</v>
      </c>
      <c r="B62" s="936"/>
      <c r="C62" s="937"/>
      <c r="D62" s="937"/>
      <c r="E62" s="937"/>
      <c r="F62" s="937"/>
      <c r="G62" s="937"/>
      <c r="H62" s="937"/>
      <c r="I62" s="937"/>
      <c r="J62" s="937"/>
      <c r="K62" s="937"/>
      <c r="L62" s="937"/>
      <c r="M62" s="937"/>
      <c r="N62" s="937"/>
      <c r="O62" s="937"/>
      <c r="P62" s="938"/>
      <c r="Q62" s="963"/>
      <c r="R62" s="964"/>
      <c r="S62" s="964"/>
      <c r="T62" s="964"/>
      <c r="U62" s="964"/>
      <c r="V62" s="964"/>
      <c r="W62" s="964"/>
      <c r="X62" s="964"/>
      <c r="Y62" s="964"/>
      <c r="Z62" s="964"/>
      <c r="AA62" s="964"/>
      <c r="AB62" s="964"/>
      <c r="AC62" s="964"/>
      <c r="AD62" s="964"/>
      <c r="AE62" s="965"/>
      <c r="AF62" s="966"/>
      <c r="AG62" s="944"/>
      <c r="AH62" s="944"/>
      <c r="AI62" s="944"/>
      <c r="AJ62" s="967"/>
      <c r="AK62" s="968"/>
      <c r="AL62" s="964"/>
      <c r="AM62" s="964"/>
      <c r="AN62" s="964"/>
      <c r="AO62" s="964"/>
      <c r="AP62" s="964"/>
      <c r="AQ62" s="964"/>
      <c r="AR62" s="964"/>
      <c r="AS62" s="964"/>
      <c r="AT62" s="964"/>
      <c r="AU62" s="964"/>
      <c r="AV62" s="964"/>
      <c r="AW62" s="964"/>
      <c r="AX62" s="964"/>
      <c r="AY62" s="964"/>
      <c r="AZ62" s="969"/>
      <c r="BA62" s="969"/>
      <c r="BB62" s="969"/>
      <c r="BC62" s="969"/>
      <c r="BD62" s="969"/>
      <c r="BE62" s="941"/>
      <c r="BF62" s="941"/>
      <c r="BG62" s="941"/>
      <c r="BH62" s="941"/>
      <c r="BI62" s="942"/>
      <c r="BJ62" s="970" t="s">
        <v>468</v>
      </c>
      <c r="BK62" s="971"/>
      <c r="BL62" s="971"/>
      <c r="BM62" s="971"/>
      <c r="BN62" s="972"/>
      <c r="BO62" s="55"/>
      <c r="BP62" s="55"/>
      <c r="BQ62" s="52">
        <v>56</v>
      </c>
      <c r="BR62" s="72"/>
      <c r="BS62" s="936"/>
      <c r="BT62" s="937"/>
      <c r="BU62" s="937"/>
      <c r="BV62" s="937"/>
      <c r="BW62" s="937"/>
      <c r="BX62" s="937"/>
      <c r="BY62" s="937"/>
      <c r="BZ62" s="937"/>
      <c r="CA62" s="937"/>
      <c r="CB62" s="937"/>
      <c r="CC62" s="937"/>
      <c r="CD62" s="937"/>
      <c r="CE62" s="937"/>
      <c r="CF62" s="937"/>
      <c r="CG62" s="938"/>
      <c r="CH62" s="943"/>
      <c r="CI62" s="944"/>
      <c r="CJ62" s="944"/>
      <c r="CK62" s="944"/>
      <c r="CL62" s="954"/>
      <c r="CM62" s="943"/>
      <c r="CN62" s="944"/>
      <c r="CO62" s="944"/>
      <c r="CP62" s="944"/>
      <c r="CQ62" s="954"/>
      <c r="CR62" s="943"/>
      <c r="CS62" s="944"/>
      <c r="CT62" s="944"/>
      <c r="CU62" s="944"/>
      <c r="CV62" s="954"/>
      <c r="CW62" s="943"/>
      <c r="CX62" s="944"/>
      <c r="CY62" s="944"/>
      <c r="CZ62" s="944"/>
      <c r="DA62" s="954"/>
      <c r="DB62" s="943"/>
      <c r="DC62" s="944"/>
      <c r="DD62" s="944"/>
      <c r="DE62" s="944"/>
      <c r="DF62" s="954"/>
      <c r="DG62" s="943"/>
      <c r="DH62" s="944"/>
      <c r="DI62" s="944"/>
      <c r="DJ62" s="944"/>
      <c r="DK62" s="954"/>
      <c r="DL62" s="943"/>
      <c r="DM62" s="944"/>
      <c r="DN62" s="944"/>
      <c r="DO62" s="944"/>
      <c r="DP62" s="954"/>
      <c r="DQ62" s="943"/>
      <c r="DR62" s="944"/>
      <c r="DS62" s="944"/>
      <c r="DT62" s="944"/>
      <c r="DU62" s="954"/>
      <c r="DV62" s="936"/>
      <c r="DW62" s="937"/>
      <c r="DX62" s="937"/>
      <c r="DY62" s="937"/>
      <c r="DZ62" s="955"/>
      <c r="EA62" s="48"/>
    </row>
    <row r="63" spans="1:131" ht="26.25" customHeight="1" x14ac:dyDescent="0.2">
      <c r="A63" s="53" t="s">
        <v>240</v>
      </c>
      <c r="B63" s="914" t="s">
        <v>373</v>
      </c>
      <c r="C63" s="915"/>
      <c r="D63" s="915"/>
      <c r="E63" s="915"/>
      <c r="F63" s="915"/>
      <c r="G63" s="915"/>
      <c r="H63" s="915"/>
      <c r="I63" s="915"/>
      <c r="J63" s="915"/>
      <c r="K63" s="915"/>
      <c r="L63" s="915"/>
      <c r="M63" s="915"/>
      <c r="N63" s="915"/>
      <c r="O63" s="915"/>
      <c r="P63" s="916"/>
      <c r="Q63" s="924"/>
      <c r="R63" s="925"/>
      <c r="S63" s="925"/>
      <c r="T63" s="925"/>
      <c r="U63" s="925"/>
      <c r="V63" s="925"/>
      <c r="W63" s="925"/>
      <c r="X63" s="925"/>
      <c r="Y63" s="925"/>
      <c r="Z63" s="925"/>
      <c r="AA63" s="925"/>
      <c r="AB63" s="925"/>
      <c r="AC63" s="925"/>
      <c r="AD63" s="925"/>
      <c r="AE63" s="956"/>
      <c r="AF63" s="957">
        <v>385</v>
      </c>
      <c r="AG63" s="926"/>
      <c r="AH63" s="926"/>
      <c r="AI63" s="926"/>
      <c r="AJ63" s="958"/>
      <c r="AK63" s="959"/>
      <c r="AL63" s="925"/>
      <c r="AM63" s="925"/>
      <c r="AN63" s="925"/>
      <c r="AO63" s="925"/>
      <c r="AP63" s="926">
        <v>6298</v>
      </c>
      <c r="AQ63" s="926"/>
      <c r="AR63" s="926"/>
      <c r="AS63" s="926"/>
      <c r="AT63" s="926"/>
      <c r="AU63" s="926">
        <v>4308</v>
      </c>
      <c r="AV63" s="926"/>
      <c r="AW63" s="926"/>
      <c r="AX63" s="926"/>
      <c r="AY63" s="926"/>
      <c r="AZ63" s="960"/>
      <c r="BA63" s="960"/>
      <c r="BB63" s="960"/>
      <c r="BC63" s="960"/>
      <c r="BD63" s="960"/>
      <c r="BE63" s="927"/>
      <c r="BF63" s="927"/>
      <c r="BG63" s="927"/>
      <c r="BH63" s="927"/>
      <c r="BI63" s="928"/>
      <c r="BJ63" s="961" t="s">
        <v>195</v>
      </c>
      <c r="BK63" s="921"/>
      <c r="BL63" s="921"/>
      <c r="BM63" s="921"/>
      <c r="BN63" s="962"/>
      <c r="BO63" s="55"/>
      <c r="BP63" s="55"/>
      <c r="BQ63" s="52">
        <v>57</v>
      </c>
      <c r="BR63" s="72"/>
      <c r="BS63" s="936"/>
      <c r="BT63" s="937"/>
      <c r="BU63" s="937"/>
      <c r="BV63" s="937"/>
      <c r="BW63" s="937"/>
      <c r="BX63" s="937"/>
      <c r="BY63" s="937"/>
      <c r="BZ63" s="937"/>
      <c r="CA63" s="937"/>
      <c r="CB63" s="937"/>
      <c r="CC63" s="937"/>
      <c r="CD63" s="937"/>
      <c r="CE63" s="937"/>
      <c r="CF63" s="937"/>
      <c r="CG63" s="938"/>
      <c r="CH63" s="943"/>
      <c r="CI63" s="944"/>
      <c r="CJ63" s="944"/>
      <c r="CK63" s="944"/>
      <c r="CL63" s="954"/>
      <c r="CM63" s="943"/>
      <c r="CN63" s="944"/>
      <c r="CO63" s="944"/>
      <c r="CP63" s="944"/>
      <c r="CQ63" s="954"/>
      <c r="CR63" s="943"/>
      <c r="CS63" s="944"/>
      <c r="CT63" s="944"/>
      <c r="CU63" s="944"/>
      <c r="CV63" s="954"/>
      <c r="CW63" s="943"/>
      <c r="CX63" s="944"/>
      <c r="CY63" s="944"/>
      <c r="CZ63" s="944"/>
      <c r="DA63" s="954"/>
      <c r="DB63" s="943"/>
      <c r="DC63" s="944"/>
      <c r="DD63" s="944"/>
      <c r="DE63" s="944"/>
      <c r="DF63" s="954"/>
      <c r="DG63" s="943"/>
      <c r="DH63" s="944"/>
      <c r="DI63" s="944"/>
      <c r="DJ63" s="944"/>
      <c r="DK63" s="954"/>
      <c r="DL63" s="943"/>
      <c r="DM63" s="944"/>
      <c r="DN63" s="944"/>
      <c r="DO63" s="944"/>
      <c r="DP63" s="954"/>
      <c r="DQ63" s="943"/>
      <c r="DR63" s="944"/>
      <c r="DS63" s="944"/>
      <c r="DT63" s="944"/>
      <c r="DU63" s="954"/>
      <c r="DV63" s="936"/>
      <c r="DW63" s="937"/>
      <c r="DX63" s="937"/>
      <c r="DY63" s="937"/>
      <c r="DZ63" s="95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6"/>
      <c r="BT64" s="937"/>
      <c r="BU64" s="937"/>
      <c r="BV64" s="937"/>
      <c r="BW64" s="937"/>
      <c r="BX64" s="937"/>
      <c r="BY64" s="937"/>
      <c r="BZ64" s="937"/>
      <c r="CA64" s="937"/>
      <c r="CB64" s="937"/>
      <c r="CC64" s="937"/>
      <c r="CD64" s="937"/>
      <c r="CE64" s="937"/>
      <c r="CF64" s="937"/>
      <c r="CG64" s="938"/>
      <c r="CH64" s="943"/>
      <c r="CI64" s="944"/>
      <c r="CJ64" s="944"/>
      <c r="CK64" s="944"/>
      <c r="CL64" s="954"/>
      <c r="CM64" s="943"/>
      <c r="CN64" s="944"/>
      <c r="CO64" s="944"/>
      <c r="CP64" s="944"/>
      <c r="CQ64" s="954"/>
      <c r="CR64" s="943"/>
      <c r="CS64" s="944"/>
      <c r="CT64" s="944"/>
      <c r="CU64" s="944"/>
      <c r="CV64" s="954"/>
      <c r="CW64" s="943"/>
      <c r="CX64" s="944"/>
      <c r="CY64" s="944"/>
      <c r="CZ64" s="944"/>
      <c r="DA64" s="954"/>
      <c r="DB64" s="943"/>
      <c r="DC64" s="944"/>
      <c r="DD64" s="944"/>
      <c r="DE64" s="944"/>
      <c r="DF64" s="954"/>
      <c r="DG64" s="943"/>
      <c r="DH64" s="944"/>
      <c r="DI64" s="944"/>
      <c r="DJ64" s="944"/>
      <c r="DK64" s="954"/>
      <c r="DL64" s="943"/>
      <c r="DM64" s="944"/>
      <c r="DN64" s="944"/>
      <c r="DO64" s="944"/>
      <c r="DP64" s="954"/>
      <c r="DQ64" s="943"/>
      <c r="DR64" s="944"/>
      <c r="DS64" s="944"/>
      <c r="DT64" s="944"/>
      <c r="DU64" s="954"/>
      <c r="DV64" s="936"/>
      <c r="DW64" s="937"/>
      <c r="DX64" s="937"/>
      <c r="DY64" s="937"/>
      <c r="DZ64" s="955"/>
      <c r="EA64" s="48"/>
    </row>
    <row r="65" spans="1:131" ht="26.25" customHeight="1" x14ac:dyDescent="0.2">
      <c r="A65" s="56" t="s">
        <v>296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6"/>
      <c r="BT65" s="937"/>
      <c r="BU65" s="937"/>
      <c r="BV65" s="937"/>
      <c r="BW65" s="937"/>
      <c r="BX65" s="937"/>
      <c r="BY65" s="937"/>
      <c r="BZ65" s="937"/>
      <c r="CA65" s="937"/>
      <c r="CB65" s="937"/>
      <c r="CC65" s="937"/>
      <c r="CD65" s="937"/>
      <c r="CE65" s="937"/>
      <c r="CF65" s="937"/>
      <c r="CG65" s="938"/>
      <c r="CH65" s="943"/>
      <c r="CI65" s="944"/>
      <c r="CJ65" s="944"/>
      <c r="CK65" s="944"/>
      <c r="CL65" s="954"/>
      <c r="CM65" s="943"/>
      <c r="CN65" s="944"/>
      <c r="CO65" s="944"/>
      <c r="CP65" s="944"/>
      <c r="CQ65" s="954"/>
      <c r="CR65" s="943"/>
      <c r="CS65" s="944"/>
      <c r="CT65" s="944"/>
      <c r="CU65" s="944"/>
      <c r="CV65" s="954"/>
      <c r="CW65" s="943"/>
      <c r="CX65" s="944"/>
      <c r="CY65" s="944"/>
      <c r="CZ65" s="944"/>
      <c r="DA65" s="954"/>
      <c r="DB65" s="943"/>
      <c r="DC65" s="944"/>
      <c r="DD65" s="944"/>
      <c r="DE65" s="944"/>
      <c r="DF65" s="954"/>
      <c r="DG65" s="943"/>
      <c r="DH65" s="944"/>
      <c r="DI65" s="944"/>
      <c r="DJ65" s="944"/>
      <c r="DK65" s="954"/>
      <c r="DL65" s="943"/>
      <c r="DM65" s="944"/>
      <c r="DN65" s="944"/>
      <c r="DO65" s="944"/>
      <c r="DP65" s="954"/>
      <c r="DQ65" s="943"/>
      <c r="DR65" s="944"/>
      <c r="DS65" s="944"/>
      <c r="DT65" s="944"/>
      <c r="DU65" s="954"/>
      <c r="DV65" s="936"/>
      <c r="DW65" s="937"/>
      <c r="DX65" s="937"/>
      <c r="DY65" s="937"/>
      <c r="DZ65" s="955"/>
      <c r="EA65" s="48"/>
    </row>
    <row r="66" spans="1:131" ht="26.25" customHeight="1" x14ac:dyDescent="0.2">
      <c r="A66" s="682" t="s">
        <v>413</v>
      </c>
      <c r="B66" s="683"/>
      <c r="C66" s="683"/>
      <c r="D66" s="683"/>
      <c r="E66" s="683"/>
      <c r="F66" s="683"/>
      <c r="G66" s="683"/>
      <c r="H66" s="683"/>
      <c r="I66" s="683"/>
      <c r="J66" s="683"/>
      <c r="K66" s="683"/>
      <c r="L66" s="683"/>
      <c r="M66" s="683"/>
      <c r="N66" s="683"/>
      <c r="O66" s="683"/>
      <c r="P66" s="684"/>
      <c r="Q66" s="674" t="s">
        <v>459</v>
      </c>
      <c r="R66" s="675"/>
      <c r="S66" s="675"/>
      <c r="T66" s="675"/>
      <c r="U66" s="676"/>
      <c r="V66" s="674" t="s">
        <v>460</v>
      </c>
      <c r="W66" s="675"/>
      <c r="X66" s="675"/>
      <c r="Y66" s="675"/>
      <c r="Z66" s="676"/>
      <c r="AA66" s="674" t="s">
        <v>461</v>
      </c>
      <c r="AB66" s="675"/>
      <c r="AC66" s="675"/>
      <c r="AD66" s="675"/>
      <c r="AE66" s="676"/>
      <c r="AF66" s="694" t="s">
        <v>236</v>
      </c>
      <c r="AG66" s="689"/>
      <c r="AH66" s="689"/>
      <c r="AI66" s="689"/>
      <c r="AJ66" s="695"/>
      <c r="AK66" s="674" t="s">
        <v>386</v>
      </c>
      <c r="AL66" s="683"/>
      <c r="AM66" s="683"/>
      <c r="AN66" s="683"/>
      <c r="AO66" s="684"/>
      <c r="AP66" s="674" t="s">
        <v>353</v>
      </c>
      <c r="AQ66" s="675"/>
      <c r="AR66" s="675"/>
      <c r="AS66" s="675"/>
      <c r="AT66" s="676"/>
      <c r="AU66" s="674" t="s">
        <v>469</v>
      </c>
      <c r="AV66" s="675"/>
      <c r="AW66" s="675"/>
      <c r="AX66" s="675"/>
      <c r="AY66" s="676"/>
      <c r="AZ66" s="674" t="s">
        <v>448</v>
      </c>
      <c r="BA66" s="675"/>
      <c r="BB66" s="675"/>
      <c r="BC66" s="675"/>
      <c r="BD66" s="680"/>
      <c r="BE66" s="55"/>
      <c r="BF66" s="55"/>
      <c r="BG66" s="55"/>
      <c r="BH66" s="55"/>
      <c r="BI66" s="55"/>
      <c r="BJ66" s="55"/>
      <c r="BK66" s="55"/>
      <c r="BL66" s="55"/>
      <c r="BM66" s="55"/>
      <c r="BN66" s="55"/>
      <c r="BO66" s="55"/>
      <c r="BP66" s="55"/>
      <c r="BQ66" s="52">
        <v>60</v>
      </c>
      <c r="BR66" s="73"/>
      <c r="BS66" s="907"/>
      <c r="BT66" s="908"/>
      <c r="BU66" s="908"/>
      <c r="BV66" s="908"/>
      <c r="BW66" s="908"/>
      <c r="BX66" s="908"/>
      <c r="BY66" s="908"/>
      <c r="BZ66" s="908"/>
      <c r="CA66" s="908"/>
      <c r="CB66" s="908"/>
      <c r="CC66" s="908"/>
      <c r="CD66" s="908"/>
      <c r="CE66" s="908"/>
      <c r="CF66" s="908"/>
      <c r="CG66" s="909"/>
      <c r="CH66" s="910"/>
      <c r="CI66" s="911"/>
      <c r="CJ66" s="911"/>
      <c r="CK66" s="911"/>
      <c r="CL66" s="912"/>
      <c r="CM66" s="910"/>
      <c r="CN66" s="911"/>
      <c r="CO66" s="911"/>
      <c r="CP66" s="911"/>
      <c r="CQ66" s="912"/>
      <c r="CR66" s="910"/>
      <c r="CS66" s="911"/>
      <c r="CT66" s="911"/>
      <c r="CU66" s="911"/>
      <c r="CV66" s="912"/>
      <c r="CW66" s="910"/>
      <c r="CX66" s="911"/>
      <c r="CY66" s="911"/>
      <c r="CZ66" s="911"/>
      <c r="DA66" s="912"/>
      <c r="DB66" s="910"/>
      <c r="DC66" s="911"/>
      <c r="DD66" s="911"/>
      <c r="DE66" s="911"/>
      <c r="DF66" s="912"/>
      <c r="DG66" s="910"/>
      <c r="DH66" s="911"/>
      <c r="DI66" s="911"/>
      <c r="DJ66" s="911"/>
      <c r="DK66" s="912"/>
      <c r="DL66" s="910"/>
      <c r="DM66" s="911"/>
      <c r="DN66" s="911"/>
      <c r="DO66" s="911"/>
      <c r="DP66" s="912"/>
      <c r="DQ66" s="910"/>
      <c r="DR66" s="911"/>
      <c r="DS66" s="911"/>
      <c r="DT66" s="911"/>
      <c r="DU66" s="912"/>
      <c r="DV66" s="907"/>
      <c r="DW66" s="908"/>
      <c r="DX66" s="908"/>
      <c r="DY66" s="908"/>
      <c r="DZ66" s="913"/>
      <c r="EA66" s="48"/>
    </row>
    <row r="67" spans="1:131" ht="26.25" customHeight="1" x14ac:dyDescent="0.2">
      <c r="A67" s="685"/>
      <c r="B67" s="686"/>
      <c r="C67" s="686"/>
      <c r="D67" s="686"/>
      <c r="E67" s="686"/>
      <c r="F67" s="686"/>
      <c r="G67" s="686"/>
      <c r="H67" s="686"/>
      <c r="I67" s="686"/>
      <c r="J67" s="686"/>
      <c r="K67" s="686"/>
      <c r="L67" s="686"/>
      <c r="M67" s="686"/>
      <c r="N67" s="686"/>
      <c r="O67" s="686"/>
      <c r="P67" s="687"/>
      <c r="Q67" s="677"/>
      <c r="R67" s="678"/>
      <c r="S67" s="678"/>
      <c r="T67" s="678"/>
      <c r="U67" s="679"/>
      <c r="V67" s="677"/>
      <c r="W67" s="678"/>
      <c r="X67" s="678"/>
      <c r="Y67" s="678"/>
      <c r="Z67" s="679"/>
      <c r="AA67" s="677"/>
      <c r="AB67" s="678"/>
      <c r="AC67" s="678"/>
      <c r="AD67" s="678"/>
      <c r="AE67" s="679"/>
      <c r="AF67" s="696"/>
      <c r="AG67" s="692"/>
      <c r="AH67" s="692"/>
      <c r="AI67" s="692"/>
      <c r="AJ67" s="697"/>
      <c r="AK67" s="698"/>
      <c r="AL67" s="686"/>
      <c r="AM67" s="686"/>
      <c r="AN67" s="686"/>
      <c r="AO67" s="687"/>
      <c r="AP67" s="677"/>
      <c r="AQ67" s="678"/>
      <c r="AR67" s="678"/>
      <c r="AS67" s="678"/>
      <c r="AT67" s="679"/>
      <c r="AU67" s="677"/>
      <c r="AV67" s="678"/>
      <c r="AW67" s="678"/>
      <c r="AX67" s="678"/>
      <c r="AY67" s="679"/>
      <c r="AZ67" s="677"/>
      <c r="BA67" s="678"/>
      <c r="BB67" s="678"/>
      <c r="BC67" s="678"/>
      <c r="BD67" s="681"/>
      <c r="BE67" s="55"/>
      <c r="BF67" s="55"/>
      <c r="BG67" s="55"/>
      <c r="BH67" s="55"/>
      <c r="BI67" s="55"/>
      <c r="BJ67" s="55"/>
      <c r="BK67" s="55"/>
      <c r="BL67" s="55"/>
      <c r="BM67" s="55"/>
      <c r="BN67" s="55"/>
      <c r="BO67" s="55"/>
      <c r="BP67" s="55"/>
      <c r="BQ67" s="52">
        <v>61</v>
      </c>
      <c r="BR67" s="73"/>
      <c r="BS67" s="907"/>
      <c r="BT67" s="908"/>
      <c r="BU67" s="908"/>
      <c r="BV67" s="908"/>
      <c r="BW67" s="908"/>
      <c r="BX67" s="908"/>
      <c r="BY67" s="908"/>
      <c r="BZ67" s="908"/>
      <c r="CA67" s="908"/>
      <c r="CB67" s="908"/>
      <c r="CC67" s="908"/>
      <c r="CD67" s="908"/>
      <c r="CE67" s="908"/>
      <c r="CF67" s="908"/>
      <c r="CG67" s="909"/>
      <c r="CH67" s="910"/>
      <c r="CI67" s="911"/>
      <c r="CJ67" s="911"/>
      <c r="CK67" s="911"/>
      <c r="CL67" s="912"/>
      <c r="CM67" s="910"/>
      <c r="CN67" s="911"/>
      <c r="CO67" s="911"/>
      <c r="CP67" s="911"/>
      <c r="CQ67" s="912"/>
      <c r="CR67" s="910"/>
      <c r="CS67" s="911"/>
      <c r="CT67" s="911"/>
      <c r="CU67" s="911"/>
      <c r="CV67" s="912"/>
      <c r="CW67" s="910"/>
      <c r="CX67" s="911"/>
      <c r="CY67" s="911"/>
      <c r="CZ67" s="911"/>
      <c r="DA67" s="912"/>
      <c r="DB67" s="910"/>
      <c r="DC67" s="911"/>
      <c r="DD67" s="911"/>
      <c r="DE67" s="911"/>
      <c r="DF67" s="912"/>
      <c r="DG67" s="910"/>
      <c r="DH67" s="911"/>
      <c r="DI67" s="911"/>
      <c r="DJ67" s="911"/>
      <c r="DK67" s="912"/>
      <c r="DL67" s="910"/>
      <c r="DM67" s="911"/>
      <c r="DN67" s="911"/>
      <c r="DO67" s="911"/>
      <c r="DP67" s="912"/>
      <c r="DQ67" s="910"/>
      <c r="DR67" s="911"/>
      <c r="DS67" s="911"/>
      <c r="DT67" s="911"/>
      <c r="DU67" s="912"/>
      <c r="DV67" s="907"/>
      <c r="DW67" s="908"/>
      <c r="DX67" s="908"/>
      <c r="DY67" s="908"/>
      <c r="DZ67" s="913"/>
      <c r="EA67" s="48"/>
    </row>
    <row r="68" spans="1:131" ht="26.25" customHeight="1" x14ac:dyDescent="0.2">
      <c r="A68" s="51">
        <v>1</v>
      </c>
      <c r="B68" s="947" t="s">
        <v>535</v>
      </c>
      <c r="C68" s="948"/>
      <c r="D68" s="948"/>
      <c r="E68" s="948"/>
      <c r="F68" s="948"/>
      <c r="G68" s="948"/>
      <c r="H68" s="948"/>
      <c r="I68" s="948"/>
      <c r="J68" s="948"/>
      <c r="K68" s="948"/>
      <c r="L68" s="948"/>
      <c r="M68" s="948"/>
      <c r="N68" s="948"/>
      <c r="O68" s="948"/>
      <c r="P68" s="949"/>
      <c r="Q68" s="950">
        <v>2318</v>
      </c>
      <c r="R68" s="951"/>
      <c r="S68" s="951"/>
      <c r="T68" s="951"/>
      <c r="U68" s="951"/>
      <c r="V68" s="951">
        <v>2250</v>
      </c>
      <c r="W68" s="951"/>
      <c r="X68" s="951"/>
      <c r="Y68" s="951"/>
      <c r="Z68" s="951"/>
      <c r="AA68" s="951">
        <v>68</v>
      </c>
      <c r="AB68" s="951"/>
      <c r="AC68" s="951"/>
      <c r="AD68" s="951"/>
      <c r="AE68" s="951"/>
      <c r="AF68" s="951">
        <v>68</v>
      </c>
      <c r="AG68" s="951"/>
      <c r="AH68" s="951"/>
      <c r="AI68" s="951"/>
      <c r="AJ68" s="951"/>
      <c r="AK68" s="951">
        <v>48</v>
      </c>
      <c r="AL68" s="951"/>
      <c r="AM68" s="951"/>
      <c r="AN68" s="951"/>
      <c r="AO68" s="951"/>
      <c r="AP68" s="951">
        <v>2100</v>
      </c>
      <c r="AQ68" s="951"/>
      <c r="AR68" s="951"/>
      <c r="AS68" s="951"/>
      <c r="AT68" s="951"/>
      <c r="AU68" s="951">
        <v>901</v>
      </c>
      <c r="AV68" s="951"/>
      <c r="AW68" s="951"/>
      <c r="AX68" s="951"/>
      <c r="AY68" s="951"/>
      <c r="AZ68" s="952"/>
      <c r="BA68" s="952"/>
      <c r="BB68" s="952"/>
      <c r="BC68" s="952"/>
      <c r="BD68" s="953"/>
      <c r="BE68" s="55"/>
      <c r="BF68" s="55"/>
      <c r="BG68" s="55"/>
      <c r="BH68" s="55"/>
      <c r="BI68" s="55"/>
      <c r="BJ68" s="55"/>
      <c r="BK68" s="55"/>
      <c r="BL68" s="55"/>
      <c r="BM68" s="55"/>
      <c r="BN68" s="55"/>
      <c r="BO68" s="55"/>
      <c r="BP68" s="55"/>
      <c r="BQ68" s="52">
        <v>62</v>
      </c>
      <c r="BR68" s="73"/>
      <c r="BS68" s="907"/>
      <c r="BT68" s="908"/>
      <c r="BU68" s="908"/>
      <c r="BV68" s="908"/>
      <c r="BW68" s="908"/>
      <c r="BX68" s="908"/>
      <c r="BY68" s="908"/>
      <c r="BZ68" s="908"/>
      <c r="CA68" s="908"/>
      <c r="CB68" s="908"/>
      <c r="CC68" s="908"/>
      <c r="CD68" s="908"/>
      <c r="CE68" s="908"/>
      <c r="CF68" s="908"/>
      <c r="CG68" s="909"/>
      <c r="CH68" s="910"/>
      <c r="CI68" s="911"/>
      <c r="CJ68" s="911"/>
      <c r="CK68" s="911"/>
      <c r="CL68" s="912"/>
      <c r="CM68" s="910"/>
      <c r="CN68" s="911"/>
      <c r="CO68" s="911"/>
      <c r="CP68" s="911"/>
      <c r="CQ68" s="912"/>
      <c r="CR68" s="910"/>
      <c r="CS68" s="911"/>
      <c r="CT68" s="911"/>
      <c r="CU68" s="911"/>
      <c r="CV68" s="912"/>
      <c r="CW68" s="910"/>
      <c r="CX68" s="911"/>
      <c r="CY68" s="911"/>
      <c r="CZ68" s="911"/>
      <c r="DA68" s="912"/>
      <c r="DB68" s="910"/>
      <c r="DC68" s="911"/>
      <c r="DD68" s="911"/>
      <c r="DE68" s="911"/>
      <c r="DF68" s="912"/>
      <c r="DG68" s="910"/>
      <c r="DH68" s="911"/>
      <c r="DI68" s="911"/>
      <c r="DJ68" s="911"/>
      <c r="DK68" s="912"/>
      <c r="DL68" s="910"/>
      <c r="DM68" s="911"/>
      <c r="DN68" s="911"/>
      <c r="DO68" s="911"/>
      <c r="DP68" s="912"/>
      <c r="DQ68" s="910"/>
      <c r="DR68" s="911"/>
      <c r="DS68" s="911"/>
      <c r="DT68" s="911"/>
      <c r="DU68" s="912"/>
      <c r="DV68" s="907"/>
      <c r="DW68" s="908"/>
      <c r="DX68" s="908"/>
      <c r="DY68" s="908"/>
      <c r="DZ68" s="913"/>
      <c r="EA68" s="48"/>
    </row>
    <row r="69" spans="1:131" ht="26.25" customHeight="1" x14ac:dyDescent="0.2">
      <c r="A69" s="52">
        <v>2</v>
      </c>
      <c r="B69" s="936" t="s">
        <v>536</v>
      </c>
      <c r="C69" s="937"/>
      <c r="D69" s="937"/>
      <c r="E69" s="937"/>
      <c r="F69" s="937"/>
      <c r="G69" s="937"/>
      <c r="H69" s="937"/>
      <c r="I69" s="937"/>
      <c r="J69" s="937"/>
      <c r="K69" s="937"/>
      <c r="L69" s="937"/>
      <c r="M69" s="937"/>
      <c r="N69" s="937"/>
      <c r="O69" s="937"/>
      <c r="P69" s="938"/>
      <c r="Q69" s="939">
        <v>392</v>
      </c>
      <c r="R69" s="940"/>
      <c r="S69" s="940"/>
      <c r="T69" s="940"/>
      <c r="U69" s="940"/>
      <c r="V69" s="940">
        <v>376</v>
      </c>
      <c r="W69" s="940"/>
      <c r="X69" s="940"/>
      <c r="Y69" s="940"/>
      <c r="Z69" s="940"/>
      <c r="AA69" s="940">
        <v>17</v>
      </c>
      <c r="AB69" s="940"/>
      <c r="AC69" s="940"/>
      <c r="AD69" s="940"/>
      <c r="AE69" s="940"/>
      <c r="AF69" s="940">
        <v>17</v>
      </c>
      <c r="AG69" s="940"/>
      <c r="AH69" s="940"/>
      <c r="AI69" s="940"/>
      <c r="AJ69" s="940"/>
      <c r="AK69" s="940" t="s">
        <v>195</v>
      </c>
      <c r="AL69" s="940"/>
      <c r="AM69" s="940"/>
      <c r="AN69" s="940"/>
      <c r="AO69" s="940"/>
      <c r="AP69" s="940" t="s">
        <v>195</v>
      </c>
      <c r="AQ69" s="940"/>
      <c r="AR69" s="940"/>
      <c r="AS69" s="940"/>
      <c r="AT69" s="940"/>
      <c r="AU69" s="940" t="s">
        <v>195</v>
      </c>
      <c r="AV69" s="940"/>
      <c r="AW69" s="940"/>
      <c r="AX69" s="940"/>
      <c r="AY69" s="940"/>
      <c r="AZ69" s="941"/>
      <c r="BA69" s="941"/>
      <c r="BB69" s="941"/>
      <c r="BC69" s="941"/>
      <c r="BD69" s="942"/>
      <c r="BE69" s="55"/>
      <c r="BF69" s="55"/>
      <c r="BG69" s="55"/>
      <c r="BH69" s="55"/>
      <c r="BI69" s="55"/>
      <c r="BJ69" s="55"/>
      <c r="BK69" s="55"/>
      <c r="BL69" s="55"/>
      <c r="BM69" s="55"/>
      <c r="BN69" s="55"/>
      <c r="BO69" s="55"/>
      <c r="BP69" s="55"/>
      <c r="BQ69" s="52">
        <v>63</v>
      </c>
      <c r="BR69" s="73"/>
      <c r="BS69" s="907"/>
      <c r="BT69" s="908"/>
      <c r="BU69" s="908"/>
      <c r="BV69" s="908"/>
      <c r="BW69" s="908"/>
      <c r="BX69" s="908"/>
      <c r="BY69" s="908"/>
      <c r="BZ69" s="908"/>
      <c r="CA69" s="908"/>
      <c r="CB69" s="908"/>
      <c r="CC69" s="908"/>
      <c r="CD69" s="908"/>
      <c r="CE69" s="908"/>
      <c r="CF69" s="908"/>
      <c r="CG69" s="909"/>
      <c r="CH69" s="910"/>
      <c r="CI69" s="911"/>
      <c r="CJ69" s="911"/>
      <c r="CK69" s="911"/>
      <c r="CL69" s="912"/>
      <c r="CM69" s="910"/>
      <c r="CN69" s="911"/>
      <c r="CO69" s="911"/>
      <c r="CP69" s="911"/>
      <c r="CQ69" s="912"/>
      <c r="CR69" s="910"/>
      <c r="CS69" s="911"/>
      <c r="CT69" s="911"/>
      <c r="CU69" s="911"/>
      <c r="CV69" s="912"/>
      <c r="CW69" s="910"/>
      <c r="CX69" s="911"/>
      <c r="CY69" s="911"/>
      <c r="CZ69" s="911"/>
      <c r="DA69" s="912"/>
      <c r="DB69" s="910"/>
      <c r="DC69" s="911"/>
      <c r="DD69" s="911"/>
      <c r="DE69" s="911"/>
      <c r="DF69" s="912"/>
      <c r="DG69" s="910"/>
      <c r="DH69" s="911"/>
      <c r="DI69" s="911"/>
      <c r="DJ69" s="911"/>
      <c r="DK69" s="912"/>
      <c r="DL69" s="910"/>
      <c r="DM69" s="911"/>
      <c r="DN69" s="911"/>
      <c r="DO69" s="911"/>
      <c r="DP69" s="912"/>
      <c r="DQ69" s="910"/>
      <c r="DR69" s="911"/>
      <c r="DS69" s="911"/>
      <c r="DT69" s="911"/>
      <c r="DU69" s="912"/>
      <c r="DV69" s="907"/>
      <c r="DW69" s="908"/>
      <c r="DX69" s="908"/>
      <c r="DY69" s="908"/>
      <c r="DZ69" s="913"/>
      <c r="EA69" s="48"/>
    </row>
    <row r="70" spans="1:131" ht="26.25" customHeight="1" x14ac:dyDescent="0.2">
      <c r="A70" s="52">
        <v>3</v>
      </c>
      <c r="B70" s="936" t="s">
        <v>537</v>
      </c>
      <c r="C70" s="937"/>
      <c r="D70" s="937"/>
      <c r="E70" s="937"/>
      <c r="F70" s="937"/>
      <c r="G70" s="937"/>
      <c r="H70" s="937"/>
      <c r="I70" s="937"/>
      <c r="J70" s="937"/>
      <c r="K70" s="937"/>
      <c r="L70" s="937"/>
      <c r="M70" s="937"/>
      <c r="N70" s="937"/>
      <c r="O70" s="937"/>
      <c r="P70" s="938"/>
      <c r="Q70" s="939">
        <v>12163</v>
      </c>
      <c r="R70" s="940"/>
      <c r="S70" s="940"/>
      <c r="T70" s="940"/>
      <c r="U70" s="940"/>
      <c r="V70" s="940">
        <v>12097</v>
      </c>
      <c r="W70" s="940"/>
      <c r="X70" s="940"/>
      <c r="Y70" s="940"/>
      <c r="Z70" s="940"/>
      <c r="AA70" s="940">
        <v>66</v>
      </c>
      <c r="AB70" s="940"/>
      <c r="AC70" s="940"/>
      <c r="AD70" s="940"/>
      <c r="AE70" s="940"/>
      <c r="AF70" s="940">
        <v>11806</v>
      </c>
      <c r="AG70" s="940"/>
      <c r="AH70" s="940"/>
      <c r="AI70" s="940"/>
      <c r="AJ70" s="940"/>
      <c r="AK70" s="940" t="s">
        <v>195</v>
      </c>
      <c r="AL70" s="940"/>
      <c r="AM70" s="940"/>
      <c r="AN70" s="940"/>
      <c r="AO70" s="940"/>
      <c r="AP70" s="940">
        <v>1340</v>
      </c>
      <c r="AQ70" s="940"/>
      <c r="AR70" s="940"/>
      <c r="AS70" s="940"/>
      <c r="AT70" s="940"/>
      <c r="AU70" s="940">
        <v>720</v>
      </c>
      <c r="AV70" s="940"/>
      <c r="AW70" s="940"/>
      <c r="AX70" s="940"/>
      <c r="AY70" s="940"/>
      <c r="AZ70" s="941" t="s">
        <v>541</v>
      </c>
      <c r="BA70" s="941"/>
      <c r="BB70" s="941"/>
      <c r="BC70" s="941"/>
      <c r="BD70" s="942"/>
      <c r="BE70" s="55"/>
      <c r="BF70" s="55"/>
      <c r="BG70" s="55"/>
      <c r="BH70" s="55"/>
      <c r="BI70" s="55"/>
      <c r="BJ70" s="55"/>
      <c r="BK70" s="55"/>
      <c r="BL70" s="55"/>
      <c r="BM70" s="55"/>
      <c r="BN70" s="55"/>
      <c r="BO70" s="55"/>
      <c r="BP70" s="55"/>
      <c r="BQ70" s="52">
        <v>64</v>
      </c>
      <c r="BR70" s="73"/>
      <c r="BS70" s="907"/>
      <c r="BT70" s="908"/>
      <c r="BU70" s="908"/>
      <c r="BV70" s="908"/>
      <c r="BW70" s="908"/>
      <c r="BX70" s="908"/>
      <c r="BY70" s="908"/>
      <c r="BZ70" s="908"/>
      <c r="CA70" s="908"/>
      <c r="CB70" s="908"/>
      <c r="CC70" s="908"/>
      <c r="CD70" s="908"/>
      <c r="CE70" s="908"/>
      <c r="CF70" s="908"/>
      <c r="CG70" s="909"/>
      <c r="CH70" s="910"/>
      <c r="CI70" s="911"/>
      <c r="CJ70" s="911"/>
      <c r="CK70" s="911"/>
      <c r="CL70" s="912"/>
      <c r="CM70" s="910"/>
      <c r="CN70" s="911"/>
      <c r="CO70" s="911"/>
      <c r="CP70" s="911"/>
      <c r="CQ70" s="912"/>
      <c r="CR70" s="910"/>
      <c r="CS70" s="911"/>
      <c r="CT70" s="911"/>
      <c r="CU70" s="911"/>
      <c r="CV70" s="912"/>
      <c r="CW70" s="910"/>
      <c r="CX70" s="911"/>
      <c r="CY70" s="911"/>
      <c r="CZ70" s="911"/>
      <c r="DA70" s="912"/>
      <c r="DB70" s="910"/>
      <c r="DC70" s="911"/>
      <c r="DD70" s="911"/>
      <c r="DE70" s="911"/>
      <c r="DF70" s="912"/>
      <c r="DG70" s="910"/>
      <c r="DH70" s="911"/>
      <c r="DI70" s="911"/>
      <c r="DJ70" s="911"/>
      <c r="DK70" s="912"/>
      <c r="DL70" s="910"/>
      <c r="DM70" s="911"/>
      <c r="DN70" s="911"/>
      <c r="DO70" s="911"/>
      <c r="DP70" s="912"/>
      <c r="DQ70" s="910"/>
      <c r="DR70" s="911"/>
      <c r="DS70" s="911"/>
      <c r="DT70" s="911"/>
      <c r="DU70" s="912"/>
      <c r="DV70" s="907"/>
      <c r="DW70" s="908"/>
      <c r="DX70" s="908"/>
      <c r="DY70" s="908"/>
      <c r="DZ70" s="913"/>
      <c r="EA70" s="48"/>
    </row>
    <row r="71" spans="1:131" ht="26.25" customHeight="1" x14ac:dyDescent="0.2">
      <c r="A71" s="52">
        <v>4</v>
      </c>
      <c r="B71" s="936" t="s">
        <v>545</v>
      </c>
      <c r="C71" s="937"/>
      <c r="D71" s="937"/>
      <c r="E71" s="937"/>
      <c r="F71" s="937"/>
      <c r="G71" s="937"/>
      <c r="H71" s="937"/>
      <c r="I71" s="937"/>
      <c r="J71" s="937"/>
      <c r="K71" s="937"/>
      <c r="L71" s="937"/>
      <c r="M71" s="937"/>
      <c r="N71" s="937"/>
      <c r="O71" s="937"/>
      <c r="P71" s="938"/>
      <c r="Q71" s="939">
        <v>337</v>
      </c>
      <c r="R71" s="940"/>
      <c r="S71" s="940"/>
      <c r="T71" s="940"/>
      <c r="U71" s="940"/>
      <c r="V71" s="940">
        <v>243</v>
      </c>
      <c r="W71" s="940"/>
      <c r="X71" s="940"/>
      <c r="Y71" s="940"/>
      <c r="Z71" s="940"/>
      <c r="AA71" s="940">
        <v>94</v>
      </c>
      <c r="AB71" s="940"/>
      <c r="AC71" s="940"/>
      <c r="AD71" s="940"/>
      <c r="AE71" s="940"/>
      <c r="AF71" s="940">
        <v>28</v>
      </c>
      <c r="AG71" s="940"/>
      <c r="AH71" s="940"/>
      <c r="AI71" s="940"/>
      <c r="AJ71" s="940"/>
      <c r="AK71" s="940" t="s">
        <v>195</v>
      </c>
      <c r="AL71" s="940"/>
      <c r="AM71" s="940"/>
      <c r="AN71" s="940"/>
      <c r="AO71" s="940"/>
      <c r="AP71" s="940" t="s">
        <v>195</v>
      </c>
      <c r="AQ71" s="940"/>
      <c r="AR71" s="940"/>
      <c r="AS71" s="940"/>
      <c r="AT71" s="940"/>
      <c r="AU71" s="940" t="s">
        <v>195</v>
      </c>
      <c r="AV71" s="940"/>
      <c r="AW71" s="940"/>
      <c r="AX71" s="940"/>
      <c r="AY71" s="940"/>
      <c r="AZ71" s="941" t="s">
        <v>541</v>
      </c>
      <c r="BA71" s="941"/>
      <c r="BB71" s="941"/>
      <c r="BC71" s="941"/>
      <c r="BD71" s="942"/>
      <c r="BE71" s="55"/>
      <c r="BF71" s="55"/>
      <c r="BG71" s="55"/>
      <c r="BH71" s="55"/>
      <c r="BI71" s="55"/>
      <c r="BJ71" s="55"/>
      <c r="BK71" s="55"/>
      <c r="BL71" s="55"/>
      <c r="BM71" s="55"/>
      <c r="BN71" s="55"/>
      <c r="BO71" s="55"/>
      <c r="BP71" s="55"/>
      <c r="BQ71" s="52">
        <v>65</v>
      </c>
      <c r="BR71" s="73"/>
      <c r="BS71" s="907"/>
      <c r="BT71" s="908"/>
      <c r="BU71" s="908"/>
      <c r="BV71" s="908"/>
      <c r="BW71" s="908"/>
      <c r="BX71" s="908"/>
      <c r="BY71" s="908"/>
      <c r="BZ71" s="908"/>
      <c r="CA71" s="908"/>
      <c r="CB71" s="908"/>
      <c r="CC71" s="908"/>
      <c r="CD71" s="908"/>
      <c r="CE71" s="908"/>
      <c r="CF71" s="908"/>
      <c r="CG71" s="909"/>
      <c r="CH71" s="910"/>
      <c r="CI71" s="911"/>
      <c r="CJ71" s="911"/>
      <c r="CK71" s="911"/>
      <c r="CL71" s="912"/>
      <c r="CM71" s="910"/>
      <c r="CN71" s="911"/>
      <c r="CO71" s="911"/>
      <c r="CP71" s="911"/>
      <c r="CQ71" s="912"/>
      <c r="CR71" s="910"/>
      <c r="CS71" s="911"/>
      <c r="CT71" s="911"/>
      <c r="CU71" s="911"/>
      <c r="CV71" s="912"/>
      <c r="CW71" s="910"/>
      <c r="CX71" s="911"/>
      <c r="CY71" s="911"/>
      <c r="CZ71" s="911"/>
      <c r="DA71" s="912"/>
      <c r="DB71" s="910"/>
      <c r="DC71" s="911"/>
      <c r="DD71" s="911"/>
      <c r="DE71" s="911"/>
      <c r="DF71" s="912"/>
      <c r="DG71" s="910"/>
      <c r="DH71" s="911"/>
      <c r="DI71" s="911"/>
      <c r="DJ71" s="911"/>
      <c r="DK71" s="912"/>
      <c r="DL71" s="910"/>
      <c r="DM71" s="911"/>
      <c r="DN71" s="911"/>
      <c r="DO71" s="911"/>
      <c r="DP71" s="912"/>
      <c r="DQ71" s="910"/>
      <c r="DR71" s="911"/>
      <c r="DS71" s="911"/>
      <c r="DT71" s="911"/>
      <c r="DU71" s="912"/>
      <c r="DV71" s="907"/>
      <c r="DW71" s="908"/>
      <c r="DX71" s="908"/>
      <c r="DY71" s="908"/>
      <c r="DZ71" s="913"/>
      <c r="EA71" s="48"/>
    </row>
    <row r="72" spans="1:131" ht="26.25" customHeight="1" x14ac:dyDescent="0.2">
      <c r="A72" s="52">
        <v>5</v>
      </c>
      <c r="B72" s="936" t="s">
        <v>188</v>
      </c>
      <c r="C72" s="937"/>
      <c r="D72" s="937"/>
      <c r="E72" s="937"/>
      <c r="F72" s="937"/>
      <c r="G72" s="937"/>
      <c r="H72" s="937"/>
      <c r="I72" s="937"/>
      <c r="J72" s="937"/>
      <c r="K72" s="937"/>
      <c r="L72" s="937"/>
      <c r="M72" s="937"/>
      <c r="N72" s="937"/>
      <c r="O72" s="937"/>
      <c r="P72" s="938"/>
      <c r="Q72" s="939">
        <v>482</v>
      </c>
      <c r="R72" s="940"/>
      <c r="S72" s="940"/>
      <c r="T72" s="940"/>
      <c r="U72" s="940"/>
      <c r="V72" s="940">
        <v>501</v>
      </c>
      <c r="W72" s="940"/>
      <c r="X72" s="940"/>
      <c r="Y72" s="940"/>
      <c r="Z72" s="940"/>
      <c r="AA72" s="940">
        <v>-20</v>
      </c>
      <c r="AB72" s="940"/>
      <c r="AC72" s="940"/>
      <c r="AD72" s="940"/>
      <c r="AE72" s="940"/>
      <c r="AF72" s="940">
        <v>367</v>
      </c>
      <c r="AG72" s="940"/>
      <c r="AH72" s="940"/>
      <c r="AI72" s="940"/>
      <c r="AJ72" s="940"/>
      <c r="AK72" s="940" t="s">
        <v>195</v>
      </c>
      <c r="AL72" s="940"/>
      <c r="AM72" s="940"/>
      <c r="AN72" s="940"/>
      <c r="AO72" s="940"/>
      <c r="AP72" s="940">
        <v>172</v>
      </c>
      <c r="AQ72" s="940"/>
      <c r="AR72" s="940"/>
      <c r="AS72" s="940"/>
      <c r="AT72" s="940"/>
      <c r="AU72" s="940">
        <v>92</v>
      </c>
      <c r="AV72" s="940"/>
      <c r="AW72" s="940"/>
      <c r="AX72" s="940"/>
      <c r="AY72" s="940"/>
      <c r="AZ72" s="941" t="s">
        <v>541</v>
      </c>
      <c r="BA72" s="941"/>
      <c r="BB72" s="941"/>
      <c r="BC72" s="941"/>
      <c r="BD72" s="942"/>
      <c r="BE72" s="55"/>
      <c r="BF72" s="55"/>
      <c r="BG72" s="55"/>
      <c r="BH72" s="55"/>
      <c r="BI72" s="55"/>
      <c r="BJ72" s="55"/>
      <c r="BK72" s="55"/>
      <c r="BL72" s="55"/>
      <c r="BM72" s="55"/>
      <c r="BN72" s="55"/>
      <c r="BO72" s="55"/>
      <c r="BP72" s="55"/>
      <c r="BQ72" s="52">
        <v>66</v>
      </c>
      <c r="BR72" s="73"/>
      <c r="BS72" s="907"/>
      <c r="BT72" s="908"/>
      <c r="BU72" s="908"/>
      <c r="BV72" s="908"/>
      <c r="BW72" s="908"/>
      <c r="BX72" s="908"/>
      <c r="BY72" s="908"/>
      <c r="BZ72" s="908"/>
      <c r="CA72" s="908"/>
      <c r="CB72" s="908"/>
      <c r="CC72" s="908"/>
      <c r="CD72" s="908"/>
      <c r="CE72" s="908"/>
      <c r="CF72" s="908"/>
      <c r="CG72" s="909"/>
      <c r="CH72" s="910"/>
      <c r="CI72" s="911"/>
      <c r="CJ72" s="911"/>
      <c r="CK72" s="911"/>
      <c r="CL72" s="912"/>
      <c r="CM72" s="910"/>
      <c r="CN72" s="911"/>
      <c r="CO72" s="911"/>
      <c r="CP72" s="911"/>
      <c r="CQ72" s="912"/>
      <c r="CR72" s="910"/>
      <c r="CS72" s="911"/>
      <c r="CT72" s="911"/>
      <c r="CU72" s="911"/>
      <c r="CV72" s="912"/>
      <c r="CW72" s="910"/>
      <c r="CX72" s="911"/>
      <c r="CY72" s="911"/>
      <c r="CZ72" s="911"/>
      <c r="DA72" s="912"/>
      <c r="DB72" s="910"/>
      <c r="DC72" s="911"/>
      <c r="DD72" s="911"/>
      <c r="DE72" s="911"/>
      <c r="DF72" s="912"/>
      <c r="DG72" s="910"/>
      <c r="DH72" s="911"/>
      <c r="DI72" s="911"/>
      <c r="DJ72" s="911"/>
      <c r="DK72" s="912"/>
      <c r="DL72" s="910"/>
      <c r="DM72" s="911"/>
      <c r="DN72" s="911"/>
      <c r="DO72" s="911"/>
      <c r="DP72" s="912"/>
      <c r="DQ72" s="910"/>
      <c r="DR72" s="911"/>
      <c r="DS72" s="911"/>
      <c r="DT72" s="911"/>
      <c r="DU72" s="912"/>
      <c r="DV72" s="907"/>
      <c r="DW72" s="908"/>
      <c r="DX72" s="908"/>
      <c r="DY72" s="908"/>
      <c r="DZ72" s="913"/>
      <c r="EA72" s="48"/>
    </row>
    <row r="73" spans="1:131" ht="26.25" customHeight="1" x14ac:dyDescent="0.2">
      <c r="A73" s="52">
        <v>6</v>
      </c>
      <c r="B73" s="936" t="s">
        <v>538</v>
      </c>
      <c r="C73" s="937"/>
      <c r="D73" s="937"/>
      <c r="E73" s="937"/>
      <c r="F73" s="937"/>
      <c r="G73" s="937"/>
      <c r="H73" s="937"/>
      <c r="I73" s="937"/>
      <c r="J73" s="937"/>
      <c r="K73" s="937"/>
      <c r="L73" s="937"/>
      <c r="M73" s="937"/>
      <c r="N73" s="937"/>
      <c r="O73" s="937"/>
      <c r="P73" s="938"/>
      <c r="Q73" s="939">
        <v>214</v>
      </c>
      <c r="R73" s="940"/>
      <c r="S73" s="940"/>
      <c r="T73" s="940"/>
      <c r="U73" s="940"/>
      <c r="V73" s="940">
        <v>186</v>
      </c>
      <c r="W73" s="940"/>
      <c r="X73" s="940"/>
      <c r="Y73" s="940"/>
      <c r="Z73" s="940"/>
      <c r="AA73" s="940">
        <v>29</v>
      </c>
      <c r="AB73" s="940"/>
      <c r="AC73" s="940"/>
      <c r="AD73" s="940"/>
      <c r="AE73" s="940"/>
      <c r="AF73" s="940">
        <v>29</v>
      </c>
      <c r="AG73" s="940"/>
      <c r="AH73" s="940"/>
      <c r="AI73" s="940"/>
      <c r="AJ73" s="940"/>
      <c r="AK73" s="940" t="s">
        <v>195</v>
      </c>
      <c r="AL73" s="940"/>
      <c r="AM73" s="940"/>
      <c r="AN73" s="940"/>
      <c r="AO73" s="940"/>
      <c r="AP73" s="940">
        <v>104</v>
      </c>
      <c r="AQ73" s="940"/>
      <c r="AR73" s="940"/>
      <c r="AS73" s="940"/>
      <c r="AT73" s="940"/>
      <c r="AU73" s="940">
        <v>55</v>
      </c>
      <c r="AV73" s="940"/>
      <c r="AW73" s="940"/>
      <c r="AX73" s="940"/>
      <c r="AY73" s="940"/>
      <c r="AZ73" s="941"/>
      <c r="BA73" s="941"/>
      <c r="BB73" s="941"/>
      <c r="BC73" s="941"/>
      <c r="BD73" s="942"/>
      <c r="BE73" s="55"/>
      <c r="BF73" s="55"/>
      <c r="BG73" s="55"/>
      <c r="BH73" s="55"/>
      <c r="BI73" s="55"/>
      <c r="BJ73" s="55"/>
      <c r="BK73" s="55"/>
      <c r="BL73" s="55"/>
      <c r="BM73" s="55"/>
      <c r="BN73" s="55"/>
      <c r="BO73" s="55"/>
      <c r="BP73" s="55"/>
      <c r="BQ73" s="52">
        <v>67</v>
      </c>
      <c r="BR73" s="73"/>
      <c r="BS73" s="907"/>
      <c r="BT73" s="908"/>
      <c r="BU73" s="908"/>
      <c r="BV73" s="908"/>
      <c r="BW73" s="908"/>
      <c r="BX73" s="908"/>
      <c r="BY73" s="908"/>
      <c r="BZ73" s="908"/>
      <c r="CA73" s="908"/>
      <c r="CB73" s="908"/>
      <c r="CC73" s="908"/>
      <c r="CD73" s="908"/>
      <c r="CE73" s="908"/>
      <c r="CF73" s="908"/>
      <c r="CG73" s="909"/>
      <c r="CH73" s="910"/>
      <c r="CI73" s="911"/>
      <c r="CJ73" s="911"/>
      <c r="CK73" s="911"/>
      <c r="CL73" s="912"/>
      <c r="CM73" s="910"/>
      <c r="CN73" s="911"/>
      <c r="CO73" s="911"/>
      <c r="CP73" s="911"/>
      <c r="CQ73" s="912"/>
      <c r="CR73" s="910"/>
      <c r="CS73" s="911"/>
      <c r="CT73" s="911"/>
      <c r="CU73" s="911"/>
      <c r="CV73" s="912"/>
      <c r="CW73" s="910"/>
      <c r="CX73" s="911"/>
      <c r="CY73" s="911"/>
      <c r="CZ73" s="911"/>
      <c r="DA73" s="912"/>
      <c r="DB73" s="910"/>
      <c r="DC73" s="911"/>
      <c r="DD73" s="911"/>
      <c r="DE73" s="911"/>
      <c r="DF73" s="912"/>
      <c r="DG73" s="910"/>
      <c r="DH73" s="911"/>
      <c r="DI73" s="911"/>
      <c r="DJ73" s="911"/>
      <c r="DK73" s="912"/>
      <c r="DL73" s="910"/>
      <c r="DM73" s="911"/>
      <c r="DN73" s="911"/>
      <c r="DO73" s="911"/>
      <c r="DP73" s="912"/>
      <c r="DQ73" s="910"/>
      <c r="DR73" s="911"/>
      <c r="DS73" s="911"/>
      <c r="DT73" s="911"/>
      <c r="DU73" s="912"/>
      <c r="DV73" s="907"/>
      <c r="DW73" s="908"/>
      <c r="DX73" s="908"/>
      <c r="DY73" s="908"/>
      <c r="DZ73" s="913"/>
      <c r="EA73" s="48"/>
    </row>
    <row r="74" spans="1:131" ht="26.25" customHeight="1" x14ac:dyDescent="0.2">
      <c r="A74" s="52">
        <v>7</v>
      </c>
      <c r="B74" s="936" t="s">
        <v>360</v>
      </c>
      <c r="C74" s="937"/>
      <c r="D74" s="937"/>
      <c r="E74" s="937"/>
      <c r="F74" s="937"/>
      <c r="G74" s="937"/>
      <c r="H74" s="937"/>
      <c r="I74" s="937"/>
      <c r="J74" s="937"/>
      <c r="K74" s="937"/>
      <c r="L74" s="937"/>
      <c r="M74" s="937"/>
      <c r="N74" s="937"/>
      <c r="O74" s="937"/>
      <c r="P74" s="938"/>
      <c r="Q74" s="939">
        <v>2204</v>
      </c>
      <c r="R74" s="940"/>
      <c r="S74" s="940"/>
      <c r="T74" s="940"/>
      <c r="U74" s="940"/>
      <c r="V74" s="940">
        <v>1937</v>
      </c>
      <c r="W74" s="940"/>
      <c r="X74" s="940"/>
      <c r="Y74" s="940"/>
      <c r="Z74" s="940"/>
      <c r="AA74" s="940">
        <v>267</v>
      </c>
      <c r="AB74" s="940"/>
      <c r="AC74" s="940"/>
      <c r="AD74" s="940"/>
      <c r="AE74" s="940"/>
      <c r="AF74" s="940">
        <v>267</v>
      </c>
      <c r="AG74" s="940"/>
      <c r="AH74" s="940"/>
      <c r="AI74" s="940"/>
      <c r="AJ74" s="940"/>
      <c r="AK74" s="940">
        <v>3</v>
      </c>
      <c r="AL74" s="940"/>
      <c r="AM74" s="940"/>
      <c r="AN74" s="940"/>
      <c r="AO74" s="940"/>
      <c r="AP74" s="940" t="s">
        <v>195</v>
      </c>
      <c r="AQ74" s="940"/>
      <c r="AR74" s="940"/>
      <c r="AS74" s="940"/>
      <c r="AT74" s="940"/>
      <c r="AU74" s="940" t="s">
        <v>195</v>
      </c>
      <c r="AV74" s="940"/>
      <c r="AW74" s="940"/>
      <c r="AX74" s="940"/>
      <c r="AY74" s="940"/>
      <c r="AZ74" s="941"/>
      <c r="BA74" s="941"/>
      <c r="BB74" s="941"/>
      <c r="BC74" s="941"/>
      <c r="BD74" s="942"/>
      <c r="BE74" s="55"/>
      <c r="BF74" s="55"/>
      <c r="BG74" s="55"/>
      <c r="BH74" s="55"/>
      <c r="BI74" s="55"/>
      <c r="BJ74" s="55"/>
      <c r="BK74" s="55"/>
      <c r="BL74" s="55"/>
      <c r="BM74" s="55"/>
      <c r="BN74" s="55"/>
      <c r="BO74" s="55"/>
      <c r="BP74" s="55"/>
      <c r="BQ74" s="52">
        <v>68</v>
      </c>
      <c r="BR74" s="73"/>
      <c r="BS74" s="907"/>
      <c r="BT74" s="908"/>
      <c r="BU74" s="908"/>
      <c r="BV74" s="908"/>
      <c r="BW74" s="908"/>
      <c r="BX74" s="908"/>
      <c r="BY74" s="908"/>
      <c r="BZ74" s="908"/>
      <c r="CA74" s="908"/>
      <c r="CB74" s="908"/>
      <c r="CC74" s="908"/>
      <c r="CD74" s="908"/>
      <c r="CE74" s="908"/>
      <c r="CF74" s="908"/>
      <c r="CG74" s="909"/>
      <c r="CH74" s="910"/>
      <c r="CI74" s="911"/>
      <c r="CJ74" s="911"/>
      <c r="CK74" s="911"/>
      <c r="CL74" s="912"/>
      <c r="CM74" s="910"/>
      <c r="CN74" s="911"/>
      <c r="CO74" s="911"/>
      <c r="CP74" s="911"/>
      <c r="CQ74" s="912"/>
      <c r="CR74" s="910"/>
      <c r="CS74" s="911"/>
      <c r="CT74" s="911"/>
      <c r="CU74" s="911"/>
      <c r="CV74" s="912"/>
      <c r="CW74" s="910"/>
      <c r="CX74" s="911"/>
      <c r="CY74" s="911"/>
      <c r="CZ74" s="911"/>
      <c r="DA74" s="912"/>
      <c r="DB74" s="910"/>
      <c r="DC74" s="911"/>
      <c r="DD74" s="911"/>
      <c r="DE74" s="911"/>
      <c r="DF74" s="912"/>
      <c r="DG74" s="910"/>
      <c r="DH74" s="911"/>
      <c r="DI74" s="911"/>
      <c r="DJ74" s="911"/>
      <c r="DK74" s="912"/>
      <c r="DL74" s="910"/>
      <c r="DM74" s="911"/>
      <c r="DN74" s="911"/>
      <c r="DO74" s="911"/>
      <c r="DP74" s="912"/>
      <c r="DQ74" s="910"/>
      <c r="DR74" s="911"/>
      <c r="DS74" s="911"/>
      <c r="DT74" s="911"/>
      <c r="DU74" s="912"/>
      <c r="DV74" s="907"/>
      <c r="DW74" s="908"/>
      <c r="DX74" s="908"/>
      <c r="DY74" s="908"/>
      <c r="DZ74" s="913"/>
      <c r="EA74" s="48"/>
    </row>
    <row r="75" spans="1:131" ht="26.25" customHeight="1" x14ac:dyDescent="0.2">
      <c r="A75" s="52">
        <v>8</v>
      </c>
      <c r="B75" s="936" t="s">
        <v>310</v>
      </c>
      <c r="C75" s="937"/>
      <c r="D75" s="937"/>
      <c r="E75" s="937"/>
      <c r="F75" s="937"/>
      <c r="G75" s="937"/>
      <c r="H75" s="937"/>
      <c r="I75" s="937"/>
      <c r="J75" s="937"/>
      <c r="K75" s="937"/>
      <c r="L75" s="937"/>
      <c r="M75" s="937"/>
      <c r="N75" s="937"/>
      <c r="O75" s="937"/>
      <c r="P75" s="938"/>
      <c r="Q75" s="943">
        <v>838</v>
      </c>
      <c r="R75" s="944"/>
      <c r="S75" s="944"/>
      <c r="T75" s="944"/>
      <c r="U75" s="945"/>
      <c r="V75" s="946">
        <v>645</v>
      </c>
      <c r="W75" s="944"/>
      <c r="X75" s="944"/>
      <c r="Y75" s="944"/>
      <c r="Z75" s="945"/>
      <c r="AA75" s="946">
        <v>193</v>
      </c>
      <c r="AB75" s="944"/>
      <c r="AC75" s="944"/>
      <c r="AD75" s="944"/>
      <c r="AE75" s="945"/>
      <c r="AF75" s="946">
        <v>62</v>
      </c>
      <c r="AG75" s="944"/>
      <c r="AH75" s="944"/>
      <c r="AI75" s="944"/>
      <c r="AJ75" s="945"/>
      <c r="AK75" s="946">
        <v>77</v>
      </c>
      <c r="AL75" s="944"/>
      <c r="AM75" s="944"/>
      <c r="AN75" s="944"/>
      <c r="AO75" s="945"/>
      <c r="AP75" s="946" t="s">
        <v>195</v>
      </c>
      <c r="AQ75" s="944"/>
      <c r="AR75" s="944"/>
      <c r="AS75" s="944"/>
      <c r="AT75" s="945"/>
      <c r="AU75" s="946" t="s">
        <v>195</v>
      </c>
      <c r="AV75" s="944"/>
      <c r="AW75" s="944"/>
      <c r="AX75" s="944"/>
      <c r="AY75" s="945"/>
      <c r="AZ75" s="941"/>
      <c r="BA75" s="941"/>
      <c r="BB75" s="941"/>
      <c r="BC75" s="941"/>
      <c r="BD75" s="942"/>
      <c r="BE75" s="55"/>
      <c r="BF75" s="55"/>
      <c r="BG75" s="55"/>
      <c r="BH75" s="55"/>
      <c r="BI75" s="55"/>
      <c r="BJ75" s="55"/>
      <c r="BK75" s="55"/>
      <c r="BL75" s="55"/>
      <c r="BM75" s="55"/>
      <c r="BN75" s="55"/>
      <c r="BO75" s="55"/>
      <c r="BP75" s="55"/>
      <c r="BQ75" s="52">
        <v>69</v>
      </c>
      <c r="BR75" s="73"/>
      <c r="BS75" s="907"/>
      <c r="BT75" s="908"/>
      <c r="BU75" s="908"/>
      <c r="BV75" s="908"/>
      <c r="BW75" s="908"/>
      <c r="BX75" s="908"/>
      <c r="BY75" s="908"/>
      <c r="BZ75" s="908"/>
      <c r="CA75" s="908"/>
      <c r="CB75" s="908"/>
      <c r="CC75" s="908"/>
      <c r="CD75" s="908"/>
      <c r="CE75" s="908"/>
      <c r="CF75" s="908"/>
      <c r="CG75" s="909"/>
      <c r="CH75" s="910"/>
      <c r="CI75" s="911"/>
      <c r="CJ75" s="911"/>
      <c r="CK75" s="911"/>
      <c r="CL75" s="912"/>
      <c r="CM75" s="910"/>
      <c r="CN75" s="911"/>
      <c r="CO75" s="911"/>
      <c r="CP75" s="911"/>
      <c r="CQ75" s="912"/>
      <c r="CR75" s="910"/>
      <c r="CS75" s="911"/>
      <c r="CT75" s="911"/>
      <c r="CU75" s="911"/>
      <c r="CV75" s="912"/>
      <c r="CW75" s="910"/>
      <c r="CX75" s="911"/>
      <c r="CY75" s="911"/>
      <c r="CZ75" s="911"/>
      <c r="DA75" s="912"/>
      <c r="DB75" s="910"/>
      <c r="DC75" s="911"/>
      <c r="DD75" s="911"/>
      <c r="DE75" s="911"/>
      <c r="DF75" s="912"/>
      <c r="DG75" s="910"/>
      <c r="DH75" s="911"/>
      <c r="DI75" s="911"/>
      <c r="DJ75" s="911"/>
      <c r="DK75" s="912"/>
      <c r="DL75" s="910"/>
      <c r="DM75" s="911"/>
      <c r="DN75" s="911"/>
      <c r="DO75" s="911"/>
      <c r="DP75" s="912"/>
      <c r="DQ75" s="910"/>
      <c r="DR75" s="911"/>
      <c r="DS75" s="911"/>
      <c r="DT75" s="911"/>
      <c r="DU75" s="912"/>
      <c r="DV75" s="907"/>
      <c r="DW75" s="908"/>
      <c r="DX75" s="908"/>
      <c r="DY75" s="908"/>
      <c r="DZ75" s="913"/>
      <c r="EA75" s="48"/>
    </row>
    <row r="76" spans="1:131" ht="26.25" customHeight="1" x14ac:dyDescent="0.2">
      <c r="A76" s="52">
        <v>9</v>
      </c>
      <c r="B76" s="936" t="s">
        <v>539</v>
      </c>
      <c r="C76" s="937"/>
      <c r="D76" s="937"/>
      <c r="E76" s="937"/>
      <c r="F76" s="937"/>
      <c r="G76" s="937"/>
      <c r="H76" s="937"/>
      <c r="I76" s="937"/>
      <c r="J76" s="937"/>
      <c r="K76" s="937"/>
      <c r="L76" s="937"/>
      <c r="M76" s="937"/>
      <c r="N76" s="937"/>
      <c r="O76" s="937"/>
      <c r="P76" s="938"/>
      <c r="Q76" s="943">
        <v>156992</v>
      </c>
      <c r="R76" s="944"/>
      <c r="S76" s="944"/>
      <c r="T76" s="944"/>
      <c r="U76" s="945"/>
      <c r="V76" s="946">
        <v>155721</v>
      </c>
      <c r="W76" s="944"/>
      <c r="X76" s="944"/>
      <c r="Y76" s="944"/>
      <c r="Z76" s="945"/>
      <c r="AA76" s="946">
        <v>1271</v>
      </c>
      <c r="AB76" s="944"/>
      <c r="AC76" s="944"/>
      <c r="AD76" s="944"/>
      <c r="AE76" s="945"/>
      <c r="AF76" s="946">
        <v>1271</v>
      </c>
      <c r="AG76" s="944"/>
      <c r="AH76" s="944"/>
      <c r="AI76" s="944"/>
      <c r="AJ76" s="945"/>
      <c r="AK76" s="946">
        <v>1032</v>
      </c>
      <c r="AL76" s="944"/>
      <c r="AM76" s="944"/>
      <c r="AN76" s="944"/>
      <c r="AO76" s="945"/>
      <c r="AP76" s="946" t="s">
        <v>195</v>
      </c>
      <c r="AQ76" s="944"/>
      <c r="AR76" s="944"/>
      <c r="AS76" s="944"/>
      <c r="AT76" s="945"/>
      <c r="AU76" s="946" t="s">
        <v>195</v>
      </c>
      <c r="AV76" s="944"/>
      <c r="AW76" s="944"/>
      <c r="AX76" s="944"/>
      <c r="AY76" s="945"/>
      <c r="AZ76" s="941"/>
      <c r="BA76" s="941"/>
      <c r="BB76" s="941"/>
      <c r="BC76" s="941"/>
      <c r="BD76" s="942"/>
      <c r="BE76" s="55"/>
      <c r="BF76" s="55"/>
      <c r="BG76" s="55"/>
      <c r="BH76" s="55"/>
      <c r="BI76" s="55"/>
      <c r="BJ76" s="55"/>
      <c r="BK76" s="55"/>
      <c r="BL76" s="55"/>
      <c r="BM76" s="55"/>
      <c r="BN76" s="55"/>
      <c r="BO76" s="55"/>
      <c r="BP76" s="55"/>
      <c r="BQ76" s="52">
        <v>70</v>
      </c>
      <c r="BR76" s="73"/>
      <c r="BS76" s="907"/>
      <c r="BT76" s="908"/>
      <c r="BU76" s="908"/>
      <c r="BV76" s="908"/>
      <c r="BW76" s="908"/>
      <c r="BX76" s="908"/>
      <c r="BY76" s="908"/>
      <c r="BZ76" s="908"/>
      <c r="CA76" s="908"/>
      <c r="CB76" s="908"/>
      <c r="CC76" s="908"/>
      <c r="CD76" s="908"/>
      <c r="CE76" s="908"/>
      <c r="CF76" s="908"/>
      <c r="CG76" s="909"/>
      <c r="CH76" s="910"/>
      <c r="CI76" s="911"/>
      <c r="CJ76" s="911"/>
      <c r="CK76" s="911"/>
      <c r="CL76" s="912"/>
      <c r="CM76" s="910"/>
      <c r="CN76" s="911"/>
      <c r="CO76" s="911"/>
      <c r="CP76" s="911"/>
      <c r="CQ76" s="912"/>
      <c r="CR76" s="910"/>
      <c r="CS76" s="911"/>
      <c r="CT76" s="911"/>
      <c r="CU76" s="911"/>
      <c r="CV76" s="912"/>
      <c r="CW76" s="910"/>
      <c r="CX76" s="911"/>
      <c r="CY76" s="911"/>
      <c r="CZ76" s="911"/>
      <c r="DA76" s="912"/>
      <c r="DB76" s="910"/>
      <c r="DC76" s="911"/>
      <c r="DD76" s="911"/>
      <c r="DE76" s="911"/>
      <c r="DF76" s="912"/>
      <c r="DG76" s="910"/>
      <c r="DH76" s="911"/>
      <c r="DI76" s="911"/>
      <c r="DJ76" s="911"/>
      <c r="DK76" s="912"/>
      <c r="DL76" s="910"/>
      <c r="DM76" s="911"/>
      <c r="DN76" s="911"/>
      <c r="DO76" s="911"/>
      <c r="DP76" s="912"/>
      <c r="DQ76" s="910"/>
      <c r="DR76" s="911"/>
      <c r="DS76" s="911"/>
      <c r="DT76" s="911"/>
      <c r="DU76" s="912"/>
      <c r="DV76" s="907"/>
      <c r="DW76" s="908"/>
      <c r="DX76" s="908"/>
      <c r="DY76" s="908"/>
      <c r="DZ76" s="913"/>
      <c r="EA76" s="48"/>
    </row>
    <row r="77" spans="1:131" ht="26.25" customHeight="1" x14ac:dyDescent="0.2">
      <c r="A77" s="52">
        <v>10</v>
      </c>
      <c r="B77" s="936" t="s">
        <v>138</v>
      </c>
      <c r="C77" s="937"/>
      <c r="D77" s="937"/>
      <c r="E77" s="937"/>
      <c r="F77" s="937"/>
      <c r="G77" s="937"/>
      <c r="H77" s="937"/>
      <c r="I77" s="937"/>
      <c r="J77" s="937"/>
      <c r="K77" s="937"/>
      <c r="L77" s="937"/>
      <c r="M77" s="937"/>
      <c r="N77" s="937"/>
      <c r="O77" s="937"/>
      <c r="P77" s="938"/>
      <c r="Q77" s="943">
        <v>21438</v>
      </c>
      <c r="R77" s="944"/>
      <c r="S77" s="944"/>
      <c r="T77" s="944"/>
      <c r="U77" s="945"/>
      <c r="V77" s="946">
        <v>20591</v>
      </c>
      <c r="W77" s="944"/>
      <c r="X77" s="944"/>
      <c r="Y77" s="944"/>
      <c r="Z77" s="945"/>
      <c r="AA77" s="946">
        <v>847</v>
      </c>
      <c r="AB77" s="944"/>
      <c r="AC77" s="944"/>
      <c r="AD77" s="944"/>
      <c r="AE77" s="945"/>
      <c r="AF77" s="946">
        <v>27209</v>
      </c>
      <c r="AG77" s="944"/>
      <c r="AH77" s="944"/>
      <c r="AI77" s="944"/>
      <c r="AJ77" s="945"/>
      <c r="AK77" s="946" t="s">
        <v>195</v>
      </c>
      <c r="AL77" s="944"/>
      <c r="AM77" s="944"/>
      <c r="AN77" s="944"/>
      <c r="AO77" s="945"/>
      <c r="AP77" s="946">
        <v>52720</v>
      </c>
      <c r="AQ77" s="944"/>
      <c r="AR77" s="944"/>
      <c r="AS77" s="944"/>
      <c r="AT77" s="945"/>
      <c r="AU77" s="946" t="s">
        <v>195</v>
      </c>
      <c r="AV77" s="944"/>
      <c r="AW77" s="944"/>
      <c r="AX77" s="944"/>
      <c r="AY77" s="945"/>
      <c r="AZ77" s="941" t="s">
        <v>541</v>
      </c>
      <c r="BA77" s="941"/>
      <c r="BB77" s="941"/>
      <c r="BC77" s="941"/>
      <c r="BD77" s="942"/>
      <c r="BE77" s="55"/>
      <c r="BF77" s="55"/>
      <c r="BG77" s="55"/>
      <c r="BH77" s="55"/>
      <c r="BI77" s="55"/>
      <c r="BJ77" s="55"/>
      <c r="BK77" s="55"/>
      <c r="BL77" s="55"/>
      <c r="BM77" s="55"/>
      <c r="BN77" s="55"/>
      <c r="BO77" s="55"/>
      <c r="BP77" s="55"/>
      <c r="BQ77" s="52">
        <v>71</v>
      </c>
      <c r="BR77" s="73"/>
      <c r="BS77" s="907"/>
      <c r="BT77" s="908"/>
      <c r="BU77" s="908"/>
      <c r="BV77" s="908"/>
      <c r="BW77" s="908"/>
      <c r="BX77" s="908"/>
      <c r="BY77" s="908"/>
      <c r="BZ77" s="908"/>
      <c r="CA77" s="908"/>
      <c r="CB77" s="908"/>
      <c r="CC77" s="908"/>
      <c r="CD77" s="908"/>
      <c r="CE77" s="908"/>
      <c r="CF77" s="908"/>
      <c r="CG77" s="909"/>
      <c r="CH77" s="910"/>
      <c r="CI77" s="911"/>
      <c r="CJ77" s="911"/>
      <c r="CK77" s="911"/>
      <c r="CL77" s="912"/>
      <c r="CM77" s="910"/>
      <c r="CN77" s="911"/>
      <c r="CO77" s="911"/>
      <c r="CP77" s="911"/>
      <c r="CQ77" s="912"/>
      <c r="CR77" s="910"/>
      <c r="CS77" s="911"/>
      <c r="CT77" s="911"/>
      <c r="CU77" s="911"/>
      <c r="CV77" s="912"/>
      <c r="CW77" s="910"/>
      <c r="CX77" s="911"/>
      <c r="CY77" s="911"/>
      <c r="CZ77" s="911"/>
      <c r="DA77" s="912"/>
      <c r="DB77" s="910"/>
      <c r="DC77" s="911"/>
      <c r="DD77" s="911"/>
      <c r="DE77" s="911"/>
      <c r="DF77" s="912"/>
      <c r="DG77" s="910"/>
      <c r="DH77" s="911"/>
      <c r="DI77" s="911"/>
      <c r="DJ77" s="911"/>
      <c r="DK77" s="912"/>
      <c r="DL77" s="910"/>
      <c r="DM77" s="911"/>
      <c r="DN77" s="911"/>
      <c r="DO77" s="911"/>
      <c r="DP77" s="912"/>
      <c r="DQ77" s="910"/>
      <c r="DR77" s="911"/>
      <c r="DS77" s="911"/>
      <c r="DT77" s="911"/>
      <c r="DU77" s="912"/>
      <c r="DV77" s="907"/>
      <c r="DW77" s="908"/>
      <c r="DX77" s="908"/>
      <c r="DY77" s="908"/>
      <c r="DZ77" s="913"/>
      <c r="EA77" s="48"/>
    </row>
    <row r="78" spans="1:131" ht="26.25" customHeight="1" x14ac:dyDescent="0.2">
      <c r="A78" s="52">
        <v>11</v>
      </c>
      <c r="B78" s="936" t="s">
        <v>540</v>
      </c>
      <c r="C78" s="937"/>
      <c r="D78" s="937"/>
      <c r="E78" s="937"/>
      <c r="F78" s="937"/>
      <c r="G78" s="937"/>
      <c r="H78" s="937"/>
      <c r="I78" s="937"/>
      <c r="J78" s="937"/>
      <c r="K78" s="937"/>
      <c r="L78" s="937"/>
      <c r="M78" s="937"/>
      <c r="N78" s="937"/>
      <c r="O78" s="937"/>
      <c r="P78" s="938"/>
      <c r="Q78" s="939">
        <v>733</v>
      </c>
      <c r="R78" s="940"/>
      <c r="S78" s="940"/>
      <c r="T78" s="940"/>
      <c r="U78" s="940"/>
      <c r="V78" s="940">
        <v>562</v>
      </c>
      <c r="W78" s="940"/>
      <c r="X78" s="940"/>
      <c r="Y78" s="940"/>
      <c r="Z78" s="940"/>
      <c r="AA78" s="940">
        <v>171</v>
      </c>
      <c r="AB78" s="940"/>
      <c r="AC78" s="940"/>
      <c r="AD78" s="940"/>
      <c r="AE78" s="940"/>
      <c r="AF78" s="940">
        <v>1939</v>
      </c>
      <c r="AG78" s="940"/>
      <c r="AH78" s="940"/>
      <c r="AI78" s="940"/>
      <c r="AJ78" s="940"/>
      <c r="AK78" s="940" t="s">
        <v>195</v>
      </c>
      <c r="AL78" s="940"/>
      <c r="AM78" s="940"/>
      <c r="AN78" s="940"/>
      <c r="AO78" s="940"/>
      <c r="AP78" s="940">
        <v>1130</v>
      </c>
      <c r="AQ78" s="940"/>
      <c r="AR78" s="940"/>
      <c r="AS78" s="940"/>
      <c r="AT78" s="940"/>
      <c r="AU78" s="940" t="s">
        <v>195</v>
      </c>
      <c r="AV78" s="940"/>
      <c r="AW78" s="940"/>
      <c r="AX78" s="940"/>
      <c r="AY78" s="940"/>
      <c r="AZ78" s="941" t="s">
        <v>541</v>
      </c>
      <c r="BA78" s="941"/>
      <c r="BB78" s="941"/>
      <c r="BC78" s="941"/>
      <c r="BD78" s="942"/>
      <c r="BE78" s="55"/>
      <c r="BF78" s="55"/>
      <c r="BG78" s="55"/>
      <c r="BH78" s="55"/>
      <c r="BI78" s="55"/>
      <c r="BJ78" s="48"/>
      <c r="BK78" s="48"/>
      <c r="BL78" s="48"/>
      <c r="BM78" s="48"/>
      <c r="BN78" s="48"/>
      <c r="BO78" s="55"/>
      <c r="BP78" s="55"/>
      <c r="BQ78" s="52">
        <v>72</v>
      </c>
      <c r="BR78" s="73"/>
      <c r="BS78" s="907"/>
      <c r="BT78" s="908"/>
      <c r="BU78" s="908"/>
      <c r="BV78" s="908"/>
      <c r="BW78" s="908"/>
      <c r="BX78" s="908"/>
      <c r="BY78" s="908"/>
      <c r="BZ78" s="908"/>
      <c r="CA78" s="908"/>
      <c r="CB78" s="908"/>
      <c r="CC78" s="908"/>
      <c r="CD78" s="908"/>
      <c r="CE78" s="908"/>
      <c r="CF78" s="908"/>
      <c r="CG78" s="909"/>
      <c r="CH78" s="910"/>
      <c r="CI78" s="911"/>
      <c r="CJ78" s="911"/>
      <c r="CK78" s="911"/>
      <c r="CL78" s="912"/>
      <c r="CM78" s="910"/>
      <c r="CN78" s="911"/>
      <c r="CO78" s="911"/>
      <c r="CP78" s="911"/>
      <c r="CQ78" s="912"/>
      <c r="CR78" s="910"/>
      <c r="CS78" s="911"/>
      <c r="CT78" s="911"/>
      <c r="CU78" s="911"/>
      <c r="CV78" s="912"/>
      <c r="CW78" s="910"/>
      <c r="CX78" s="911"/>
      <c r="CY78" s="911"/>
      <c r="CZ78" s="911"/>
      <c r="DA78" s="912"/>
      <c r="DB78" s="910"/>
      <c r="DC78" s="911"/>
      <c r="DD78" s="911"/>
      <c r="DE78" s="911"/>
      <c r="DF78" s="912"/>
      <c r="DG78" s="910"/>
      <c r="DH78" s="911"/>
      <c r="DI78" s="911"/>
      <c r="DJ78" s="911"/>
      <c r="DK78" s="912"/>
      <c r="DL78" s="910"/>
      <c r="DM78" s="911"/>
      <c r="DN78" s="911"/>
      <c r="DO78" s="911"/>
      <c r="DP78" s="912"/>
      <c r="DQ78" s="910"/>
      <c r="DR78" s="911"/>
      <c r="DS78" s="911"/>
      <c r="DT78" s="911"/>
      <c r="DU78" s="912"/>
      <c r="DV78" s="907"/>
      <c r="DW78" s="908"/>
      <c r="DX78" s="908"/>
      <c r="DY78" s="908"/>
      <c r="DZ78" s="913"/>
      <c r="EA78" s="48"/>
    </row>
    <row r="79" spans="1:131" ht="26.25" customHeight="1" x14ac:dyDescent="0.2">
      <c r="A79" s="52">
        <v>12</v>
      </c>
      <c r="B79" s="936"/>
      <c r="C79" s="937"/>
      <c r="D79" s="937"/>
      <c r="E79" s="937"/>
      <c r="F79" s="937"/>
      <c r="G79" s="937"/>
      <c r="H79" s="937"/>
      <c r="I79" s="937"/>
      <c r="J79" s="937"/>
      <c r="K79" s="937"/>
      <c r="L79" s="937"/>
      <c r="M79" s="937"/>
      <c r="N79" s="937"/>
      <c r="O79" s="937"/>
      <c r="P79" s="938"/>
      <c r="Q79" s="939"/>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41"/>
      <c r="BA79" s="941"/>
      <c r="BB79" s="941"/>
      <c r="BC79" s="941"/>
      <c r="BD79" s="942"/>
      <c r="BE79" s="55"/>
      <c r="BF79" s="55"/>
      <c r="BG79" s="55"/>
      <c r="BH79" s="55"/>
      <c r="BI79" s="55"/>
      <c r="BJ79" s="48"/>
      <c r="BK79" s="48"/>
      <c r="BL79" s="48"/>
      <c r="BM79" s="48"/>
      <c r="BN79" s="48"/>
      <c r="BO79" s="55"/>
      <c r="BP79" s="55"/>
      <c r="BQ79" s="52">
        <v>73</v>
      </c>
      <c r="BR79" s="73"/>
      <c r="BS79" s="907"/>
      <c r="BT79" s="908"/>
      <c r="BU79" s="908"/>
      <c r="BV79" s="908"/>
      <c r="BW79" s="908"/>
      <c r="BX79" s="908"/>
      <c r="BY79" s="908"/>
      <c r="BZ79" s="908"/>
      <c r="CA79" s="908"/>
      <c r="CB79" s="908"/>
      <c r="CC79" s="908"/>
      <c r="CD79" s="908"/>
      <c r="CE79" s="908"/>
      <c r="CF79" s="908"/>
      <c r="CG79" s="909"/>
      <c r="CH79" s="910"/>
      <c r="CI79" s="911"/>
      <c r="CJ79" s="911"/>
      <c r="CK79" s="911"/>
      <c r="CL79" s="912"/>
      <c r="CM79" s="910"/>
      <c r="CN79" s="911"/>
      <c r="CO79" s="911"/>
      <c r="CP79" s="911"/>
      <c r="CQ79" s="912"/>
      <c r="CR79" s="910"/>
      <c r="CS79" s="911"/>
      <c r="CT79" s="911"/>
      <c r="CU79" s="911"/>
      <c r="CV79" s="912"/>
      <c r="CW79" s="910"/>
      <c r="CX79" s="911"/>
      <c r="CY79" s="911"/>
      <c r="CZ79" s="911"/>
      <c r="DA79" s="912"/>
      <c r="DB79" s="910"/>
      <c r="DC79" s="911"/>
      <c r="DD79" s="911"/>
      <c r="DE79" s="911"/>
      <c r="DF79" s="912"/>
      <c r="DG79" s="910"/>
      <c r="DH79" s="911"/>
      <c r="DI79" s="911"/>
      <c r="DJ79" s="911"/>
      <c r="DK79" s="912"/>
      <c r="DL79" s="910"/>
      <c r="DM79" s="911"/>
      <c r="DN79" s="911"/>
      <c r="DO79" s="911"/>
      <c r="DP79" s="912"/>
      <c r="DQ79" s="910"/>
      <c r="DR79" s="911"/>
      <c r="DS79" s="911"/>
      <c r="DT79" s="911"/>
      <c r="DU79" s="912"/>
      <c r="DV79" s="907"/>
      <c r="DW79" s="908"/>
      <c r="DX79" s="908"/>
      <c r="DY79" s="908"/>
      <c r="DZ79" s="913"/>
      <c r="EA79" s="48"/>
    </row>
    <row r="80" spans="1:131" ht="26.25" customHeight="1" x14ac:dyDescent="0.2">
      <c r="A80" s="52">
        <v>13</v>
      </c>
      <c r="B80" s="936"/>
      <c r="C80" s="937"/>
      <c r="D80" s="937"/>
      <c r="E80" s="937"/>
      <c r="F80" s="937"/>
      <c r="G80" s="937"/>
      <c r="H80" s="937"/>
      <c r="I80" s="937"/>
      <c r="J80" s="937"/>
      <c r="K80" s="937"/>
      <c r="L80" s="937"/>
      <c r="M80" s="937"/>
      <c r="N80" s="937"/>
      <c r="O80" s="937"/>
      <c r="P80" s="938"/>
      <c r="Q80" s="939"/>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41"/>
      <c r="BA80" s="941"/>
      <c r="BB80" s="941"/>
      <c r="BC80" s="941"/>
      <c r="BD80" s="942"/>
      <c r="BE80" s="55"/>
      <c r="BF80" s="55"/>
      <c r="BG80" s="55"/>
      <c r="BH80" s="55"/>
      <c r="BI80" s="55"/>
      <c r="BJ80" s="55"/>
      <c r="BK80" s="55"/>
      <c r="BL80" s="55"/>
      <c r="BM80" s="55"/>
      <c r="BN80" s="55"/>
      <c r="BO80" s="55"/>
      <c r="BP80" s="55"/>
      <c r="BQ80" s="52">
        <v>74</v>
      </c>
      <c r="BR80" s="73"/>
      <c r="BS80" s="907"/>
      <c r="BT80" s="908"/>
      <c r="BU80" s="908"/>
      <c r="BV80" s="908"/>
      <c r="BW80" s="908"/>
      <c r="BX80" s="908"/>
      <c r="BY80" s="908"/>
      <c r="BZ80" s="908"/>
      <c r="CA80" s="908"/>
      <c r="CB80" s="908"/>
      <c r="CC80" s="908"/>
      <c r="CD80" s="908"/>
      <c r="CE80" s="908"/>
      <c r="CF80" s="908"/>
      <c r="CG80" s="909"/>
      <c r="CH80" s="910"/>
      <c r="CI80" s="911"/>
      <c r="CJ80" s="911"/>
      <c r="CK80" s="911"/>
      <c r="CL80" s="912"/>
      <c r="CM80" s="910"/>
      <c r="CN80" s="911"/>
      <c r="CO80" s="911"/>
      <c r="CP80" s="911"/>
      <c r="CQ80" s="912"/>
      <c r="CR80" s="910"/>
      <c r="CS80" s="911"/>
      <c r="CT80" s="911"/>
      <c r="CU80" s="911"/>
      <c r="CV80" s="912"/>
      <c r="CW80" s="910"/>
      <c r="CX80" s="911"/>
      <c r="CY80" s="911"/>
      <c r="CZ80" s="911"/>
      <c r="DA80" s="912"/>
      <c r="DB80" s="910"/>
      <c r="DC80" s="911"/>
      <c r="DD80" s="911"/>
      <c r="DE80" s="911"/>
      <c r="DF80" s="912"/>
      <c r="DG80" s="910"/>
      <c r="DH80" s="911"/>
      <c r="DI80" s="911"/>
      <c r="DJ80" s="911"/>
      <c r="DK80" s="912"/>
      <c r="DL80" s="910"/>
      <c r="DM80" s="911"/>
      <c r="DN80" s="911"/>
      <c r="DO80" s="911"/>
      <c r="DP80" s="912"/>
      <c r="DQ80" s="910"/>
      <c r="DR80" s="911"/>
      <c r="DS80" s="911"/>
      <c r="DT80" s="911"/>
      <c r="DU80" s="912"/>
      <c r="DV80" s="907"/>
      <c r="DW80" s="908"/>
      <c r="DX80" s="908"/>
      <c r="DY80" s="908"/>
      <c r="DZ80" s="913"/>
      <c r="EA80" s="48"/>
    </row>
    <row r="81" spans="1:131" ht="26.25" customHeight="1" x14ac:dyDescent="0.2">
      <c r="A81" s="52">
        <v>14</v>
      </c>
      <c r="B81" s="936"/>
      <c r="C81" s="937"/>
      <c r="D81" s="937"/>
      <c r="E81" s="937"/>
      <c r="F81" s="937"/>
      <c r="G81" s="937"/>
      <c r="H81" s="937"/>
      <c r="I81" s="937"/>
      <c r="J81" s="937"/>
      <c r="K81" s="937"/>
      <c r="L81" s="937"/>
      <c r="M81" s="937"/>
      <c r="N81" s="937"/>
      <c r="O81" s="937"/>
      <c r="P81" s="938"/>
      <c r="Q81" s="939"/>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41"/>
      <c r="BA81" s="941"/>
      <c r="BB81" s="941"/>
      <c r="BC81" s="941"/>
      <c r="BD81" s="942"/>
      <c r="BE81" s="55"/>
      <c r="BF81" s="55"/>
      <c r="BG81" s="55"/>
      <c r="BH81" s="55"/>
      <c r="BI81" s="55"/>
      <c r="BJ81" s="55"/>
      <c r="BK81" s="55"/>
      <c r="BL81" s="55"/>
      <c r="BM81" s="55"/>
      <c r="BN81" s="55"/>
      <c r="BO81" s="55"/>
      <c r="BP81" s="55"/>
      <c r="BQ81" s="52">
        <v>75</v>
      </c>
      <c r="BR81" s="73"/>
      <c r="BS81" s="907"/>
      <c r="BT81" s="908"/>
      <c r="BU81" s="908"/>
      <c r="BV81" s="908"/>
      <c r="BW81" s="908"/>
      <c r="BX81" s="908"/>
      <c r="BY81" s="908"/>
      <c r="BZ81" s="908"/>
      <c r="CA81" s="908"/>
      <c r="CB81" s="908"/>
      <c r="CC81" s="908"/>
      <c r="CD81" s="908"/>
      <c r="CE81" s="908"/>
      <c r="CF81" s="908"/>
      <c r="CG81" s="909"/>
      <c r="CH81" s="910"/>
      <c r="CI81" s="911"/>
      <c r="CJ81" s="911"/>
      <c r="CK81" s="911"/>
      <c r="CL81" s="912"/>
      <c r="CM81" s="910"/>
      <c r="CN81" s="911"/>
      <c r="CO81" s="911"/>
      <c r="CP81" s="911"/>
      <c r="CQ81" s="912"/>
      <c r="CR81" s="910"/>
      <c r="CS81" s="911"/>
      <c r="CT81" s="911"/>
      <c r="CU81" s="911"/>
      <c r="CV81" s="912"/>
      <c r="CW81" s="910"/>
      <c r="CX81" s="911"/>
      <c r="CY81" s="911"/>
      <c r="CZ81" s="911"/>
      <c r="DA81" s="912"/>
      <c r="DB81" s="910"/>
      <c r="DC81" s="911"/>
      <c r="DD81" s="911"/>
      <c r="DE81" s="911"/>
      <c r="DF81" s="912"/>
      <c r="DG81" s="910"/>
      <c r="DH81" s="911"/>
      <c r="DI81" s="911"/>
      <c r="DJ81" s="911"/>
      <c r="DK81" s="912"/>
      <c r="DL81" s="910"/>
      <c r="DM81" s="911"/>
      <c r="DN81" s="911"/>
      <c r="DO81" s="911"/>
      <c r="DP81" s="912"/>
      <c r="DQ81" s="910"/>
      <c r="DR81" s="911"/>
      <c r="DS81" s="911"/>
      <c r="DT81" s="911"/>
      <c r="DU81" s="912"/>
      <c r="DV81" s="907"/>
      <c r="DW81" s="908"/>
      <c r="DX81" s="908"/>
      <c r="DY81" s="908"/>
      <c r="DZ81" s="913"/>
      <c r="EA81" s="48"/>
    </row>
    <row r="82" spans="1:131" ht="26.25" customHeight="1" x14ac:dyDescent="0.2">
      <c r="A82" s="52">
        <v>15</v>
      </c>
      <c r="B82" s="936"/>
      <c r="C82" s="937"/>
      <c r="D82" s="937"/>
      <c r="E82" s="937"/>
      <c r="F82" s="937"/>
      <c r="G82" s="937"/>
      <c r="H82" s="937"/>
      <c r="I82" s="937"/>
      <c r="J82" s="937"/>
      <c r="K82" s="937"/>
      <c r="L82" s="937"/>
      <c r="M82" s="937"/>
      <c r="N82" s="937"/>
      <c r="O82" s="937"/>
      <c r="P82" s="938"/>
      <c r="Q82" s="939"/>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41"/>
      <c r="BA82" s="941"/>
      <c r="BB82" s="941"/>
      <c r="BC82" s="941"/>
      <c r="BD82" s="942"/>
      <c r="BE82" s="55"/>
      <c r="BF82" s="55"/>
      <c r="BG82" s="55"/>
      <c r="BH82" s="55"/>
      <c r="BI82" s="55"/>
      <c r="BJ82" s="55"/>
      <c r="BK82" s="55"/>
      <c r="BL82" s="55"/>
      <c r="BM82" s="55"/>
      <c r="BN82" s="55"/>
      <c r="BO82" s="55"/>
      <c r="BP82" s="55"/>
      <c r="BQ82" s="52">
        <v>76</v>
      </c>
      <c r="BR82" s="73"/>
      <c r="BS82" s="907"/>
      <c r="BT82" s="908"/>
      <c r="BU82" s="908"/>
      <c r="BV82" s="908"/>
      <c r="BW82" s="908"/>
      <c r="BX82" s="908"/>
      <c r="BY82" s="908"/>
      <c r="BZ82" s="908"/>
      <c r="CA82" s="908"/>
      <c r="CB82" s="908"/>
      <c r="CC82" s="908"/>
      <c r="CD82" s="908"/>
      <c r="CE82" s="908"/>
      <c r="CF82" s="908"/>
      <c r="CG82" s="909"/>
      <c r="CH82" s="910"/>
      <c r="CI82" s="911"/>
      <c r="CJ82" s="911"/>
      <c r="CK82" s="911"/>
      <c r="CL82" s="912"/>
      <c r="CM82" s="910"/>
      <c r="CN82" s="911"/>
      <c r="CO82" s="911"/>
      <c r="CP82" s="911"/>
      <c r="CQ82" s="912"/>
      <c r="CR82" s="910"/>
      <c r="CS82" s="911"/>
      <c r="CT82" s="911"/>
      <c r="CU82" s="911"/>
      <c r="CV82" s="912"/>
      <c r="CW82" s="910"/>
      <c r="CX82" s="911"/>
      <c r="CY82" s="911"/>
      <c r="CZ82" s="911"/>
      <c r="DA82" s="912"/>
      <c r="DB82" s="910"/>
      <c r="DC82" s="911"/>
      <c r="DD82" s="911"/>
      <c r="DE82" s="911"/>
      <c r="DF82" s="912"/>
      <c r="DG82" s="910"/>
      <c r="DH82" s="911"/>
      <c r="DI82" s="911"/>
      <c r="DJ82" s="911"/>
      <c r="DK82" s="912"/>
      <c r="DL82" s="910"/>
      <c r="DM82" s="911"/>
      <c r="DN82" s="911"/>
      <c r="DO82" s="911"/>
      <c r="DP82" s="912"/>
      <c r="DQ82" s="910"/>
      <c r="DR82" s="911"/>
      <c r="DS82" s="911"/>
      <c r="DT82" s="911"/>
      <c r="DU82" s="912"/>
      <c r="DV82" s="907"/>
      <c r="DW82" s="908"/>
      <c r="DX82" s="908"/>
      <c r="DY82" s="908"/>
      <c r="DZ82" s="913"/>
      <c r="EA82" s="48"/>
    </row>
    <row r="83" spans="1:131" ht="26.25" customHeight="1" x14ac:dyDescent="0.2">
      <c r="A83" s="52">
        <v>16</v>
      </c>
      <c r="B83" s="936"/>
      <c r="C83" s="937"/>
      <c r="D83" s="937"/>
      <c r="E83" s="937"/>
      <c r="F83" s="937"/>
      <c r="G83" s="937"/>
      <c r="H83" s="937"/>
      <c r="I83" s="937"/>
      <c r="J83" s="937"/>
      <c r="K83" s="937"/>
      <c r="L83" s="937"/>
      <c r="M83" s="937"/>
      <c r="N83" s="937"/>
      <c r="O83" s="937"/>
      <c r="P83" s="938"/>
      <c r="Q83" s="939"/>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41"/>
      <c r="BA83" s="941"/>
      <c r="BB83" s="941"/>
      <c r="BC83" s="941"/>
      <c r="BD83" s="942"/>
      <c r="BE83" s="55"/>
      <c r="BF83" s="55"/>
      <c r="BG83" s="55"/>
      <c r="BH83" s="55"/>
      <c r="BI83" s="55"/>
      <c r="BJ83" s="55"/>
      <c r="BK83" s="55"/>
      <c r="BL83" s="55"/>
      <c r="BM83" s="55"/>
      <c r="BN83" s="55"/>
      <c r="BO83" s="55"/>
      <c r="BP83" s="55"/>
      <c r="BQ83" s="52">
        <v>77</v>
      </c>
      <c r="BR83" s="73"/>
      <c r="BS83" s="907"/>
      <c r="BT83" s="908"/>
      <c r="BU83" s="908"/>
      <c r="BV83" s="908"/>
      <c r="BW83" s="908"/>
      <c r="BX83" s="908"/>
      <c r="BY83" s="908"/>
      <c r="BZ83" s="908"/>
      <c r="CA83" s="908"/>
      <c r="CB83" s="908"/>
      <c r="CC83" s="908"/>
      <c r="CD83" s="908"/>
      <c r="CE83" s="908"/>
      <c r="CF83" s="908"/>
      <c r="CG83" s="909"/>
      <c r="CH83" s="910"/>
      <c r="CI83" s="911"/>
      <c r="CJ83" s="911"/>
      <c r="CK83" s="911"/>
      <c r="CL83" s="912"/>
      <c r="CM83" s="910"/>
      <c r="CN83" s="911"/>
      <c r="CO83" s="911"/>
      <c r="CP83" s="911"/>
      <c r="CQ83" s="912"/>
      <c r="CR83" s="910"/>
      <c r="CS83" s="911"/>
      <c r="CT83" s="911"/>
      <c r="CU83" s="911"/>
      <c r="CV83" s="912"/>
      <c r="CW83" s="910"/>
      <c r="CX83" s="911"/>
      <c r="CY83" s="911"/>
      <c r="CZ83" s="911"/>
      <c r="DA83" s="912"/>
      <c r="DB83" s="910"/>
      <c r="DC83" s="911"/>
      <c r="DD83" s="911"/>
      <c r="DE83" s="911"/>
      <c r="DF83" s="912"/>
      <c r="DG83" s="910"/>
      <c r="DH83" s="911"/>
      <c r="DI83" s="911"/>
      <c r="DJ83" s="911"/>
      <c r="DK83" s="912"/>
      <c r="DL83" s="910"/>
      <c r="DM83" s="911"/>
      <c r="DN83" s="911"/>
      <c r="DO83" s="911"/>
      <c r="DP83" s="912"/>
      <c r="DQ83" s="910"/>
      <c r="DR83" s="911"/>
      <c r="DS83" s="911"/>
      <c r="DT83" s="911"/>
      <c r="DU83" s="912"/>
      <c r="DV83" s="907"/>
      <c r="DW83" s="908"/>
      <c r="DX83" s="908"/>
      <c r="DY83" s="908"/>
      <c r="DZ83" s="913"/>
      <c r="EA83" s="48"/>
    </row>
    <row r="84" spans="1:131" ht="26.25" customHeight="1" x14ac:dyDescent="0.2">
      <c r="A84" s="52">
        <v>17</v>
      </c>
      <c r="B84" s="936"/>
      <c r="C84" s="937"/>
      <c r="D84" s="937"/>
      <c r="E84" s="937"/>
      <c r="F84" s="937"/>
      <c r="G84" s="937"/>
      <c r="H84" s="937"/>
      <c r="I84" s="937"/>
      <c r="J84" s="937"/>
      <c r="K84" s="937"/>
      <c r="L84" s="937"/>
      <c r="M84" s="937"/>
      <c r="N84" s="937"/>
      <c r="O84" s="937"/>
      <c r="P84" s="938"/>
      <c r="Q84" s="939"/>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41"/>
      <c r="BA84" s="941"/>
      <c r="BB84" s="941"/>
      <c r="BC84" s="941"/>
      <c r="BD84" s="942"/>
      <c r="BE84" s="55"/>
      <c r="BF84" s="55"/>
      <c r="BG84" s="55"/>
      <c r="BH84" s="55"/>
      <c r="BI84" s="55"/>
      <c r="BJ84" s="55"/>
      <c r="BK84" s="55"/>
      <c r="BL84" s="55"/>
      <c r="BM84" s="55"/>
      <c r="BN84" s="55"/>
      <c r="BO84" s="55"/>
      <c r="BP84" s="55"/>
      <c r="BQ84" s="52">
        <v>78</v>
      </c>
      <c r="BR84" s="73"/>
      <c r="BS84" s="907"/>
      <c r="BT84" s="908"/>
      <c r="BU84" s="908"/>
      <c r="BV84" s="908"/>
      <c r="BW84" s="908"/>
      <c r="BX84" s="908"/>
      <c r="BY84" s="908"/>
      <c r="BZ84" s="908"/>
      <c r="CA84" s="908"/>
      <c r="CB84" s="908"/>
      <c r="CC84" s="908"/>
      <c r="CD84" s="908"/>
      <c r="CE84" s="908"/>
      <c r="CF84" s="908"/>
      <c r="CG84" s="909"/>
      <c r="CH84" s="910"/>
      <c r="CI84" s="911"/>
      <c r="CJ84" s="911"/>
      <c r="CK84" s="911"/>
      <c r="CL84" s="912"/>
      <c r="CM84" s="910"/>
      <c r="CN84" s="911"/>
      <c r="CO84" s="911"/>
      <c r="CP84" s="911"/>
      <c r="CQ84" s="912"/>
      <c r="CR84" s="910"/>
      <c r="CS84" s="911"/>
      <c r="CT84" s="911"/>
      <c r="CU84" s="911"/>
      <c r="CV84" s="912"/>
      <c r="CW84" s="910"/>
      <c r="CX84" s="911"/>
      <c r="CY84" s="911"/>
      <c r="CZ84" s="911"/>
      <c r="DA84" s="912"/>
      <c r="DB84" s="910"/>
      <c r="DC84" s="911"/>
      <c r="DD84" s="911"/>
      <c r="DE84" s="911"/>
      <c r="DF84" s="912"/>
      <c r="DG84" s="910"/>
      <c r="DH84" s="911"/>
      <c r="DI84" s="911"/>
      <c r="DJ84" s="911"/>
      <c r="DK84" s="912"/>
      <c r="DL84" s="910"/>
      <c r="DM84" s="911"/>
      <c r="DN84" s="911"/>
      <c r="DO84" s="911"/>
      <c r="DP84" s="912"/>
      <c r="DQ84" s="910"/>
      <c r="DR84" s="911"/>
      <c r="DS84" s="911"/>
      <c r="DT84" s="911"/>
      <c r="DU84" s="912"/>
      <c r="DV84" s="907"/>
      <c r="DW84" s="908"/>
      <c r="DX84" s="908"/>
      <c r="DY84" s="908"/>
      <c r="DZ84" s="913"/>
      <c r="EA84" s="48"/>
    </row>
    <row r="85" spans="1:131" ht="26.25" customHeight="1" x14ac:dyDescent="0.2">
      <c r="A85" s="52">
        <v>18</v>
      </c>
      <c r="B85" s="936"/>
      <c r="C85" s="937"/>
      <c r="D85" s="937"/>
      <c r="E85" s="937"/>
      <c r="F85" s="937"/>
      <c r="G85" s="937"/>
      <c r="H85" s="937"/>
      <c r="I85" s="937"/>
      <c r="J85" s="937"/>
      <c r="K85" s="937"/>
      <c r="L85" s="937"/>
      <c r="M85" s="937"/>
      <c r="N85" s="937"/>
      <c r="O85" s="937"/>
      <c r="P85" s="938"/>
      <c r="Q85" s="939"/>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41"/>
      <c r="BA85" s="941"/>
      <c r="BB85" s="941"/>
      <c r="BC85" s="941"/>
      <c r="BD85" s="942"/>
      <c r="BE85" s="55"/>
      <c r="BF85" s="55"/>
      <c r="BG85" s="55"/>
      <c r="BH85" s="55"/>
      <c r="BI85" s="55"/>
      <c r="BJ85" s="55"/>
      <c r="BK85" s="55"/>
      <c r="BL85" s="55"/>
      <c r="BM85" s="55"/>
      <c r="BN85" s="55"/>
      <c r="BO85" s="55"/>
      <c r="BP85" s="55"/>
      <c r="BQ85" s="52">
        <v>79</v>
      </c>
      <c r="BR85" s="73"/>
      <c r="BS85" s="907"/>
      <c r="BT85" s="908"/>
      <c r="BU85" s="908"/>
      <c r="BV85" s="908"/>
      <c r="BW85" s="908"/>
      <c r="BX85" s="908"/>
      <c r="BY85" s="908"/>
      <c r="BZ85" s="908"/>
      <c r="CA85" s="908"/>
      <c r="CB85" s="908"/>
      <c r="CC85" s="908"/>
      <c r="CD85" s="908"/>
      <c r="CE85" s="908"/>
      <c r="CF85" s="908"/>
      <c r="CG85" s="909"/>
      <c r="CH85" s="910"/>
      <c r="CI85" s="911"/>
      <c r="CJ85" s="911"/>
      <c r="CK85" s="911"/>
      <c r="CL85" s="912"/>
      <c r="CM85" s="910"/>
      <c r="CN85" s="911"/>
      <c r="CO85" s="911"/>
      <c r="CP85" s="911"/>
      <c r="CQ85" s="912"/>
      <c r="CR85" s="910"/>
      <c r="CS85" s="911"/>
      <c r="CT85" s="911"/>
      <c r="CU85" s="911"/>
      <c r="CV85" s="912"/>
      <c r="CW85" s="910"/>
      <c r="CX85" s="911"/>
      <c r="CY85" s="911"/>
      <c r="CZ85" s="911"/>
      <c r="DA85" s="912"/>
      <c r="DB85" s="910"/>
      <c r="DC85" s="911"/>
      <c r="DD85" s="911"/>
      <c r="DE85" s="911"/>
      <c r="DF85" s="912"/>
      <c r="DG85" s="910"/>
      <c r="DH85" s="911"/>
      <c r="DI85" s="911"/>
      <c r="DJ85" s="911"/>
      <c r="DK85" s="912"/>
      <c r="DL85" s="910"/>
      <c r="DM85" s="911"/>
      <c r="DN85" s="911"/>
      <c r="DO85" s="911"/>
      <c r="DP85" s="912"/>
      <c r="DQ85" s="910"/>
      <c r="DR85" s="911"/>
      <c r="DS85" s="911"/>
      <c r="DT85" s="911"/>
      <c r="DU85" s="912"/>
      <c r="DV85" s="907"/>
      <c r="DW85" s="908"/>
      <c r="DX85" s="908"/>
      <c r="DY85" s="908"/>
      <c r="DZ85" s="913"/>
      <c r="EA85" s="48"/>
    </row>
    <row r="86" spans="1:131" ht="26.25" customHeight="1" x14ac:dyDescent="0.2">
      <c r="A86" s="52">
        <v>19</v>
      </c>
      <c r="B86" s="936"/>
      <c r="C86" s="937"/>
      <c r="D86" s="937"/>
      <c r="E86" s="937"/>
      <c r="F86" s="937"/>
      <c r="G86" s="937"/>
      <c r="H86" s="937"/>
      <c r="I86" s="937"/>
      <c r="J86" s="937"/>
      <c r="K86" s="937"/>
      <c r="L86" s="937"/>
      <c r="M86" s="937"/>
      <c r="N86" s="937"/>
      <c r="O86" s="937"/>
      <c r="P86" s="938"/>
      <c r="Q86" s="939"/>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41"/>
      <c r="BA86" s="941"/>
      <c r="BB86" s="941"/>
      <c r="BC86" s="941"/>
      <c r="BD86" s="942"/>
      <c r="BE86" s="55"/>
      <c r="BF86" s="55"/>
      <c r="BG86" s="55"/>
      <c r="BH86" s="55"/>
      <c r="BI86" s="55"/>
      <c r="BJ86" s="55"/>
      <c r="BK86" s="55"/>
      <c r="BL86" s="55"/>
      <c r="BM86" s="55"/>
      <c r="BN86" s="55"/>
      <c r="BO86" s="55"/>
      <c r="BP86" s="55"/>
      <c r="BQ86" s="52">
        <v>80</v>
      </c>
      <c r="BR86" s="73"/>
      <c r="BS86" s="907"/>
      <c r="BT86" s="908"/>
      <c r="BU86" s="908"/>
      <c r="BV86" s="908"/>
      <c r="BW86" s="908"/>
      <c r="BX86" s="908"/>
      <c r="BY86" s="908"/>
      <c r="BZ86" s="908"/>
      <c r="CA86" s="908"/>
      <c r="CB86" s="908"/>
      <c r="CC86" s="908"/>
      <c r="CD86" s="908"/>
      <c r="CE86" s="908"/>
      <c r="CF86" s="908"/>
      <c r="CG86" s="909"/>
      <c r="CH86" s="910"/>
      <c r="CI86" s="911"/>
      <c r="CJ86" s="911"/>
      <c r="CK86" s="911"/>
      <c r="CL86" s="912"/>
      <c r="CM86" s="910"/>
      <c r="CN86" s="911"/>
      <c r="CO86" s="911"/>
      <c r="CP86" s="911"/>
      <c r="CQ86" s="912"/>
      <c r="CR86" s="910"/>
      <c r="CS86" s="911"/>
      <c r="CT86" s="911"/>
      <c r="CU86" s="911"/>
      <c r="CV86" s="912"/>
      <c r="CW86" s="910"/>
      <c r="CX86" s="911"/>
      <c r="CY86" s="911"/>
      <c r="CZ86" s="911"/>
      <c r="DA86" s="912"/>
      <c r="DB86" s="910"/>
      <c r="DC86" s="911"/>
      <c r="DD86" s="911"/>
      <c r="DE86" s="911"/>
      <c r="DF86" s="912"/>
      <c r="DG86" s="910"/>
      <c r="DH86" s="911"/>
      <c r="DI86" s="911"/>
      <c r="DJ86" s="911"/>
      <c r="DK86" s="912"/>
      <c r="DL86" s="910"/>
      <c r="DM86" s="911"/>
      <c r="DN86" s="911"/>
      <c r="DO86" s="911"/>
      <c r="DP86" s="912"/>
      <c r="DQ86" s="910"/>
      <c r="DR86" s="911"/>
      <c r="DS86" s="911"/>
      <c r="DT86" s="911"/>
      <c r="DU86" s="912"/>
      <c r="DV86" s="907"/>
      <c r="DW86" s="908"/>
      <c r="DX86" s="908"/>
      <c r="DY86" s="908"/>
      <c r="DZ86" s="913"/>
      <c r="EA86" s="48"/>
    </row>
    <row r="87" spans="1:131" ht="26.25" customHeight="1" x14ac:dyDescent="0.2">
      <c r="A87" s="57">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55"/>
      <c r="BF87" s="55"/>
      <c r="BG87" s="55"/>
      <c r="BH87" s="55"/>
      <c r="BI87" s="55"/>
      <c r="BJ87" s="55"/>
      <c r="BK87" s="55"/>
      <c r="BL87" s="55"/>
      <c r="BM87" s="55"/>
      <c r="BN87" s="55"/>
      <c r="BO87" s="55"/>
      <c r="BP87" s="55"/>
      <c r="BQ87" s="52">
        <v>81</v>
      </c>
      <c r="BR87" s="73"/>
      <c r="BS87" s="907"/>
      <c r="BT87" s="908"/>
      <c r="BU87" s="908"/>
      <c r="BV87" s="908"/>
      <c r="BW87" s="908"/>
      <c r="BX87" s="908"/>
      <c r="BY87" s="908"/>
      <c r="BZ87" s="908"/>
      <c r="CA87" s="908"/>
      <c r="CB87" s="908"/>
      <c r="CC87" s="908"/>
      <c r="CD87" s="908"/>
      <c r="CE87" s="908"/>
      <c r="CF87" s="908"/>
      <c r="CG87" s="909"/>
      <c r="CH87" s="910"/>
      <c r="CI87" s="911"/>
      <c r="CJ87" s="911"/>
      <c r="CK87" s="911"/>
      <c r="CL87" s="912"/>
      <c r="CM87" s="910"/>
      <c r="CN87" s="911"/>
      <c r="CO87" s="911"/>
      <c r="CP87" s="911"/>
      <c r="CQ87" s="912"/>
      <c r="CR87" s="910"/>
      <c r="CS87" s="911"/>
      <c r="CT87" s="911"/>
      <c r="CU87" s="911"/>
      <c r="CV87" s="912"/>
      <c r="CW87" s="910"/>
      <c r="CX87" s="911"/>
      <c r="CY87" s="911"/>
      <c r="CZ87" s="911"/>
      <c r="DA87" s="912"/>
      <c r="DB87" s="910"/>
      <c r="DC87" s="911"/>
      <c r="DD87" s="911"/>
      <c r="DE87" s="911"/>
      <c r="DF87" s="912"/>
      <c r="DG87" s="910"/>
      <c r="DH87" s="911"/>
      <c r="DI87" s="911"/>
      <c r="DJ87" s="911"/>
      <c r="DK87" s="912"/>
      <c r="DL87" s="910"/>
      <c r="DM87" s="911"/>
      <c r="DN87" s="911"/>
      <c r="DO87" s="911"/>
      <c r="DP87" s="912"/>
      <c r="DQ87" s="910"/>
      <c r="DR87" s="911"/>
      <c r="DS87" s="911"/>
      <c r="DT87" s="911"/>
      <c r="DU87" s="912"/>
      <c r="DV87" s="907"/>
      <c r="DW87" s="908"/>
      <c r="DX87" s="908"/>
      <c r="DY87" s="908"/>
      <c r="DZ87" s="913"/>
      <c r="EA87" s="48"/>
    </row>
    <row r="88" spans="1:131" ht="26.25" customHeight="1" x14ac:dyDescent="0.2">
      <c r="A88" s="53" t="s">
        <v>240</v>
      </c>
      <c r="B88" s="914" t="s">
        <v>178</v>
      </c>
      <c r="C88" s="915"/>
      <c r="D88" s="915"/>
      <c r="E88" s="915"/>
      <c r="F88" s="915"/>
      <c r="G88" s="915"/>
      <c r="H88" s="915"/>
      <c r="I88" s="915"/>
      <c r="J88" s="915"/>
      <c r="K88" s="915"/>
      <c r="L88" s="915"/>
      <c r="M88" s="915"/>
      <c r="N88" s="915"/>
      <c r="O88" s="915"/>
      <c r="P88" s="916"/>
      <c r="Q88" s="924"/>
      <c r="R88" s="925"/>
      <c r="S88" s="925"/>
      <c r="T88" s="925"/>
      <c r="U88" s="925"/>
      <c r="V88" s="925"/>
      <c r="W88" s="925"/>
      <c r="X88" s="925"/>
      <c r="Y88" s="925"/>
      <c r="Z88" s="925"/>
      <c r="AA88" s="925"/>
      <c r="AB88" s="925"/>
      <c r="AC88" s="925"/>
      <c r="AD88" s="925"/>
      <c r="AE88" s="925"/>
      <c r="AF88" s="926">
        <v>43063</v>
      </c>
      <c r="AG88" s="926"/>
      <c r="AH88" s="926"/>
      <c r="AI88" s="926"/>
      <c r="AJ88" s="926"/>
      <c r="AK88" s="925"/>
      <c r="AL88" s="925"/>
      <c r="AM88" s="925"/>
      <c r="AN88" s="925"/>
      <c r="AO88" s="925"/>
      <c r="AP88" s="926">
        <v>57567</v>
      </c>
      <c r="AQ88" s="926"/>
      <c r="AR88" s="926"/>
      <c r="AS88" s="926"/>
      <c r="AT88" s="926"/>
      <c r="AU88" s="926">
        <v>1768</v>
      </c>
      <c r="AV88" s="926"/>
      <c r="AW88" s="926"/>
      <c r="AX88" s="926"/>
      <c r="AY88" s="926"/>
      <c r="AZ88" s="927"/>
      <c r="BA88" s="927"/>
      <c r="BB88" s="927"/>
      <c r="BC88" s="927"/>
      <c r="BD88" s="928"/>
      <c r="BE88" s="55"/>
      <c r="BF88" s="55"/>
      <c r="BG88" s="55"/>
      <c r="BH88" s="55"/>
      <c r="BI88" s="55"/>
      <c r="BJ88" s="55"/>
      <c r="BK88" s="55"/>
      <c r="BL88" s="55"/>
      <c r="BM88" s="55"/>
      <c r="BN88" s="55"/>
      <c r="BO88" s="55"/>
      <c r="BP88" s="55"/>
      <c r="BQ88" s="52">
        <v>82</v>
      </c>
      <c r="BR88" s="73"/>
      <c r="BS88" s="907"/>
      <c r="BT88" s="908"/>
      <c r="BU88" s="908"/>
      <c r="BV88" s="908"/>
      <c r="BW88" s="908"/>
      <c r="BX88" s="908"/>
      <c r="BY88" s="908"/>
      <c r="BZ88" s="908"/>
      <c r="CA88" s="908"/>
      <c r="CB88" s="908"/>
      <c r="CC88" s="908"/>
      <c r="CD88" s="908"/>
      <c r="CE88" s="908"/>
      <c r="CF88" s="908"/>
      <c r="CG88" s="909"/>
      <c r="CH88" s="910"/>
      <c r="CI88" s="911"/>
      <c r="CJ88" s="911"/>
      <c r="CK88" s="911"/>
      <c r="CL88" s="912"/>
      <c r="CM88" s="910"/>
      <c r="CN88" s="911"/>
      <c r="CO88" s="911"/>
      <c r="CP88" s="911"/>
      <c r="CQ88" s="912"/>
      <c r="CR88" s="910"/>
      <c r="CS88" s="911"/>
      <c r="CT88" s="911"/>
      <c r="CU88" s="911"/>
      <c r="CV88" s="912"/>
      <c r="CW88" s="910"/>
      <c r="CX88" s="911"/>
      <c r="CY88" s="911"/>
      <c r="CZ88" s="911"/>
      <c r="DA88" s="912"/>
      <c r="DB88" s="910"/>
      <c r="DC88" s="911"/>
      <c r="DD88" s="911"/>
      <c r="DE88" s="911"/>
      <c r="DF88" s="912"/>
      <c r="DG88" s="910"/>
      <c r="DH88" s="911"/>
      <c r="DI88" s="911"/>
      <c r="DJ88" s="911"/>
      <c r="DK88" s="912"/>
      <c r="DL88" s="910"/>
      <c r="DM88" s="911"/>
      <c r="DN88" s="911"/>
      <c r="DO88" s="911"/>
      <c r="DP88" s="912"/>
      <c r="DQ88" s="910"/>
      <c r="DR88" s="911"/>
      <c r="DS88" s="911"/>
      <c r="DT88" s="911"/>
      <c r="DU88" s="912"/>
      <c r="DV88" s="907"/>
      <c r="DW88" s="908"/>
      <c r="DX88" s="908"/>
      <c r="DY88" s="908"/>
      <c r="DZ88" s="91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07"/>
      <c r="BT89" s="908"/>
      <c r="BU89" s="908"/>
      <c r="BV89" s="908"/>
      <c r="BW89" s="908"/>
      <c r="BX89" s="908"/>
      <c r="BY89" s="908"/>
      <c r="BZ89" s="908"/>
      <c r="CA89" s="908"/>
      <c r="CB89" s="908"/>
      <c r="CC89" s="908"/>
      <c r="CD89" s="908"/>
      <c r="CE89" s="908"/>
      <c r="CF89" s="908"/>
      <c r="CG89" s="909"/>
      <c r="CH89" s="910"/>
      <c r="CI89" s="911"/>
      <c r="CJ89" s="911"/>
      <c r="CK89" s="911"/>
      <c r="CL89" s="912"/>
      <c r="CM89" s="910"/>
      <c r="CN89" s="911"/>
      <c r="CO89" s="911"/>
      <c r="CP89" s="911"/>
      <c r="CQ89" s="912"/>
      <c r="CR89" s="910"/>
      <c r="CS89" s="911"/>
      <c r="CT89" s="911"/>
      <c r="CU89" s="911"/>
      <c r="CV89" s="912"/>
      <c r="CW89" s="910"/>
      <c r="CX89" s="911"/>
      <c r="CY89" s="911"/>
      <c r="CZ89" s="911"/>
      <c r="DA89" s="912"/>
      <c r="DB89" s="910"/>
      <c r="DC89" s="911"/>
      <c r="DD89" s="911"/>
      <c r="DE89" s="911"/>
      <c r="DF89" s="912"/>
      <c r="DG89" s="910"/>
      <c r="DH89" s="911"/>
      <c r="DI89" s="911"/>
      <c r="DJ89" s="911"/>
      <c r="DK89" s="912"/>
      <c r="DL89" s="910"/>
      <c r="DM89" s="911"/>
      <c r="DN89" s="911"/>
      <c r="DO89" s="911"/>
      <c r="DP89" s="912"/>
      <c r="DQ89" s="910"/>
      <c r="DR89" s="911"/>
      <c r="DS89" s="911"/>
      <c r="DT89" s="911"/>
      <c r="DU89" s="912"/>
      <c r="DV89" s="907"/>
      <c r="DW89" s="908"/>
      <c r="DX89" s="908"/>
      <c r="DY89" s="908"/>
      <c r="DZ89" s="91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07"/>
      <c r="BT90" s="908"/>
      <c r="BU90" s="908"/>
      <c r="BV90" s="908"/>
      <c r="BW90" s="908"/>
      <c r="BX90" s="908"/>
      <c r="BY90" s="908"/>
      <c r="BZ90" s="908"/>
      <c r="CA90" s="908"/>
      <c r="CB90" s="908"/>
      <c r="CC90" s="908"/>
      <c r="CD90" s="908"/>
      <c r="CE90" s="908"/>
      <c r="CF90" s="908"/>
      <c r="CG90" s="909"/>
      <c r="CH90" s="910"/>
      <c r="CI90" s="911"/>
      <c r="CJ90" s="911"/>
      <c r="CK90" s="911"/>
      <c r="CL90" s="912"/>
      <c r="CM90" s="910"/>
      <c r="CN90" s="911"/>
      <c r="CO90" s="911"/>
      <c r="CP90" s="911"/>
      <c r="CQ90" s="912"/>
      <c r="CR90" s="910"/>
      <c r="CS90" s="911"/>
      <c r="CT90" s="911"/>
      <c r="CU90" s="911"/>
      <c r="CV90" s="912"/>
      <c r="CW90" s="910"/>
      <c r="CX90" s="911"/>
      <c r="CY90" s="911"/>
      <c r="CZ90" s="911"/>
      <c r="DA90" s="912"/>
      <c r="DB90" s="910"/>
      <c r="DC90" s="911"/>
      <c r="DD90" s="911"/>
      <c r="DE90" s="911"/>
      <c r="DF90" s="912"/>
      <c r="DG90" s="910"/>
      <c r="DH90" s="911"/>
      <c r="DI90" s="911"/>
      <c r="DJ90" s="911"/>
      <c r="DK90" s="912"/>
      <c r="DL90" s="910"/>
      <c r="DM90" s="911"/>
      <c r="DN90" s="911"/>
      <c r="DO90" s="911"/>
      <c r="DP90" s="912"/>
      <c r="DQ90" s="910"/>
      <c r="DR90" s="911"/>
      <c r="DS90" s="911"/>
      <c r="DT90" s="911"/>
      <c r="DU90" s="912"/>
      <c r="DV90" s="907"/>
      <c r="DW90" s="908"/>
      <c r="DX90" s="908"/>
      <c r="DY90" s="908"/>
      <c r="DZ90" s="91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07"/>
      <c r="BT91" s="908"/>
      <c r="BU91" s="908"/>
      <c r="BV91" s="908"/>
      <c r="BW91" s="908"/>
      <c r="BX91" s="908"/>
      <c r="BY91" s="908"/>
      <c r="BZ91" s="908"/>
      <c r="CA91" s="908"/>
      <c r="CB91" s="908"/>
      <c r="CC91" s="908"/>
      <c r="CD91" s="908"/>
      <c r="CE91" s="908"/>
      <c r="CF91" s="908"/>
      <c r="CG91" s="909"/>
      <c r="CH91" s="910"/>
      <c r="CI91" s="911"/>
      <c r="CJ91" s="911"/>
      <c r="CK91" s="911"/>
      <c r="CL91" s="912"/>
      <c r="CM91" s="910"/>
      <c r="CN91" s="911"/>
      <c r="CO91" s="911"/>
      <c r="CP91" s="911"/>
      <c r="CQ91" s="912"/>
      <c r="CR91" s="910"/>
      <c r="CS91" s="911"/>
      <c r="CT91" s="911"/>
      <c r="CU91" s="911"/>
      <c r="CV91" s="912"/>
      <c r="CW91" s="910"/>
      <c r="CX91" s="911"/>
      <c r="CY91" s="911"/>
      <c r="CZ91" s="911"/>
      <c r="DA91" s="912"/>
      <c r="DB91" s="910"/>
      <c r="DC91" s="911"/>
      <c r="DD91" s="911"/>
      <c r="DE91" s="911"/>
      <c r="DF91" s="912"/>
      <c r="DG91" s="910"/>
      <c r="DH91" s="911"/>
      <c r="DI91" s="911"/>
      <c r="DJ91" s="911"/>
      <c r="DK91" s="912"/>
      <c r="DL91" s="910"/>
      <c r="DM91" s="911"/>
      <c r="DN91" s="911"/>
      <c r="DO91" s="911"/>
      <c r="DP91" s="912"/>
      <c r="DQ91" s="910"/>
      <c r="DR91" s="911"/>
      <c r="DS91" s="911"/>
      <c r="DT91" s="911"/>
      <c r="DU91" s="912"/>
      <c r="DV91" s="907"/>
      <c r="DW91" s="908"/>
      <c r="DX91" s="908"/>
      <c r="DY91" s="908"/>
      <c r="DZ91" s="91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07"/>
      <c r="BT92" s="908"/>
      <c r="BU92" s="908"/>
      <c r="BV92" s="908"/>
      <c r="BW92" s="908"/>
      <c r="BX92" s="908"/>
      <c r="BY92" s="908"/>
      <c r="BZ92" s="908"/>
      <c r="CA92" s="908"/>
      <c r="CB92" s="908"/>
      <c r="CC92" s="908"/>
      <c r="CD92" s="908"/>
      <c r="CE92" s="908"/>
      <c r="CF92" s="908"/>
      <c r="CG92" s="909"/>
      <c r="CH92" s="910"/>
      <c r="CI92" s="911"/>
      <c r="CJ92" s="911"/>
      <c r="CK92" s="911"/>
      <c r="CL92" s="912"/>
      <c r="CM92" s="910"/>
      <c r="CN92" s="911"/>
      <c r="CO92" s="911"/>
      <c r="CP92" s="911"/>
      <c r="CQ92" s="912"/>
      <c r="CR92" s="910"/>
      <c r="CS92" s="911"/>
      <c r="CT92" s="911"/>
      <c r="CU92" s="911"/>
      <c r="CV92" s="912"/>
      <c r="CW92" s="910"/>
      <c r="CX92" s="911"/>
      <c r="CY92" s="911"/>
      <c r="CZ92" s="911"/>
      <c r="DA92" s="912"/>
      <c r="DB92" s="910"/>
      <c r="DC92" s="911"/>
      <c r="DD92" s="911"/>
      <c r="DE92" s="911"/>
      <c r="DF92" s="912"/>
      <c r="DG92" s="910"/>
      <c r="DH92" s="911"/>
      <c r="DI92" s="911"/>
      <c r="DJ92" s="911"/>
      <c r="DK92" s="912"/>
      <c r="DL92" s="910"/>
      <c r="DM92" s="911"/>
      <c r="DN92" s="911"/>
      <c r="DO92" s="911"/>
      <c r="DP92" s="912"/>
      <c r="DQ92" s="910"/>
      <c r="DR92" s="911"/>
      <c r="DS92" s="911"/>
      <c r="DT92" s="911"/>
      <c r="DU92" s="912"/>
      <c r="DV92" s="907"/>
      <c r="DW92" s="908"/>
      <c r="DX92" s="908"/>
      <c r="DY92" s="908"/>
      <c r="DZ92" s="91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07"/>
      <c r="BT93" s="908"/>
      <c r="BU93" s="908"/>
      <c r="BV93" s="908"/>
      <c r="BW93" s="908"/>
      <c r="BX93" s="908"/>
      <c r="BY93" s="908"/>
      <c r="BZ93" s="908"/>
      <c r="CA93" s="908"/>
      <c r="CB93" s="908"/>
      <c r="CC93" s="908"/>
      <c r="CD93" s="908"/>
      <c r="CE93" s="908"/>
      <c r="CF93" s="908"/>
      <c r="CG93" s="909"/>
      <c r="CH93" s="910"/>
      <c r="CI93" s="911"/>
      <c r="CJ93" s="911"/>
      <c r="CK93" s="911"/>
      <c r="CL93" s="912"/>
      <c r="CM93" s="910"/>
      <c r="CN93" s="911"/>
      <c r="CO93" s="911"/>
      <c r="CP93" s="911"/>
      <c r="CQ93" s="912"/>
      <c r="CR93" s="910"/>
      <c r="CS93" s="911"/>
      <c r="CT93" s="911"/>
      <c r="CU93" s="911"/>
      <c r="CV93" s="912"/>
      <c r="CW93" s="910"/>
      <c r="CX93" s="911"/>
      <c r="CY93" s="911"/>
      <c r="CZ93" s="911"/>
      <c r="DA93" s="912"/>
      <c r="DB93" s="910"/>
      <c r="DC93" s="911"/>
      <c r="DD93" s="911"/>
      <c r="DE93" s="911"/>
      <c r="DF93" s="912"/>
      <c r="DG93" s="910"/>
      <c r="DH93" s="911"/>
      <c r="DI93" s="911"/>
      <c r="DJ93" s="911"/>
      <c r="DK93" s="912"/>
      <c r="DL93" s="910"/>
      <c r="DM93" s="911"/>
      <c r="DN93" s="911"/>
      <c r="DO93" s="911"/>
      <c r="DP93" s="912"/>
      <c r="DQ93" s="910"/>
      <c r="DR93" s="911"/>
      <c r="DS93" s="911"/>
      <c r="DT93" s="911"/>
      <c r="DU93" s="912"/>
      <c r="DV93" s="907"/>
      <c r="DW93" s="908"/>
      <c r="DX93" s="908"/>
      <c r="DY93" s="908"/>
      <c r="DZ93" s="91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07"/>
      <c r="BT94" s="908"/>
      <c r="BU94" s="908"/>
      <c r="BV94" s="908"/>
      <c r="BW94" s="908"/>
      <c r="BX94" s="908"/>
      <c r="BY94" s="908"/>
      <c r="BZ94" s="908"/>
      <c r="CA94" s="908"/>
      <c r="CB94" s="908"/>
      <c r="CC94" s="908"/>
      <c r="CD94" s="908"/>
      <c r="CE94" s="908"/>
      <c r="CF94" s="908"/>
      <c r="CG94" s="909"/>
      <c r="CH94" s="910"/>
      <c r="CI94" s="911"/>
      <c r="CJ94" s="911"/>
      <c r="CK94" s="911"/>
      <c r="CL94" s="912"/>
      <c r="CM94" s="910"/>
      <c r="CN94" s="911"/>
      <c r="CO94" s="911"/>
      <c r="CP94" s="911"/>
      <c r="CQ94" s="912"/>
      <c r="CR94" s="910"/>
      <c r="CS94" s="911"/>
      <c r="CT94" s="911"/>
      <c r="CU94" s="911"/>
      <c r="CV94" s="912"/>
      <c r="CW94" s="910"/>
      <c r="CX94" s="911"/>
      <c r="CY94" s="911"/>
      <c r="CZ94" s="911"/>
      <c r="DA94" s="912"/>
      <c r="DB94" s="910"/>
      <c r="DC94" s="911"/>
      <c r="DD94" s="911"/>
      <c r="DE94" s="911"/>
      <c r="DF94" s="912"/>
      <c r="DG94" s="910"/>
      <c r="DH94" s="911"/>
      <c r="DI94" s="911"/>
      <c r="DJ94" s="911"/>
      <c r="DK94" s="912"/>
      <c r="DL94" s="910"/>
      <c r="DM94" s="911"/>
      <c r="DN94" s="911"/>
      <c r="DO94" s="911"/>
      <c r="DP94" s="912"/>
      <c r="DQ94" s="910"/>
      <c r="DR94" s="911"/>
      <c r="DS94" s="911"/>
      <c r="DT94" s="911"/>
      <c r="DU94" s="912"/>
      <c r="DV94" s="907"/>
      <c r="DW94" s="908"/>
      <c r="DX94" s="908"/>
      <c r="DY94" s="908"/>
      <c r="DZ94" s="91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07"/>
      <c r="BT95" s="908"/>
      <c r="BU95" s="908"/>
      <c r="BV95" s="908"/>
      <c r="BW95" s="908"/>
      <c r="BX95" s="908"/>
      <c r="BY95" s="908"/>
      <c r="BZ95" s="908"/>
      <c r="CA95" s="908"/>
      <c r="CB95" s="908"/>
      <c r="CC95" s="908"/>
      <c r="CD95" s="908"/>
      <c r="CE95" s="908"/>
      <c r="CF95" s="908"/>
      <c r="CG95" s="909"/>
      <c r="CH95" s="910"/>
      <c r="CI95" s="911"/>
      <c r="CJ95" s="911"/>
      <c r="CK95" s="911"/>
      <c r="CL95" s="912"/>
      <c r="CM95" s="910"/>
      <c r="CN95" s="911"/>
      <c r="CO95" s="911"/>
      <c r="CP95" s="911"/>
      <c r="CQ95" s="912"/>
      <c r="CR95" s="910"/>
      <c r="CS95" s="911"/>
      <c r="CT95" s="911"/>
      <c r="CU95" s="911"/>
      <c r="CV95" s="912"/>
      <c r="CW95" s="910"/>
      <c r="CX95" s="911"/>
      <c r="CY95" s="911"/>
      <c r="CZ95" s="911"/>
      <c r="DA95" s="912"/>
      <c r="DB95" s="910"/>
      <c r="DC95" s="911"/>
      <c r="DD95" s="911"/>
      <c r="DE95" s="911"/>
      <c r="DF95" s="912"/>
      <c r="DG95" s="910"/>
      <c r="DH95" s="911"/>
      <c r="DI95" s="911"/>
      <c r="DJ95" s="911"/>
      <c r="DK95" s="912"/>
      <c r="DL95" s="910"/>
      <c r="DM95" s="911"/>
      <c r="DN95" s="911"/>
      <c r="DO95" s="911"/>
      <c r="DP95" s="912"/>
      <c r="DQ95" s="910"/>
      <c r="DR95" s="911"/>
      <c r="DS95" s="911"/>
      <c r="DT95" s="911"/>
      <c r="DU95" s="912"/>
      <c r="DV95" s="907"/>
      <c r="DW95" s="908"/>
      <c r="DX95" s="908"/>
      <c r="DY95" s="908"/>
      <c r="DZ95" s="91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07"/>
      <c r="BT96" s="908"/>
      <c r="BU96" s="908"/>
      <c r="BV96" s="908"/>
      <c r="BW96" s="908"/>
      <c r="BX96" s="908"/>
      <c r="BY96" s="908"/>
      <c r="BZ96" s="908"/>
      <c r="CA96" s="908"/>
      <c r="CB96" s="908"/>
      <c r="CC96" s="908"/>
      <c r="CD96" s="908"/>
      <c r="CE96" s="908"/>
      <c r="CF96" s="908"/>
      <c r="CG96" s="909"/>
      <c r="CH96" s="910"/>
      <c r="CI96" s="911"/>
      <c r="CJ96" s="911"/>
      <c r="CK96" s="911"/>
      <c r="CL96" s="912"/>
      <c r="CM96" s="910"/>
      <c r="CN96" s="911"/>
      <c r="CO96" s="911"/>
      <c r="CP96" s="911"/>
      <c r="CQ96" s="912"/>
      <c r="CR96" s="910"/>
      <c r="CS96" s="911"/>
      <c r="CT96" s="911"/>
      <c r="CU96" s="911"/>
      <c r="CV96" s="912"/>
      <c r="CW96" s="910"/>
      <c r="CX96" s="911"/>
      <c r="CY96" s="911"/>
      <c r="CZ96" s="911"/>
      <c r="DA96" s="912"/>
      <c r="DB96" s="910"/>
      <c r="DC96" s="911"/>
      <c r="DD96" s="911"/>
      <c r="DE96" s="911"/>
      <c r="DF96" s="912"/>
      <c r="DG96" s="910"/>
      <c r="DH96" s="911"/>
      <c r="DI96" s="911"/>
      <c r="DJ96" s="911"/>
      <c r="DK96" s="912"/>
      <c r="DL96" s="910"/>
      <c r="DM96" s="911"/>
      <c r="DN96" s="911"/>
      <c r="DO96" s="911"/>
      <c r="DP96" s="912"/>
      <c r="DQ96" s="910"/>
      <c r="DR96" s="911"/>
      <c r="DS96" s="911"/>
      <c r="DT96" s="911"/>
      <c r="DU96" s="912"/>
      <c r="DV96" s="907"/>
      <c r="DW96" s="908"/>
      <c r="DX96" s="908"/>
      <c r="DY96" s="908"/>
      <c r="DZ96" s="91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07"/>
      <c r="BT97" s="908"/>
      <c r="BU97" s="908"/>
      <c r="BV97" s="908"/>
      <c r="BW97" s="908"/>
      <c r="BX97" s="908"/>
      <c r="BY97" s="908"/>
      <c r="BZ97" s="908"/>
      <c r="CA97" s="908"/>
      <c r="CB97" s="908"/>
      <c r="CC97" s="908"/>
      <c r="CD97" s="908"/>
      <c r="CE97" s="908"/>
      <c r="CF97" s="908"/>
      <c r="CG97" s="909"/>
      <c r="CH97" s="910"/>
      <c r="CI97" s="911"/>
      <c r="CJ97" s="911"/>
      <c r="CK97" s="911"/>
      <c r="CL97" s="912"/>
      <c r="CM97" s="910"/>
      <c r="CN97" s="911"/>
      <c r="CO97" s="911"/>
      <c r="CP97" s="911"/>
      <c r="CQ97" s="912"/>
      <c r="CR97" s="910"/>
      <c r="CS97" s="911"/>
      <c r="CT97" s="911"/>
      <c r="CU97" s="911"/>
      <c r="CV97" s="912"/>
      <c r="CW97" s="910"/>
      <c r="CX97" s="911"/>
      <c r="CY97" s="911"/>
      <c r="CZ97" s="911"/>
      <c r="DA97" s="912"/>
      <c r="DB97" s="910"/>
      <c r="DC97" s="911"/>
      <c r="DD97" s="911"/>
      <c r="DE97" s="911"/>
      <c r="DF97" s="912"/>
      <c r="DG97" s="910"/>
      <c r="DH97" s="911"/>
      <c r="DI97" s="911"/>
      <c r="DJ97" s="911"/>
      <c r="DK97" s="912"/>
      <c r="DL97" s="910"/>
      <c r="DM97" s="911"/>
      <c r="DN97" s="911"/>
      <c r="DO97" s="911"/>
      <c r="DP97" s="912"/>
      <c r="DQ97" s="910"/>
      <c r="DR97" s="911"/>
      <c r="DS97" s="911"/>
      <c r="DT97" s="911"/>
      <c r="DU97" s="912"/>
      <c r="DV97" s="907"/>
      <c r="DW97" s="908"/>
      <c r="DX97" s="908"/>
      <c r="DY97" s="908"/>
      <c r="DZ97" s="91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07"/>
      <c r="BT98" s="908"/>
      <c r="BU98" s="908"/>
      <c r="BV98" s="908"/>
      <c r="BW98" s="908"/>
      <c r="BX98" s="908"/>
      <c r="BY98" s="908"/>
      <c r="BZ98" s="908"/>
      <c r="CA98" s="908"/>
      <c r="CB98" s="908"/>
      <c r="CC98" s="908"/>
      <c r="CD98" s="908"/>
      <c r="CE98" s="908"/>
      <c r="CF98" s="908"/>
      <c r="CG98" s="909"/>
      <c r="CH98" s="910"/>
      <c r="CI98" s="911"/>
      <c r="CJ98" s="911"/>
      <c r="CK98" s="911"/>
      <c r="CL98" s="912"/>
      <c r="CM98" s="910"/>
      <c r="CN98" s="911"/>
      <c r="CO98" s="911"/>
      <c r="CP98" s="911"/>
      <c r="CQ98" s="912"/>
      <c r="CR98" s="910"/>
      <c r="CS98" s="911"/>
      <c r="CT98" s="911"/>
      <c r="CU98" s="911"/>
      <c r="CV98" s="912"/>
      <c r="CW98" s="910"/>
      <c r="CX98" s="911"/>
      <c r="CY98" s="911"/>
      <c r="CZ98" s="911"/>
      <c r="DA98" s="912"/>
      <c r="DB98" s="910"/>
      <c r="DC98" s="911"/>
      <c r="DD98" s="911"/>
      <c r="DE98" s="911"/>
      <c r="DF98" s="912"/>
      <c r="DG98" s="910"/>
      <c r="DH98" s="911"/>
      <c r="DI98" s="911"/>
      <c r="DJ98" s="911"/>
      <c r="DK98" s="912"/>
      <c r="DL98" s="910"/>
      <c r="DM98" s="911"/>
      <c r="DN98" s="911"/>
      <c r="DO98" s="911"/>
      <c r="DP98" s="912"/>
      <c r="DQ98" s="910"/>
      <c r="DR98" s="911"/>
      <c r="DS98" s="911"/>
      <c r="DT98" s="911"/>
      <c r="DU98" s="912"/>
      <c r="DV98" s="907"/>
      <c r="DW98" s="908"/>
      <c r="DX98" s="908"/>
      <c r="DY98" s="908"/>
      <c r="DZ98" s="91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07"/>
      <c r="BT99" s="908"/>
      <c r="BU99" s="908"/>
      <c r="BV99" s="908"/>
      <c r="BW99" s="908"/>
      <c r="BX99" s="908"/>
      <c r="BY99" s="908"/>
      <c r="BZ99" s="908"/>
      <c r="CA99" s="908"/>
      <c r="CB99" s="908"/>
      <c r="CC99" s="908"/>
      <c r="CD99" s="908"/>
      <c r="CE99" s="908"/>
      <c r="CF99" s="908"/>
      <c r="CG99" s="909"/>
      <c r="CH99" s="910"/>
      <c r="CI99" s="911"/>
      <c r="CJ99" s="911"/>
      <c r="CK99" s="911"/>
      <c r="CL99" s="912"/>
      <c r="CM99" s="910"/>
      <c r="CN99" s="911"/>
      <c r="CO99" s="911"/>
      <c r="CP99" s="911"/>
      <c r="CQ99" s="912"/>
      <c r="CR99" s="910"/>
      <c r="CS99" s="911"/>
      <c r="CT99" s="911"/>
      <c r="CU99" s="911"/>
      <c r="CV99" s="912"/>
      <c r="CW99" s="910"/>
      <c r="CX99" s="911"/>
      <c r="CY99" s="911"/>
      <c r="CZ99" s="911"/>
      <c r="DA99" s="912"/>
      <c r="DB99" s="910"/>
      <c r="DC99" s="911"/>
      <c r="DD99" s="911"/>
      <c r="DE99" s="911"/>
      <c r="DF99" s="912"/>
      <c r="DG99" s="910"/>
      <c r="DH99" s="911"/>
      <c r="DI99" s="911"/>
      <c r="DJ99" s="911"/>
      <c r="DK99" s="912"/>
      <c r="DL99" s="910"/>
      <c r="DM99" s="911"/>
      <c r="DN99" s="911"/>
      <c r="DO99" s="911"/>
      <c r="DP99" s="912"/>
      <c r="DQ99" s="910"/>
      <c r="DR99" s="911"/>
      <c r="DS99" s="911"/>
      <c r="DT99" s="911"/>
      <c r="DU99" s="912"/>
      <c r="DV99" s="907"/>
      <c r="DW99" s="908"/>
      <c r="DX99" s="908"/>
      <c r="DY99" s="908"/>
      <c r="DZ99" s="91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07"/>
      <c r="BT100" s="908"/>
      <c r="BU100" s="908"/>
      <c r="BV100" s="908"/>
      <c r="BW100" s="908"/>
      <c r="BX100" s="908"/>
      <c r="BY100" s="908"/>
      <c r="BZ100" s="908"/>
      <c r="CA100" s="908"/>
      <c r="CB100" s="908"/>
      <c r="CC100" s="908"/>
      <c r="CD100" s="908"/>
      <c r="CE100" s="908"/>
      <c r="CF100" s="908"/>
      <c r="CG100" s="909"/>
      <c r="CH100" s="910"/>
      <c r="CI100" s="911"/>
      <c r="CJ100" s="911"/>
      <c r="CK100" s="911"/>
      <c r="CL100" s="912"/>
      <c r="CM100" s="910"/>
      <c r="CN100" s="911"/>
      <c r="CO100" s="911"/>
      <c r="CP100" s="911"/>
      <c r="CQ100" s="912"/>
      <c r="CR100" s="910"/>
      <c r="CS100" s="911"/>
      <c r="CT100" s="911"/>
      <c r="CU100" s="911"/>
      <c r="CV100" s="912"/>
      <c r="CW100" s="910"/>
      <c r="CX100" s="911"/>
      <c r="CY100" s="911"/>
      <c r="CZ100" s="911"/>
      <c r="DA100" s="912"/>
      <c r="DB100" s="910"/>
      <c r="DC100" s="911"/>
      <c r="DD100" s="911"/>
      <c r="DE100" s="911"/>
      <c r="DF100" s="912"/>
      <c r="DG100" s="910"/>
      <c r="DH100" s="911"/>
      <c r="DI100" s="911"/>
      <c r="DJ100" s="911"/>
      <c r="DK100" s="912"/>
      <c r="DL100" s="910"/>
      <c r="DM100" s="911"/>
      <c r="DN100" s="911"/>
      <c r="DO100" s="911"/>
      <c r="DP100" s="912"/>
      <c r="DQ100" s="910"/>
      <c r="DR100" s="911"/>
      <c r="DS100" s="911"/>
      <c r="DT100" s="911"/>
      <c r="DU100" s="912"/>
      <c r="DV100" s="907"/>
      <c r="DW100" s="908"/>
      <c r="DX100" s="908"/>
      <c r="DY100" s="908"/>
      <c r="DZ100" s="91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07"/>
      <c r="BT101" s="908"/>
      <c r="BU101" s="908"/>
      <c r="BV101" s="908"/>
      <c r="BW101" s="908"/>
      <c r="BX101" s="908"/>
      <c r="BY101" s="908"/>
      <c r="BZ101" s="908"/>
      <c r="CA101" s="908"/>
      <c r="CB101" s="908"/>
      <c r="CC101" s="908"/>
      <c r="CD101" s="908"/>
      <c r="CE101" s="908"/>
      <c r="CF101" s="908"/>
      <c r="CG101" s="909"/>
      <c r="CH101" s="910"/>
      <c r="CI101" s="911"/>
      <c r="CJ101" s="911"/>
      <c r="CK101" s="911"/>
      <c r="CL101" s="912"/>
      <c r="CM101" s="910"/>
      <c r="CN101" s="911"/>
      <c r="CO101" s="911"/>
      <c r="CP101" s="911"/>
      <c r="CQ101" s="912"/>
      <c r="CR101" s="910"/>
      <c r="CS101" s="911"/>
      <c r="CT101" s="911"/>
      <c r="CU101" s="911"/>
      <c r="CV101" s="912"/>
      <c r="CW101" s="910"/>
      <c r="CX101" s="911"/>
      <c r="CY101" s="911"/>
      <c r="CZ101" s="911"/>
      <c r="DA101" s="912"/>
      <c r="DB101" s="910"/>
      <c r="DC101" s="911"/>
      <c r="DD101" s="911"/>
      <c r="DE101" s="911"/>
      <c r="DF101" s="912"/>
      <c r="DG101" s="910"/>
      <c r="DH101" s="911"/>
      <c r="DI101" s="911"/>
      <c r="DJ101" s="911"/>
      <c r="DK101" s="912"/>
      <c r="DL101" s="910"/>
      <c r="DM101" s="911"/>
      <c r="DN101" s="911"/>
      <c r="DO101" s="911"/>
      <c r="DP101" s="912"/>
      <c r="DQ101" s="910"/>
      <c r="DR101" s="911"/>
      <c r="DS101" s="911"/>
      <c r="DT101" s="911"/>
      <c r="DU101" s="912"/>
      <c r="DV101" s="907"/>
      <c r="DW101" s="908"/>
      <c r="DX101" s="908"/>
      <c r="DY101" s="908"/>
      <c r="DZ101" s="91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240</v>
      </c>
      <c r="BR102" s="914" t="s">
        <v>452</v>
      </c>
      <c r="BS102" s="915"/>
      <c r="BT102" s="915"/>
      <c r="BU102" s="915"/>
      <c r="BV102" s="915"/>
      <c r="BW102" s="915"/>
      <c r="BX102" s="915"/>
      <c r="BY102" s="915"/>
      <c r="BZ102" s="915"/>
      <c r="CA102" s="915"/>
      <c r="CB102" s="915"/>
      <c r="CC102" s="915"/>
      <c r="CD102" s="915"/>
      <c r="CE102" s="915"/>
      <c r="CF102" s="915"/>
      <c r="CG102" s="916"/>
      <c r="CH102" s="917"/>
      <c r="CI102" s="918"/>
      <c r="CJ102" s="918"/>
      <c r="CK102" s="918"/>
      <c r="CL102" s="919"/>
      <c r="CM102" s="917"/>
      <c r="CN102" s="918"/>
      <c r="CO102" s="918"/>
      <c r="CP102" s="918"/>
      <c r="CQ102" s="919"/>
      <c r="CR102" s="920">
        <v>15</v>
      </c>
      <c r="CS102" s="921"/>
      <c r="CT102" s="921"/>
      <c r="CU102" s="921"/>
      <c r="CV102" s="922"/>
      <c r="CW102" s="920">
        <v>5</v>
      </c>
      <c r="CX102" s="921"/>
      <c r="CY102" s="921"/>
      <c r="CZ102" s="921"/>
      <c r="DA102" s="922"/>
      <c r="DB102" s="920" t="s">
        <v>195</v>
      </c>
      <c r="DC102" s="921"/>
      <c r="DD102" s="921"/>
      <c r="DE102" s="921"/>
      <c r="DF102" s="922"/>
      <c r="DG102" s="920">
        <v>881</v>
      </c>
      <c r="DH102" s="921"/>
      <c r="DI102" s="921"/>
      <c r="DJ102" s="921"/>
      <c r="DK102" s="922"/>
      <c r="DL102" s="920" t="s">
        <v>195</v>
      </c>
      <c r="DM102" s="921"/>
      <c r="DN102" s="921"/>
      <c r="DO102" s="921"/>
      <c r="DP102" s="922"/>
      <c r="DQ102" s="920" t="s">
        <v>195</v>
      </c>
      <c r="DR102" s="921"/>
      <c r="DS102" s="921"/>
      <c r="DT102" s="921"/>
      <c r="DU102" s="922"/>
      <c r="DV102" s="914"/>
      <c r="DW102" s="915"/>
      <c r="DX102" s="915"/>
      <c r="DY102" s="915"/>
      <c r="DZ102" s="923"/>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2" t="s">
        <v>470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5" t="s">
        <v>471</v>
      </c>
      <c r="BR104" s="735"/>
      <c r="BS104" s="735"/>
      <c r="BT104" s="735"/>
      <c r="BU104" s="735"/>
      <c r="BV104" s="735"/>
      <c r="BW104" s="735"/>
      <c r="BX104" s="735"/>
      <c r="BY104" s="735"/>
      <c r="BZ104" s="735"/>
      <c r="CA104" s="735"/>
      <c r="CB104" s="735"/>
      <c r="CC104" s="735"/>
      <c r="CD104" s="735"/>
      <c r="CE104" s="735"/>
      <c r="CF104" s="735"/>
      <c r="CG104" s="735"/>
      <c r="CH104" s="735"/>
      <c r="CI104" s="735"/>
      <c r="CJ104" s="735"/>
      <c r="CK104" s="735"/>
      <c r="CL104" s="735"/>
      <c r="CM104" s="735"/>
      <c r="CN104" s="735"/>
      <c r="CO104" s="735"/>
      <c r="CP104" s="735"/>
      <c r="CQ104" s="735"/>
      <c r="CR104" s="735"/>
      <c r="CS104" s="735"/>
      <c r="CT104" s="735"/>
      <c r="CU104" s="735"/>
      <c r="CV104" s="735"/>
      <c r="CW104" s="735"/>
      <c r="CX104" s="735"/>
      <c r="CY104" s="735"/>
      <c r="CZ104" s="735"/>
      <c r="DA104" s="735"/>
      <c r="DB104" s="735"/>
      <c r="DC104" s="735"/>
      <c r="DD104" s="735"/>
      <c r="DE104" s="735"/>
      <c r="DF104" s="735"/>
      <c r="DG104" s="735"/>
      <c r="DH104" s="735"/>
      <c r="DI104" s="735"/>
      <c r="DJ104" s="735"/>
      <c r="DK104" s="735"/>
      <c r="DL104" s="735"/>
      <c r="DM104" s="735"/>
      <c r="DN104" s="735"/>
      <c r="DO104" s="735"/>
      <c r="DP104" s="735"/>
      <c r="DQ104" s="735"/>
      <c r="DR104" s="735"/>
      <c r="DS104" s="735"/>
      <c r="DT104" s="735"/>
      <c r="DU104" s="735"/>
      <c r="DV104" s="735"/>
      <c r="DW104" s="735"/>
      <c r="DX104" s="735"/>
      <c r="DY104" s="735"/>
      <c r="DZ104" s="735"/>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03" t="s">
        <v>473</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196</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48" customFormat="1" ht="26.25" customHeight="1" x14ac:dyDescent="0.2">
      <c r="A109" s="874" t="s">
        <v>474</v>
      </c>
      <c r="B109" s="875"/>
      <c r="C109" s="875"/>
      <c r="D109" s="875"/>
      <c r="E109" s="875"/>
      <c r="F109" s="875"/>
      <c r="G109" s="875"/>
      <c r="H109" s="875"/>
      <c r="I109" s="875"/>
      <c r="J109" s="875"/>
      <c r="K109" s="875"/>
      <c r="L109" s="875"/>
      <c r="M109" s="875"/>
      <c r="N109" s="875"/>
      <c r="O109" s="875"/>
      <c r="P109" s="875"/>
      <c r="Q109" s="875"/>
      <c r="R109" s="875"/>
      <c r="S109" s="875"/>
      <c r="T109" s="875"/>
      <c r="U109" s="875"/>
      <c r="V109" s="875"/>
      <c r="W109" s="875"/>
      <c r="X109" s="875"/>
      <c r="Y109" s="875"/>
      <c r="Z109" s="876"/>
      <c r="AA109" s="877" t="s">
        <v>475</v>
      </c>
      <c r="AB109" s="875"/>
      <c r="AC109" s="875"/>
      <c r="AD109" s="875"/>
      <c r="AE109" s="876"/>
      <c r="AF109" s="877" t="s">
        <v>476</v>
      </c>
      <c r="AG109" s="875"/>
      <c r="AH109" s="875"/>
      <c r="AI109" s="875"/>
      <c r="AJ109" s="876"/>
      <c r="AK109" s="877" t="s">
        <v>388</v>
      </c>
      <c r="AL109" s="875"/>
      <c r="AM109" s="875"/>
      <c r="AN109" s="875"/>
      <c r="AO109" s="876"/>
      <c r="AP109" s="877" t="s">
        <v>477</v>
      </c>
      <c r="AQ109" s="875"/>
      <c r="AR109" s="875"/>
      <c r="AS109" s="875"/>
      <c r="AT109" s="878"/>
      <c r="AU109" s="874" t="s">
        <v>474</v>
      </c>
      <c r="AV109" s="875"/>
      <c r="AW109" s="875"/>
      <c r="AX109" s="875"/>
      <c r="AY109" s="875"/>
      <c r="AZ109" s="875"/>
      <c r="BA109" s="875"/>
      <c r="BB109" s="875"/>
      <c r="BC109" s="875"/>
      <c r="BD109" s="875"/>
      <c r="BE109" s="875"/>
      <c r="BF109" s="875"/>
      <c r="BG109" s="875"/>
      <c r="BH109" s="875"/>
      <c r="BI109" s="875"/>
      <c r="BJ109" s="875"/>
      <c r="BK109" s="875"/>
      <c r="BL109" s="875"/>
      <c r="BM109" s="875"/>
      <c r="BN109" s="875"/>
      <c r="BO109" s="875"/>
      <c r="BP109" s="876"/>
      <c r="BQ109" s="877" t="s">
        <v>475</v>
      </c>
      <c r="BR109" s="875"/>
      <c r="BS109" s="875"/>
      <c r="BT109" s="875"/>
      <c r="BU109" s="876"/>
      <c r="BV109" s="877" t="s">
        <v>476</v>
      </c>
      <c r="BW109" s="875"/>
      <c r="BX109" s="875"/>
      <c r="BY109" s="875"/>
      <c r="BZ109" s="876"/>
      <c r="CA109" s="877" t="s">
        <v>388</v>
      </c>
      <c r="CB109" s="875"/>
      <c r="CC109" s="875"/>
      <c r="CD109" s="875"/>
      <c r="CE109" s="876"/>
      <c r="CF109" s="906" t="s">
        <v>477</v>
      </c>
      <c r="CG109" s="906"/>
      <c r="CH109" s="906"/>
      <c r="CI109" s="906"/>
      <c r="CJ109" s="906"/>
      <c r="CK109" s="877" t="s">
        <v>91</v>
      </c>
      <c r="CL109" s="875"/>
      <c r="CM109" s="875"/>
      <c r="CN109" s="875"/>
      <c r="CO109" s="875"/>
      <c r="CP109" s="875"/>
      <c r="CQ109" s="875"/>
      <c r="CR109" s="875"/>
      <c r="CS109" s="875"/>
      <c r="CT109" s="875"/>
      <c r="CU109" s="875"/>
      <c r="CV109" s="875"/>
      <c r="CW109" s="875"/>
      <c r="CX109" s="875"/>
      <c r="CY109" s="875"/>
      <c r="CZ109" s="875"/>
      <c r="DA109" s="875"/>
      <c r="DB109" s="875"/>
      <c r="DC109" s="875"/>
      <c r="DD109" s="875"/>
      <c r="DE109" s="875"/>
      <c r="DF109" s="876"/>
      <c r="DG109" s="877" t="s">
        <v>475</v>
      </c>
      <c r="DH109" s="875"/>
      <c r="DI109" s="875"/>
      <c r="DJ109" s="875"/>
      <c r="DK109" s="876"/>
      <c r="DL109" s="877" t="s">
        <v>476</v>
      </c>
      <c r="DM109" s="875"/>
      <c r="DN109" s="875"/>
      <c r="DO109" s="875"/>
      <c r="DP109" s="876"/>
      <c r="DQ109" s="877" t="s">
        <v>388</v>
      </c>
      <c r="DR109" s="875"/>
      <c r="DS109" s="875"/>
      <c r="DT109" s="875"/>
      <c r="DU109" s="876"/>
      <c r="DV109" s="877" t="s">
        <v>477</v>
      </c>
      <c r="DW109" s="875"/>
      <c r="DX109" s="875"/>
      <c r="DY109" s="875"/>
      <c r="DZ109" s="878"/>
    </row>
    <row r="110" spans="1:131" s="48" customFormat="1" ht="26.25" customHeight="1" x14ac:dyDescent="0.2">
      <c r="A110" s="785" t="s">
        <v>323</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78">
        <v>3449600</v>
      </c>
      <c r="AB110" s="779"/>
      <c r="AC110" s="779"/>
      <c r="AD110" s="779"/>
      <c r="AE110" s="780"/>
      <c r="AF110" s="781">
        <v>3542132</v>
      </c>
      <c r="AG110" s="779"/>
      <c r="AH110" s="779"/>
      <c r="AI110" s="779"/>
      <c r="AJ110" s="780"/>
      <c r="AK110" s="781">
        <v>3378952</v>
      </c>
      <c r="AL110" s="779"/>
      <c r="AM110" s="779"/>
      <c r="AN110" s="779"/>
      <c r="AO110" s="780"/>
      <c r="AP110" s="879">
        <v>24.7</v>
      </c>
      <c r="AQ110" s="880"/>
      <c r="AR110" s="880"/>
      <c r="AS110" s="880"/>
      <c r="AT110" s="881"/>
      <c r="AU110" s="882" t="s">
        <v>119</v>
      </c>
      <c r="AV110" s="883"/>
      <c r="AW110" s="883"/>
      <c r="AX110" s="883"/>
      <c r="AY110" s="883"/>
      <c r="AZ110" s="838" t="s">
        <v>478</v>
      </c>
      <c r="BA110" s="786"/>
      <c r="BB110" s="786"/>
      <c r="BC110" s="786"/>
      <c r="BD110" s="786"/>
      <c r="BE110" s="786"/>
      <c r="BF110" s="786"/>
      <c r="BG110" s="786"/>
      <c r="BH110" s="786"/>
      <c r="BI110" s="786"/>
      <c r="BJ110" s="786"/>
      <c r="BK110" s="786"/>
      <c r="BL110" s="786"/>
      <c r="BM110" s="786"/>
      <c r="BN110" s="786"/>
      <c r="BO110" s="786"/>
      <c r="BP110" s="787"/>
      <c r="BQ110" s="839">
        <v>35287007</v>
      </c>
      <c r="BR110" s="840"/>
      <c r="BS110" s="840"/>
      <c r="BT110" s="840"/>
      <c r="BU110" s="840"/>
      <c r="BV110" s="840">
        <v>33622267</v>
      </c>
      <c r="BW110" s="840"/>
      <c r="BX110" s="840"/>
      <c r="BY110" s="840"/>
      <c r="BZ110" s="840"/>
      <c r="CA110" s="840">
        <v>32938389</v>
      </c>
      <c r="CB110" s="840"/>
      <c r="CC110" s="840"/>
      <c r="CD110" s="840"/>
      <c r="CE110" s="840"/>
      <c r="CF110" s="864">
        <v>240.8</v>
      </c>
      <c r="CG110" s="865"/>
      <c r="CH110" s="865"/>
      <c r="CI110" s="865"/>
      <c r="CJ110" s="865"/>
      <c r="CK110" s="888" t="s">
        <v>383</v>
      </c>
      <c r="CL110" s="729"/>
      <c r="CM110" s="838" t="s">
        <v>58</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839" t="s">
        <v>195</v>
      </c>
      <c r="DH110" s="840"/>
      <c r="DI110" s="840"/>
      <c r="DJ110" s="840"/>
      <c r="DK110" s="840"/>
      <c r="DL110" s="840" t="s">
        <v>195</v>
      </c>
      <c r="DM110" s="840"/>
      <c r="DN110" s="840"/>
      <c r="DO110" s="840"/>
      <c r="DP110" s="840"/>
      <c r="DQ110" s="840" t="s">
        <v>195</v>
      </c>
      <c r="DR110" s="840"/>
      <c r="DS110" s="840"/>
      <c r="DT110" s="840"/>
      <c r="DU110" s="840"/>
      <c r="DV110" s="841" t="s">
        <v>195</v>
      </c>
      <c r="DW110" s="841"/>
      <c r="DX110" s="841"/>
      <c r="DY110" s="841"/>
      <c r="DZ110" s="842"/>
    </row>
    <row r="111" spans="1:131" s="48" customFormat="1" ht="26.25" customHeight="1" x14ac:dyDescent="0.2">
      <c r="A111" s="734" t="s">
        <v>458</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901"/>
      <c r="AA111" s="739" t="s">
        <v>195</v>
      </c>
      <c r="AB111" s="740"/>
      <c r="AC111" s="740"/>
      <c r="AD111" s="740"/>
      <c r="AE111" s="741"/>
      <c r="AF111" s="742" t="s">
        <v>195</v>
      </c>
      <c r="AG111" s="740"/>
      <c r="AH111" s="740"/>
      <c r="AI111" s="740"/>
      <c r="AJ111" s="741"/>
      <c r="AK111" s="742" t="s">
        <v>195</v>
      </c>
      <c r="AL111" s="740"/>
      <c r="AM111" s="740"/>
      <c r="AN111" s="740"/>
      <c r="AO111" s="741"/>
      <c r="AP111" s="811" t="s">
        <v>195</v>
      </c>
      <c r="AQ111" s="812"/>
      <c r="AR111" s="812"/>
      <c r="AS111" s="812"/>
      <c r="AT111" s="813"/>
      <c r="AU111" s="884"/>
      <c r="AV111" s="885"/>
      <c r="AW111" s="885"/>
      <c r="AX111" s="885"/>
      <c r="AY111" s="885"/>
      <c r="AZ111" s="810" t="s">
        <v>479</v>
      </c>
      <c r="BA111" s="747"/>
      <c r="BB111" s="747"/>
      <c r="BC111" s="747"/>
      <c r="BD111" s="747"/>
      <c r="BE111" s="747"/>
      <c r="BF111" s="747"/>
      <c r="BG111" s="747"/>
      <c r="BH111" s="747"/>
      <c r="BI111" s="747"/>
      <c r="BJ111" s="747"/>
      <c r="BK111" s="747"/>
      <c r="BL111" s="747"/>
      <c r="BM111" s="747"/>
      <c r="BN111" s="747"/>
      <c r="BO111" s="747"/>
      <c r="BP111" s="748"/>
      <c r="BQ111" s="814">
        <v>3561</v>
      </c>
      <c r="BR111" s="815"/>
      <c r="BS111" s="815"/>
      <c r="BT111" s="815"/>
      <c r="BU111" s="815"/>
      <c r="BV111" s="815" t="s">
        <v>195</v>
      </c>
      <c r="BW111" s="815"/>
      <c r="BX111" s="815"/>
      <c r="BY111" s="815"/>
      <c r="BZ111" s="815"/>
      <c r="CA111" s="815" t="s">
        <v>195</v>
      </c>
      <c r="CB111" s="815"/>
      <c r="CC111" s="815"/>
      <c r="CD111" s="815"/>
      <c r="CE111" s="815"/>
      <c r="CF111" s="872" t="s">
        <v>195</v>
      </c>
      <c r="CG111" s="873"/>
      <c r="CH111" s="873"/>
      <c r="CI111" s="873"/>
      <c r="CJ111" s="873"/>
      <c r="CK111" s="889"/>
      <c r="CL111" s="731"/>
      <c r="CM111" s="810" t="s">
        <v>136</v>
      </c>
      <c r="CN111" s="747"/>
      <c r="CO111" s="747"/>
      <c r="CP111" s="747"/>
      <c r="CQ111" s="747"/>
      <c r="CR111" s="747"/>
      <c r="CS111" s="747"/>
      <c r="CT111" s="747"/>
      <c r="CU111" s="747"/>
      <c r="CV111" s="747"/>
      <c r="CW111" s="747"/>
      <c r="CX111" s="747"/>
      <c r="CY111" s="747"/>
      <c r="CZ111" s="747"/>
      <c r="DA111" s="747"/>
      <c r="DB111" s="747"/>
      <c r="DC111" s="747"/>
      <c r="DD111" s="747"/>
      <c r="DE111" s="747"/>
      <c r="DF111" s="748"/>
      <c r="DG111" s="814" t="s">
        <v>195</v>
      </c>
      <c r="DH111" s="815"/>
      <c r="DI111" s="815"/>
      <c r="DJ111" s="815"/>
      <c r="DK111" s="815"/>
      <c r="DL111" s="815" t="s">
        <v>195</v>
      </c>
      <c r="DM111" s="815"/>
      <c r="DN111" s="815"/>
      <c r="DO111" s="815"/>
      <c r="DP111" s="815"/>
      <c r="DQ111" s="815" t="s">
        <v>195</v>
      </c>
      <c r="DR111" s="815"/>
      <c r="DS111" s="815"/>
      <c r="DT111" s="815"/>
      <c r="DU111" s="815"/>
      <c r="DV111" s="816" t="s">
        <v>195</v>
      </c>
      <c r="DW111" s="816"/>
      <c r="DX111" s="816"/>
      <c r="DY111" s="816"/>
      <c r="DZ111" s="817"/>
    </row>
    <row r="112" spans="1:131" s="48" customFormat="1" ht="26.25" customHeight="1" x14ac:dyDescent="0.2">
      <c r="A112" s="718" t="s">
        <v>152</v>
      </c>
      <c r="B112" s="719"/>
      <c r="C112" s="747" t="s">
        <v>481</v>
      </c>
      <c r="D112" s="747"/>
      <c r="E112" s="747"/>
      <c r="F112" s="747"/>
      <c r="G112" s="747"/>
      <c r="H112" s="747"/>
      <c r="I112" s="747"/>
      <c r="J112" s="747"/>
      <c r="K112" s="747"/>
      <c r="L112" s="747"/>
      <c r="M112" s="747"/>
      <c r="N112" s="747"/>
      <c r="O112" s="747"/>
      <c r="P112" s="747"/>
      <c r="Q112" s="747"/>
      <c r="R112" s="747"/>
      <c r="S112" s="747"/>
      <c r="T112" s="747"/>
      <c r="U112" s="747"/>
      <c r="V112" s="747"/>
      <c r="W112" s="747"/>
      <c r="X112" s="747"/>
      <c r="Y112" s="747"/>
      <c r="Z112" s="748"/>
      <c r="AA112" s="739" t="s">
        <v>195</v>
      </c>
      <c r="AB112" s="740"/>
      <c r="AC112" s="740"/>
      <c r="AD112" s="740"/>
      <c r="AE112" s="741"/>
      <c r="AF112" s="742" t="s">
        <v>195</v>
      </c>
      <c r="AG112" s="740"/>
      <c r="AH112" s="740"/>
      <c r="AI112" s="740"/>
      <c r="AJ112" s="741"/>
      <c r="AK112" s="742" t="s">
        <v>195</v>
      </c>
      <c r="AL112" s="740"/>
      <c r="AM112" s="740"/>
      <c r="AN112" s="740"/>
      <c r="AO112" s="741"/>
      <c r="AP112" s="811" t="s">
        <v>195</v>
      </c>
      <c r="AQ112" s="812"/>
      <c r="AR112" s="812"/>
      <c r="AS112" s="812"/>
      <c r="AT112" s="813"/>
      <c r="AU112" s="884"/>
      <c r="AV112" s="885"/>
      <c r="AW112" s="885"/>
      <c r="AX112" s="885"/>
      <c r="AY112" s="885"/>
      <c r="AZ112" s="810" t="s">
        <v>259</v>
      </c>
      <c r="BA112" s="747"/>
      <c r="BB112" s="747"/>
      <c r="BC112" s="747"/>
      <c r="BD112" s="747"/>
      <c r="BE112" s="747"/>
      <c r="BF112" s="747"/>
      <c r="BG112" s="747"/>
      <c r="BH112" s="747"/>
      <c r="BI112" s="747"/>
      <c r="BJ112" s="747"/>
      <c r="BK112" s="747"/>
      <c r="BL112" s="747"/>
      <c r="BM112" s="747"/>
      <c r="BN112" s="747"/>
      <c r="BO112" s="747"/>
      <c r="BP112" s="748"/>
      <c r="BQ112" s="814">
        <v>5439125</v>
      </c>
      <c r="BR112" s="815"/>
      <c r="BS112" s="815"/>
      <c r="BT112" s="815"/>
      <c r="BU112" s="815"/>
      <c r="BV112" s="815">
        <v>5082737</v>
      </c>
      <c r="BW112" s="815"/>
      <c r="BX112" s="815"/>
      <c r="BY112" s="815"/>
      <c r="BZ112" s="815"/>
      <c r="CA112" s="815">
        <v>4308089</v>
      </c>
      <c r="CB112" s="815"/>
      <c r="CC112" s="815"/>
      <c r="CD112" s="815"/>
      <c r="CE112" s="815"/>
      <c r="CF112" s="872">
        <v>31.5</v>
      </c>
      <c r="CG112" s="873"/>
      <c r="CH112" s="873"/>
      <c r="CI112" s="873"/>
      <c r="CJ112" s="873"/>
      <c r="CK112" s="889"/>
      <c r="CL112" s="731"/>
      <c r="CM112" s="810" t="s">
        <v>393</v>
      </c>
      <c r="CN112" s="747"/>
      <c r="CO112" s="747"/>
      <c r="CP112" s="747"/>
      <c r="CQ112" s="747"/>
      <c r="CR112" s="747"/>
      <c r="CS112" s="747"/>
      <c r="CT112" s="747"/>
      <c r="CU112" s="747"/>
      <c r="CV112" s="747"/>
      <c r="CW112" s="747"/>
      <c r="CX112" s="747"/>
      <c r="CY112" s="747"/>
      <c r="CZ112" s="747"/>
      <c r="DA112" s="747"/>
      <c r="DB112" s="747"/>
      <c r="DC112" s="747"/>
      <c r="DD112" s="747"/>
      <c r="DE112" s="747"/>
      <c r="DF112" s="748"/>
      <c r="DG112" s="814" t="s">
        <v>195</v>
      </c>
      <c r="DH112" s="815"/>
      <c r="DI112" s="815"/>
      <c r="DJ112" s="815"/>
      <c r="DK112" s="815"/>
      <c r="DL112" s="815" t="s">
        <v>195</v>
      </c>
      <c r="DM112" s="815"/>
      <c r="DN112" s="815"/>
      <c r="DO112" s="815"/>
      <c r="DP112" s="815"/>
      <c r="DQ112" s="815" t="s">
        <v>195</v>
      </c>
      <c r="DR112" s="815"/>
      <c r="DS112" s="815"/>
      <c r="DT112" s="815"/>
      <c r="DU112" s="815"/>
      <c r="DV112" s="816" t="s">
        <v>195</v>
      </c>
      <c r="DW112" s="816"/>
      <c r="DX112" s="816"/>
      <c r="DY112" s="816"/>
      <c r="DZ112" s="817"/>
    </row>
    <row r="113" spans="1:130" s="48" customFormat="1" ht="26.25" customHeight="1" x14ac:dyDescent="0.2">
      <c r="A113" s="720"/>
      <c r="B113" s="721"/>
      <c r="C113" s="747" t="s">
        <v>482</v>
      </c>
      <c r="D113" s="747"/>
      <c r="E113" s="747"/>
      <c r="F113" s="747"/>
      <c r="G113" s="747"/>
      <c r="H113" s="747"/>
      <c r="I113" s="747"/>
      <c r="J113" s="747"/>
      <c r="K113" s="747"/>
      <c r="L113" s="747"/>
      <c r="M113" s="747"/>
      <c r="N113" s="747"/>
      <c r="O113" s="747"/>
      <c r="P113" s="747"/>
      <c r="Q113" s="747"/>
      <c r="R113" s="747"/>
      <c r="S113" s="747"/>
      <c r="T113" s="747"/>
      <c r="U113" s="747"/>
      <c r="V113" s="747"/>
      <c r="W113" s="747"/>
      <c r="X113" s="747"/>
      <c r="Y113" s="747"/>
      <c r="Z113" s="748"/>
      <c r="AA113" s="739">
        <v>433150</v>
      </c>
      <c r="AB113" s="740"/>
      <c r="AC113" s="740"/>
      <c r="AD113" s="740"/>
      <c r="AE113" s="741"/>
      <c r="AF113" s="742">
        <v>417606</v>
      </c>
      <c r="AG113" s="740"/>
      <c r="AH113" s="740"/>
      <c r="AI113" s="740"/>
      <c r="AJ113" s="741"/>
      <c r="AK113" s="742">
        <v>467130</v>
      </c>
      <c r="AL113" s="740"/>
      <c r="AM113" s="740"/>
      <c r="AN113" s="740"/>
      <c r="AO113" s="741"/>
      <c r="AP113" s="811">
        <v>3.4</v>
      </c>
      <c r="AQ113" s="812"/>
      <c r="AR113" s="812"/>
      <c r="AS113" s="812"/>
      <c r="AT113" s="813"/>
      <c r="AU113" s="884"/>
      <c r="AV113" s="885"/>
      <c r="AW113" s="885"/>
      <c r="AX113" s="885"/>
      <c r="AY113" s="885"/>
      <c r="AZ113" s="810" t="s">
        <v>199</v>
      </c>
      <c r="BA113" s="747"/>
      <c r="BB113" s="747"/>
      <c r="BC113" s="747"/>
      <c r="BD113" s="747"/>
      <c r="BE113" s="747"/>
      <c r="BF113" s="747"/>
      <c r="BG113" s="747"/>
      <c r="BH113" s="747"/>
      <c r="BI113" s="747"/>
      <c r="BJ113" s="747"/>
      <c r="BK113" s="747"/>
      <c r="BL113" s="747"/>
      <c r="BM113" s="747"/>
      <c r="BN113" s="747"/>
      <c r="BO113" s="747"/>
      <c r="BP113" s="748"/>
      <c r="BQ113" s="814">
        <v>2265972</v>
      </c>
      <c r="BR113" s="815"/>
      <c r="BS113" s="815"/>
      <c r="BT113" s="815"/>
      <c r="BU113" s="815"/>
      <c r="BV113" s="815">
        <v>2139274</v>
      </c>
      <c r="BW113" s="815"/>
      <c r="BX113" s="815"/>
      <c r="BY113" s="815"/>
      <c r="BZ113" s="815"/>
      <c r="CA113" s="815">
        <v>1861480</v>
      </c>
      <c r="CB113" s="815"/>
      <c r="CC113" s="815"/>
      <c r="CD113" s="815"/>
      <c r="CE113" s="815"/>
      <c r="CF113" s="872">
        <v>13.6</v>
      </c>
      <c r="CG113" s="873"/>
      <c r="CH113" s="873"/>
      <c r="CI113" s="873"/>
      <c r="CJ113" s="873"/>
      <c r="CK113" s="889"/>
      <c r="CL113" s="731"/>
      <c r="CM113" s="810" t="s">
        <v>403</v>
      </c>
      <c r="CN113" s="747"/>
      <c r="CO113" s="747"/>
      <c r="CP113" s="747"/>
      <c r="CQ113" s="747"/>
      <c r="CR113" s="747"/>
      <c r="CS113" s="747"/>
      <c r="CT113" s="747"/>
      <c r="CU113" s="747"/>
      <c r="CV113" s="747"/>
      <c r="CW113" s="747"/>
      <c r="CX113" s="747"/>
      <c r="CY113" s="747"/>
      <c r="CZ113" s="747"/>
      <c r="DA113" s="747"/>
      <c r="DB113" s="747"/>
      <c r="DC113" s="747"/>
      <c r="DD113" s="747"/>
      <c r="DE113" s="747"/>
      <c r="DF113" s="748"/>
      <c r="DG113" s="739">
        <v>3561</v>
      </c>
      <c r="DH113" s="740"/>
      <c r="DI113" s="740"/>
      <c r="DJ113" s="740"/>
      <c r="DK113" s="741"/>
      <c r="DL113" s="742" t="s">
        <v>195</v>
      </c>
      <c r="DM113" s="740"/>
      <c r="DN113" s="740"/>
      <c r="DO113" s="740"/>
      <c r="DP113" s="741"/>
      <c r="DQ113" s="742" t="s">
        <v>195</v>
      </c>
      <c r="DR113" s="740"/>
      <c r="DS113" s="740"/>
      <c r="DT113" s="740"/>
      <c r="DU113" s="741"/>
      <c r="DV113" s="811" t="s">
        <v>195</v>
      </c>
      <c r="DW113" s="812"/>
      <c r="DX113" s="812"/>
      <c r="DY113" s="812"/>
      <c r="DZ113" s="813"/>
    </row>
    <row r="114" spans="1:130" s="48" customFormat="1" ht="26.25" customHeight="1" x14ac:dyDescent="0.2">
      <c r="A114" s="720"/>
      <c r="B114" s="721"/>
      <c r="C114" s="747" t="s">
        <v>484</v>
      </c>
      <c r="D114" s="747"/>
      <c r="E114" s="747"/>
      <c r="F114" s="747"/>
      <c r="G114" s="747"/>
      <c r="H114" s="747"/>
      <c r="I114" s="747"/>
      <c r="J114" s="747"/>
      <c r="K114" s="747"/>
      <c r="L114" s="747"/>
      <c r="M114" s="747"/>
      <c r="N114" s="747"/>
      <c r="O114" s="747"/>
      <c r="P114" s="747"/>
      <c r="Q114" s="747"/>
      <c r="R114" s="747"/>
      <c r="S114" s="747"/>
      <c r="T114" s="747"/>
      <c r="U114" s="747"/>
      <c r="V114" s="747"/>
      <c r="W114" s="747"/>
      <c r="X114" s="747"/>
      <c r="Y114" s="747"/>
      <c r="Z114" s="748"/>
      <c r="AA114" s="739">
        <v>288284</v>
      </c>
      <c r="AB114" s="740"/>
      <c r="AC114" s="740"/>
      <c r="AD114" s="740"/>
      <c r="AE114" s="741"/>
      <c r="AF114" s="742">
        <v>306179</v>
      </c>
      <c r="AG114" s="740"/>
      <c r="AH114" s="740"/>
      <c r="AI114" s="740"/>
      <c r="AJ114" s="741"/>
      <c r="AK114" s="742">
        <v>325433</v>
      </c>
      <c r="AL114" s="740"/>
      <c r="AM114" s="740"/>
      <c r="AN114" s="740"/>
      <c r="AO114" s="741"/>
      <c r="AP114" s="811">
        <v>2.4</v>
      </c>
      <c r="AQ114" s="812"/>
      <c r="AR114" s="812"/>
      <c r="AS114" s="812"/>
      <c r="AT114" s="813"/>
      <c r="AU114" s="884"/>
      <c r="AV114" s="885"/>
      <c r="AW114" s="885"/>
      <c r="AX114" s="885"/>
      <c r="AY114" s="885"/>
      <c r="AZ114" s="810" t="s">
        <v>485</v>
      </c>
      <c r="BA114" s="747"/>
      <c r="BB114" s="747"/>
      <c r="BC114" s="747"/>
      <c r="BD114" s="747"/>
      <c r="BE114" s="747"/>
      <c r="BF114" s="747"/>
      <c r="BG114" s="747"/>
      <c r="BH114" s="747"/>
      <c r="BI114" s="747"/>
      <c r="BJ114" s="747"/>
      <c r="BK114" s="747"/>
      <c r="BL114" s="747"/>
      <c r="BM114" s="747"/>
      <c r="BN114" s="747"/>
      <c r="BO114" s="747"/>
      <c r="BP114" s="748"/>
      <c r="BQ114" s="814">
        <v>2697334</v>
      </c>
      <c r="BR114" s="815"/>
      <c r="BS114" s="815"/>
      <c r="BT114" s="815"/>
      <c r="BU114" s="815"/>
      <c r="BV114" s="815">
        <v>2722272</v>
      </c>
      <c r="BW114" s="815"/>
      <c r="BX114" s="815"/>
      <c r="BY114" s="815"/>
      <c r="BZ114" s="815"/>
      <c r="CA114" s="815">
        <v>2906563</v>
      </c>
      <c r="CB114" s="815"/>
      <c r="CC114" s="815"/>
      <c r="CD114" s="815"/>
      <c r="CE114" s="815"/>
      <c r="CF114" s="872">
        <v>21.2</v>
      </c>
      <c r="CG114" s="873"/>
      <c r="CH114" s="873"/>
      <c r="CI114" s="873"/>
      <c r="CJ114" s="873"/>
      <c r="CK114" s="889"/>
      <c r="CL114" s="731"/>
      <c r="CM114" s="810" t="s">
        <v>149</v>
      </c>
      <c r="CN114" s="747"/>
      <c r="CO114" s="747"/>
      <c r="CP114" s="747"/>
      <c r="CQ114" s="747"/>
      <c r="CR114" s="747"/>
      <c r="CS114" s="747"/>
      <c r="CT114" s="747"/>
      <c r="CU114" s="747"/>
      <c r="CV114" s="747"/>
      <c r="CW114" s="747"/>
      <c r="CX114" s="747"/>
      <c r="CY114" s="747"/>
      <c r="CZ114" s="747"/>
      <c r="DA114" s="747"/>
      <c r="DB114" s="747"/>
      <c r="DC114" s="747"/>
      <c r="DD114" s="747"/>
      <c r="DE114" s="747"/>
      <c r="DF114" s="748"/>
      <c r="DG114" s="739" t="s">
        <v>195</v>
      </c>
      <c r="DH114" s="740"/>
      <c r="DI114" s="740"/>
      <c r="DJ114" s="740"/>
      <c r="DK114" s="741"/>
      <c r="DL114" s="742" t="s">
        <v>195</v>
      </c>
      <c r="DM114" s="740"/>
      <c r="DN114" s="740"/>
      <c r="DO114" s="740"/>
      <c r="DP114" s="741"/>
      <c r="DQ114" s="742" t="s">
        <v>195</v>
      </c>
      <c r="DR114" s="740"/>
      <c r="DS114" s="740"/>
      <c r="DT114" s="740"/>
      <c r="DU114" s="741"/>
      <c r="DV114" s="811" t="s">
        <v>195</v>
      </c>
      <c r="DW114" s="812"/>
      <c r="DX114" s="812"/>
      <c r="DY114" s="812"/>
      <c r="DZ114" s="813"/>
    </row>
    <row r="115" spans="1:130" s="48" customFormat="1" ht="26.25" customHeight="1" x14ac:dyDescent="0.2">
      <c r="A115" s="720"/>
      <c r="B115" s="721"/>
      <c r="C115" s="747" t="s">
        <v>371</v>
      </c>
      <c r="D115" s="747"/>
      <c r="E115" s="747"/>
      <c r="F115" s="747"/>
      <c r="G115" s="747"/>
      <c r="H115" s="747"/>
      <c r="I115" s="747"/>
      <c r="J115" s="747"/>
      <c r="K115" s="747"/>
      <c r="L115" s="747"/>
      <c r="M115" s="747"/>
      <c r="N115" s="747"/>
      <c r="O115" s="747"/>
      <c r="P115" s="747"/>
      <c r="Q115" s="747"/>
      <c r="R115" s="747"/>
      <c r="S115" s="747"/>
      <c r="T115" s="747"/>
      <c r="U115" s="747"/>
      <c r="V115" s="747"/>
      <c r="W115" s="747"/>
      <c r="X115" s="747"/>
      <c r="Y115" s="747"/>
      <c r="Z115" s="748"/>
      <c r="AA115" s="739">
        <v>3620</v>
      </c>
      <c r="AB115" s="740"/>
      <c r="AC115" s="740"/>
      <c r="AD115" s="740"/>
      <c r="AE115" s="741"/>
      <c r="AF115" s="742">
        <v>28769</v>
      </c>
      <c r="AG115" s="740"/>
      <c r="AH115" s="740"/>
      <c r="AI115" s="740"/>
      <c r="AJ115" s="741"/>
      <c r="AK115" s="742">
        <v>24862</v>
      </c>
      <c r="AL115" s="740"/>
      <c r="AM115" s="740"/>
      <c r="AN115" s="740"/>
      <c r="AO115" s="741"/>
      <c r="AP115" s="811">
        <v>0.2</v>
      </c>
      <c r="AQ115" s="812"/>
      <c r="AR115" s="812"/>
      <c r="AS115" s="812"/>
      <c r="AT115" s="813"/>
      <c r="AU115" s="884"/>
      <c r="AV115" s="885"/>
      <c r="AW115" s="885"/>
      <c r="AX115" s="885"/>
      <c r="AY115" s="885"/>
      <c r="AZ115" s="810" t="s">
        <v>340</v>
      </c>
      <c r="BA115" s="747"/>
      <c r="BB115" s="747"/>
      <c r="BC115" s="747"/>
      <c r="BD115" s="747"/>
      <c r="BE115" s="747"/>
      <c r="BF115" s="747"/>
      <c r="BG115" s="747"/>
      <c r="BH115" s="747"/>
      <c r="BI115" s="747"/>
      <c r="BJ115" s="747"/>
      <c r="BK115" s="747"/>
      <c r="BL115" s="747"/>
      <c r="BM115" s="747"/>
      <c r="BN115" s="747"/>
      <c r="BO115" s="747"/>
      <c r="BP115" s="748"/>
      <c r="BQ115" s="814" t="s">
        <v>195</v>
      </c>
      <c r="BR115" s="815"/>
      <c r="BS115" s="815"/>
      <c r="BT115" s="815"/>
      <c r="BU115" s="815"/>
      <c r="BV115" s="815" t="s">
        <v>195</v>
      </c>
      <c r="BW115" s="815"/>
      <c r="BX115" s="815"/>
      <c r="BY115" s="815"/>
      <c r="BZ115" s="815"/>
      <c r="CA115" s="815" t="s">
        <v>195</v>
      </c>
      <c r="CB115" s="815"/>
      <c r="CC115" s="815"/>
      <c r="CD115" s="815"/>
      <c r="CE115" s="815"/>
      <c r="CF115" s="872" t="s">
        <v>195</v>
      </c>
      <c r="CG115" s="873"/>
      <c r="CH115" s="873"/>
      <c r="CI115" s="873"/>
      <c r="CJ115" s="873"/>
      <c r="CK115" s="889"/>
      <c r="CL115" s="731"/>
      <c r="CM115" s="810" t="s">
        <v>30</v>
      </c>
      <c r="CN115" s="747"/>
      <c r="CO115" s="747"/>
      <c r="CP115" s="747"/>
      <c r="CQ115" s="747"/>
      <c r="CR115" s="747"/>
      <c r="CS115" s="747"/>
      <c r="CT115" s="747"/>
      <c r="CU115" s="747"/>
      <c r="CV115" s="747"/>
      <c r="CW115" s="747"/>
      <c r="CX115" s="747"/>
      <c r="CY115" s="747"/>
      <c r="CZ115" s="747"/>
      <c r="DA115" s="747"/>
      <c r="DB115" s="747"/>
      <c r="DC115" s="747"/>
      <c r="DD115" s="747"/>
      <c r="DE115" s="747"/>
      <c r="DF115" s="748"/>
      <c r="DG115" s="739" t="s">
        <v>195</v>
      </c>
      <c r="DH115" s="740"/>
      <c r="DI115" s="740"/>
      <c r="DJ115" s="740"/>
      <c r="DK115" s="741"/>
      <c r="DL115" s="742" t="s">
        <v>195</v>
      </c>
      <c r="DM115" s="740"/>
      <c r="DN115" s="740"/>
      <c r="DO115" s="740"/>
      <c r="DP115" s="741"/>
      <c r="DQ115" s="742" t="s">
        <v>195</v>
      </c>
      <c r="DR115" s="740"/>
      <c r="DS115" s="740"/>
      <c r="DT115" s="740"/>
      <c r="DU115" s="741"/>
      <c r="DV115" s="811" t="s">
        <v>195</v>
      </c>
      <c r="DW115" s="812"/>
      <c r="DX115" s="812"/>
      <c r="DY115" s="812"/>
      <c r="DZ115" s="813"/>
    </row>
    <row r="116" spans="1:130" s="48" customFormat="1" ht="26.25" customHeight="1" x14ac:dyDescent="0.2">
      <c r="A116" s="722"/>
      <c r="B116" s="723"/>
      <c r="C116" s="819" t="s">
        <v>1</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39">
        <v>611</v>
      </c>
      <c r="AB116" s="740"/>
      <c r="AC116" s="740"/>
      <c r="AD116" s="740"/>
      <c r="AE116" s="741"/>
      <c r="AF116" s="742" t="s">
        <v>195</v>
      </c>
      <c r="AG116" s="740"/>
      <c r="AH116" s="740"/>
      <c r="AI116" s="740"/>
      <c r="AJ116" s="741"/>
      <c r="AK116" s="742">
        <v>743</v>
      </c>
      <c r="AL116" s="740"/>
      <c r="AM116" s="740"/>
      <c r="AN116" s="740"/>
      <c r="AO116" s="741"/>
      <c r="AP116" s="811">
        <v>0</v>
      </c>
      <c r="AQ116" s="812"/>
      <c r="AR116" s="812"/>
      <c r="AS116" s="812"/>
      <c r="AT116" s="813"/>
      <c r="AU116" s="884"/>
      <c r="AV116" s="885"/>
      <c r="AW116" s="885"/>
      <c r="AX116" s="885"/>
      <c r="AY116" s="885"/>
      <c r="AZ116" s="891" t="s">
        <v>217</v>
      </c>
      <c r="BA116" s="892"/>
      <c r="BB116" s="892"/>
      <c r="BC116" s="892"/>
      <c r="BD116" s="892"/>
      <c r="BE116" s="892"/>
      <c r="BF116" s="892"/>
      <c r="BG116" s="892"/>
      <c r="BH116" s="892"/>
      <c r="BI116" s="892"/>
      <c r="BJ116" s="892"/>
      <c r="BK116" s="892"/>
      <c r="BL116" s="892"/>
      <c r="BM116" s="892"/>
      <c r="BN116" s="892"/>
      <c r="BO116" s="892"/>
      <c r="BP116" s="893"/>
      <c r="BQ116" s="814" t="s">
        <v>195</v>
      </c>
      <c r="BR116" s="815"/>
      <c r="BS116" s="815"/>
      <c r="BT116" s="815"/>
      <c r="BU116" s="815"/>
      <c r="BV116" s="815" t="s">
        <v>195</v>
      </c>
      <c r="BW116" s="815"/>
      <c r="BX116" s="815"/>
      <c r="BY116" s="815"/>
      <c r="BZ116" s="815"/>
      <c r="CA116" s="815" t="s">
        <v>195</v>
      </c>
      <c r="CB116" s="815"/>
      <c r="CC116" s="815"/>
      <c r="CD116" s="815"/>
      <c r="CE116" s="815"/>
      <c r="CF116" s="872" t="s">
        <v>195</v>
      </c>
      <c r="CG116" s="873"/>
      <c r="CH116" s="873"/>
      <c r="CI116" s="873"/>
      <c r="CJ116" s="873"/>
      <c r="CK116" s="889"/>
      <c r="CL116" s="731"/>
      <c r="CM116" s="810" t="s">
        <v>11</v>
      </c>
      <c r="CN116" s="747"/>
      <c r="CO116" s="747"/>
      <c r="CP116" s="747"/>
      <c r="CQ116" s="747"/>
      <c r="CR116" s="747"/>
      <c r="CS116" s="747"/>
      <c r="CT116" s="747"/>
      <c r="CU116" s="747"/>
      <c r="CV116" s="747"/>
      <c r="CW116" s="747"/>
      <c r="CX116" s="747"/>
      <c r="CY116" s="747"/>
      <c r="CZ116" s="747"/>
      <c r="DA116" s="747"/>
      <c r="DB116" s="747"/>
      <c r="DC116" s="747"/>
      <c r="DD116" s="747"/>
      <c r="DE116" s="747"/>
      <c r="DF116" s="748"/>
      <c r="DG116" s="739" t="s">
        <v>195</v>
      </c>
      <c r="DH116" s="740"/>
      <c r="DI116" s="740"/>
      <c r="DJ116" s="740"/>
      <c r="DK116" s="741"/>
      <c r="DL116" s="742" t="s">
        <v>195</v>
      </c>
      <c r="DM116" s="740"/>
      <c r="DN116" s="740"/>
      <c r="DO116" s="740"/>
      <c r="DP116" s="741"/>
      <c r="DQ116" s="742" t="s">
        <v>195</v>
      </c>
      <c r="DR116" s="740"/>
      <c r="DS116" s="740"/>
      <c r="DT116" s="740"/>
      <c r="DU116" s="741"/>
      <c r="DV116" s="811" t="s">
        <v>195</v>
      </c>
      <c r="DW116" s="812"/>
      <c r="DX116" s="812"/>
      <c r="DY116" s="812"/>
      <c r="DZ116" s="813"/>
    </row>
    <row r="117" spans="1:130" s="48" customFormat="1" ht="26.25" customHeight="1" x14ac:dyDescent="0.2">
      <c r="A117" s="874" t="s">
        <v>264</v>
      </c>
      <c r="B117" s="875"/>
      <c r="C117" s="875"/>
      <c r="D117" s="875"/>
      <c r="E117" s="875"/>
      <c r="F117" s="875"/>
      <c r="G117" s="875"/>
      <c r="H117" s="875"/>
      <c r="I117" s="875"/>
      <c r="J117" s="875"/>
      <c r="K117" s="875"/>
      <c r="L117" s="875"/>
      <c r="M117" s="875"/>
      <c r="N117" s="875"/>
      <c r="O117" s="875"/>
      <c r="P117" s="875"/>
      <c r="Q117" s="875"/>
      <c r="R117" s="875"/>
      <c r="S117" s="875"/>
      <c r="T117" s="875"/>
      <c r="U117" s="875"/>
      <c r="V117" s="875"/>
      <c r="W117" s="875"/>
      <c r="X117" s="875"/>
      <c r="Y117" s="851" t="s">
        <v>318</v>
      </c>
      <c r="Z117" s="876"/>
      <c r="AA117" s="894">
        <v>4175265</v>
      </c>
      <c r="AB117" s="895"/>
      <c r="AC117" s="895"/>
      <c r="AD117" s="895"/>
      <c r="AE117" s="896"/>
      <c r="AF117" s="897">
        <v>4294686</v>
      </c>
      <c r="AG117" s="895"/>
      <c r="AH117" s="895"/>
      <c r="AI117" s="895"/>
      <c r="AJ117" s="896"/>
      <c r="AK117" s="897">
        <v>4197120</v>
      </c>
      <c r="AL117" s="895"/>
      <c r="AM117" s="895"/>
      <c r="AN117" s="895"/>
      <c r="AO117" s="896"/>
      <c r="AP117" s="898"/>
      <c r="AQ117" s="899"/>
      <c r="AR117" s="899"/>
      <c r="AS117" s="899"/>
      <c r="AT117" s="900"/>
      <c r="AU117" s="884"/>
      <c r="AV117" s="885"/>
      <c r="AW117" s="885"/>
      <c r="AX117" s="885"/>
      <c r="AY117" s="885"/>
      <c r="AZ117" s="869" t="s">
        <v>357</v>
      </c>
      <c r="BA117" s="870"/>
      <c r="BB117" s="870"/>
      <c r="BC117" s="870"/>
      <c r="BD117" s="870"/>
      <c r="BE117" s="870"/>
      <c r="BF117" s="870"/>
      <c r="BG117" s="870"/>
      <c r="BH117" s="870"/>
      <c r="BI117" s="870"/>
      <c r="BJ117" s="870"/>
      <c r="BK117" s="870"/>
      <c r="BL117" s="870"/>
      <c r="BM117" s="870"/>
      <c r="BN117" s="870"/>
      <c r="BO117" s="870"/>
      <c r="BP117" s="871"/>
      <c r="BQ117" s="814" t="s">
        <v>195</v>
      </c>
      <c r="BR117" s="815"/>
      <c r="BS117" s="815"/>
      <c r="BT117" s="815"/>
      <c r="BU117" s="815"/>
      <c r="BV117" s="815" t="s">
        <v>195</v>
      </c>
      <c r="BW117" s="815"/>
      <c r="BX117" s="815"/>
      <c r="BY117" s="815"/>
      <c r="BZ117" s="815"/>
      <c r="CA117" s="815" t="s">
        <v>195</v>
      </c>
      <c r="CB117" s="815"/>
      <c r="CC117" s="815"/>
      <c r="CD117" s="815"/>
      <c r="CE117" s="815"/>
      <c r="CF117" s="872" t="s">
        <v>195</v>
      </c>
      <c r="CG117" s="873"/>
      <c r="CH117" s="873"/>
      <c r="CI117" s="873"/>
      <c r="CJ117" s="873"/>
      <c r="CK117" s="889"/>
      <c r="CL117" s="731"/>
      <c r="CM117" s="810" t="s">
        <v>333</v>
      </c>
      <c r="CN117" s="747"/>
      <c r="CO117" s="747"/>
      <c r="CP117" s="747"/>
      <c r="CQ117" s="747"/>
      <c r="CR117" s="747"/>
      <c r="CS117" s="747"/>
      <c r="CT117" s="747"/>
      <c r="CU117" s="747"/>
      <c r="CV117" s="747"/>
      <c r="CW117" s="747"/>
      <c r="CX117" s="747"/>
      <c r="CY117" s="747"/>
      <c r="CZ117" s="747"/>
      <c r="DA117" s="747"/>
      <c r="DB117" s="747"/>
      <c r="DC117" s="747"/>
      <c r="DD117" s="747"/>
      <c r="DE117" s="747"/>
      <c r="DF117" s="748"/>
      <c r="DG117" s="739" t="s">
        <v>195</v>
      </c>
      <c r="DH117" s="740"/>
      <c r="DI117" s="740"/>
      <c r="DJ117" s="740"/>
      <c r="DK117" s="741"/>
      <c r="DL117" s="742" t="s">
        <v>195</v>
      </c>
      <c r="DM117" s="740"/>
      <c r="DN117" s="740"/>
      <c r="DO117" s="740"/>
      <c r="DP117" s="741"/>
      <c r="DQ117" s="742" t="s">
        <v>195</v>
      </c>
      <c r="DR117" s="740"/>
      <c r="DS117" s="740"/>
      <c r="DT117" s="740"/>
      <c r="DU117" s="741"/>
      <c r="DV117" s="811" t="s">
        <v>195</v>
      </c>
      <c r="DW117" s="812"/>
      <c r="DX117" s="812"/>
      <c r="DY117" s="812"/>
      <c r="DZ117" s="813"/>
    </row>
    <row r="118" spans="1:130" s="48" customFormat="1" ht="26.25" customHeight="1" x14ac:dyDescent="0.2">
      <c r="A118" s="874" t="s">
        <v>91</v>
      </c>
      <c r="B118" s="875"/>
      <c r="C118" s="875"/>
      <c r="D118" s="875"/>
      <c r="E118" s="875"/>
      <c r="F118" s="875"/>
      <c r="G118" s="875"/>
      <c r="H118" s="875"/>
      <c r="I118" s="875"/>
      <c r="J118" s="875"/>
      <c r="K118" s="875"/>
      <c r="L118" s="875"/>
      <c r="M118" s="875"/>
      <c r="N118" s="875"/>
      <c r="O118" s="875"/>
      <c r="P118" s="875"/>
      <c r="Q118" s="875"/>
      <c r="R118" s="875"/>
      <c r="S118" s="875"/>
      <c r="T118" s="875"/>
      <c r="U118" s="875"/>
      <c r="V118" s="875"/>
      <c r="W118" s="875"/>
      <c r="X118" s="875"/>
      <c r="Y118" s="875"/>
      <c r="Z118" s="876"/>
      <c r="AA118" s="877" t="s">
        <v>475</v>
      </c>
      <c r="AB118" s="875"/>
      <c r="AC118" s="875"/>
      <c r="AD118" s="875"/>
      <c r="AE118" s="876"/>
      <c r="AF118" s="877" t="s">
        <v>476</v>
      </c>
      <c r="AG118" s="875"/>
      <c r="AH118" s="875"/>
      <c r="AI118" s="875"/>
      <c r="AJ118" s="876"/>
      <c r="AK118" s="877" t="s">
        <v>388</v>
      </c>
      <c r="AL118" s="875"/>
      <c r="AM118" s="875"/>
      <c r="AN118" s="875"/>
      <c r="AO118" s="876"/>
      <c r="AP118" s="877" t="s">
        <v>477</v>
      </c>
      <c r="AQ118" s="875"/>
      <c r="AR118" s="875"/>
      <c r="AS118" s="875"/>
      <c r="AT118" s="878"/>
      <c r="AU118" s="884"/>
      <c r="AV118" s="885"/>
      <c r="AW118" s="885"/>
      <c r="AX118" s="885"/>
      <c r="AY118" s="885"/>
      <c r="AZ118" s="818" t="s">
        <v>486</v>
      </c>
      <c r="BA118" s="819"/>
      <c r="BB118" s="819"/>
      <c r="BC118" s="819"/>
      <c r="BD118" s="819"/>
      <c r="BE118" s="819"/>
      <c r="BF118" s="819"/>
      <c r="BG118" s="819"/>
      <c r="BH118" s="819"/>
      <c r="BI118" s="819"/>
      <c r="BJ118" s="819"/>
      <c r="BK118" s="819"/>
      <c r="BL118" s="819"/>
      <c r="BM118" s="819"/>
      <c r="BN118" s="819"/>
      <c r="BO118" s="819"/>
      <c r="BP118" s="820"/>
      <c r="BQ118" s="847" t="s">
        <v>195</v>
      </c>
      <c r="BR118" s="848"/>
      <c r="BS118" s="848"/>
      <c r="BT118" s="848"/>
      <c r="BU118" s="848"/>
      <c r="BV118" s="848" t="s">
        <v>195</v>
      </c>
      <c r="BW118" s="848"/>
      <c r="BX118" s="848"/>
      <c r="BY118" s="848"/>
      <c r="BZ118" s="848"/>
      <c r="CA118" s="848" t="s">
        <v>195</v>
      </c>
      <c r="CB118" s="848"/>
      <c r="CC118" s="848"/>
      <c r="CD118" s="848"/>
      <c r="CE118" s="848"/>
      <c r="CF118" s="872" t="s">
        <v>195</v>
      </c>
      <c r="CG118" s="873"/>
      <c r="CH118" s="873"/>
      <c r="CI118" s="873"/>
      <c r="CJ118" s="873"/>
      <c r="CK118" s="889"/>
      <c r="CL118" s="731"/>
      <c r="CM118" s="810" t="s">
        <v>487</v>
      </c>
      <c r="CN118" s="747"/>
      <c r="CO118" s="747"/>
      <c r="CP118" s="747"/>
      <c r="CQ118" s="747"/>
      <c r="CR118" s="747"/>
      <c r="CS118" s="747"/>
      <c r="CT118" s="747"/>
      <c r="CU118" s="747"/>
      <c r="CV118" s="747"/>
      <c r="CW118" s="747"/>
      <c r="CX118" s="747"/>
      <c r="CY118" s="747"/>
      <c r="CZ118" s="747"/>
      <c r="DA118" s="747"/>
      <c r="DB118" s="747"/>
      <c r="DC118" s="747"/>
      <c r="DD118" s="747"/>
      <c r="DE118" s="747"/>
      <c r="DF118" s="748"/>
      <c r="DG118" s="739" t="s">
        <v>195</v>
      </c>
      <c r="DH118" s="740"/>
      <c r="DI118" s="740"/>
      <c r="DJ118" s="740"/>
      <c r="DK118" s="741"/>
      <c r="DL118" s="742" t="s">
        <v>195</v>
      </c>
      <c r="DM118" s="740"/>
      <c r="DN118" s="740"/>
      <c r="DO118" s="740"/>
      <c r="DP118" s="741"/>
      <c r="DQ118" s="742" t="s">
        <v>195</v>
      </c>
      <c r="DR118" s="740"/>
      <c r="DS118" s="740"/>
      <c r="DT118" s="740"/>
      <c r="DU118" s="741"/>
      <c r="DV118" s="811" t="s">
        <v>195</v>
      </c>
      <c r="DW118" s="812"/>
      <c r="DX118" s="812"/>
      <c r="DY118" s="812"/>
      <c r="DZ118" s="813"/>
    </row>
    <row r="119" spans="1:130" s="48" customFormat="1" ht="26.25" customHeight="1" x14ac:dyDescent="0.2">
      <c r="A119" s="728" t="s">
        <v>383</v>
      </c>
      <c r="B119" s="729"/>
      <c r="C119" s="838" t="s">
        <v>58</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78" t="s">
        <v>195</v>
      </c>
      <c r="AB119" s="779"/>
      <c r="AC119" s="779"/>
      <c r="AD119" s="779"/>
      <c r="AE119" s="780"/>
      <c r="AF119" s="781" t="s">
        <v>195</v>
      </c>
      <c r="AG119" s="779"/>
      <c r="AH119" s="779"/>
      <c r="AI119" s="779"/>
      <c r="AJ119" s="780"/>
      <c r="AK119" s="781" t="s">
        <v>195</v>
      </c>
      <c r="AL119" s="779"/>
      <c r="AM119" s="779"/>
      <c r="AN119" s="779"/>
      <c r="AO119" s="780"/>
      <c r="AP119" s="879" t="s">
        <v>195</v>
      </c>
      <c r="AQ119" s="880"/>
      <c r="AR119" s="880"/>
      <c r="AS119" s="880"/>
      <c r="AT119" s="881"/>
      <c r="AU119" s="886"/>
      <c r="AV119" s="887"/>
      <c r="AW119" s="887"/>
      <c r="AX119" s="887"/>
      <c r="AY119" s="887"/>
      <c r="AZ119" s="69" t="s">
        <v>264</v>
      </c>
      <c r="BA119" s="69"/>
      <c r="BB119" s="69"/>
      <c r="BC119" s="69"/>
      <c r="BD119" s="69"/>
      <c r="BE119" s="69"/>
      <c r="BF119" s="69"/>
      <c r="BG119" s="69"/>
      <c r="BH119" s="69"/>
      <c r="BI119" s="69"/>
      <c r="BJ119" s="69"/>
      <c r="BK119" s="69"/>
      <c r="BL119" s="69"/>
      <c r="BM119" s="69"/>
      <c r="BN119" s="69"/>
      <c r="BO119" s="851" t="s">
        <v>163</v>
      </c>
      <c r="BP119" s="852"/>
      <c r="BQ119" s="847">
        <v>45692999</v>
      </c>
      <c r="BR119" s="848"/>
      <c r="BS119" s="848"/>
      <c r="BT119" s="848"/>
      <c r="BU119" s="848"/>
      <c r="BV119" s="848">
        <v>43566550</v>
      </c>
      <c r="BW119" s="848"/>
      <c r="BX119" s="848"/>
      <c r="BY119" s="848"/>
      <c r="BZ119" s="848"/>
      <c r="CA119" s="848">
        <v>42014521</v>
      </c>
      <c r="CB119" s="848"/>
      <c r="CC119" s="848"/>
      <c r="CD119" s="848"/>
      <c r="CE119" s="848"/>
      <c r="CF119" s="705"/>
      <c r="CG119" s="706"/>
      <c r="CH119" s="706"/>
      <c r="CI119" s="706"/>
      <c r="CJ119" s="855"/>
      <c r="CK119" s="890"/>
      <c r="CL119" s="733"/>
      <c r="CM119" s="818" t="s">
        <v>488</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58" t="s">
        <v>195</v>
      </c>
      <c r="DH119" s="759"/>
      <c r="DI119" s="759"/>
      <c r="DJ119" s="759"/>
      <c r="DK119" s="760"/>
      <c r="DL119" s="761" t="s">
        <v>195</v>
      </c>
      <c r="DM119" s="759"/>
      <c r="DN119" s="759"/>
      <c r="DO119" s="759"/>
      <c r="DP119" s="760"/>
      <c r="DQ119" s="761" t="s">
        <v>195</v>
      </c>
      <c r="DR119" s="759"/>
      <c r="DS119" s="759"/>
      <c r="DT119" s="759"/>
      <c r="DU119" s="760"/>
      <c r="DV119" s="835" t="s">
        <v>195</v>
      </c>
      <c r="DW119" s="836"/>
      <c r="DX119" s="836"/>
      <c r="DY119" s="836"/>
      <c r="DZ119" s="837"/>
    </row>
    <row r="120" spans="1:130" s="48" customFormat="1" ht="26.25" customHeight="1" x14ac:dyDescent="0.2">
      <c r="A120" s="730"/>
      <c r="B120" s="731"/>
      <c r="C120" s="810" t="s">
        <v>136</v>
      </c>
      <c r="D120" s="747"/>
      <c r="E120" s="747"/>
      <c r="F120" s="747"/>
      <c r="G120" s="747"/>
      <c r="H120" s="747"/>
      <c r="I120" s="747"/>
      <c r="J120" s="747"/>
      <c r="K120" s="747"/>
      <c r="L120" s="747"/>
      <c r="M120" s="747"/>
      <c r="N120" s="747"/>
      <c r="O120" s="747"/>
      <c r="P120" s="747"/>
      <c r="Q120" s="747"/>
      <c r="R120" s="747"/>
      <c r="S120" s="747"/>
      <c r="T120" s="747"/>
      <c r="U120" s="747"/>
      <c r="V120" s="747"/>
      <c r="W120" s="747"/>
      <c r="X120" s="747"/>
      <c r="Y120" s="747"/>
      <c r="Z120" s="748"/>
      <c r="AA120" s="739" t="s">
        <v>195</v>
      </c>
      <c r="AB120" s="740"/>
      <c r="AC120" s="740"/>
      <c r="AD120" s="740"/>
      <c r="AE120" s="741"/>
      <c r="AF120" s="742" t="s">
        <v>195</v>
      </c>
      <c r="AG120" s="740"/>
      <c r="AH120" s="740"/>
      <c r="AI120" s="740"/>
      <c r="AJ120" s="741"/>
      <c r="AK120" s="742" t="s">
        <v>195</v>
      </c>
      <c r="AL120" s="740"/>
      <c r="AM120" s="740"/>
      <c r="AN120" s="740"/>
      <c r="AO120" s="741"/>
      <c r="AP120" s="811" t="s">
        <v>195</v>
      </c>
      <c r="AQ120" s="812"/>
      <c r="AR120" s="812"/>
      <c r="AS120" s="812"/>
      <c r="AT120" s="813"/>
      <c r="AU120" s="856" t="s">
        <v>480</v>
      </c>
      <c r="AV120" s="857"/>
      <c r="AW120" s="857"/>
      <c r="AX120" s="857"/>
      <c r="AY120" s="858"/>
      <c r="AZ120" s="838" t="s">
        <v>209</v>
      </c>
      <c r="BA120" s="786"/>
      <c r="BB120" s="786"/>
      <c r="BC120" s="786"/>
      <c r="BD120" s="786"/>
      <c r="BE120" s="786"/>
      <c r="BF120" s="786"/>
      <c r="BG120" s="786"/>
      <c r="BH120" s="786"/>
      <c r="BI120" s="786"/>
      <c r="BJ120" s="786"/>
      <c r="BK120" s="786"/>
      <c r="BL120" s="786"/>
      <c r="BM120" s="786"/>
      <c r="BN120" s="786"/>
      <c r="BO120" s="786"/>
      <c r="BP120" s="787"/>
      <c r="BQ120" s="839">
        <v>6057046</v>
      </c>
      <c r="BR120" s="840"/>
      <c r="BS120" s="840"/>
      <c r="BT120" s="840"/>
      <c r="BU120" s="840"/>
      <c r="BV120" s="840">
        <v>7098806</v>
      </c>
      <c r="BW120" s="840"/>
      <c r="BX120" s="840"/>
      <c r="BY120" s="840"/>
      <c r="BZ120" s="840"/>
      <c r="CA120" s="840">
        <v>7875301</v>
      </c>
      <c r="CB120" s="840"/>
      <c r="CC120" s="840"/>
      <c r="CD120" s="840"/>
      <c r="CE120" s="840"/>
      <c r="CF120" s="864">
        <v>57.6</v>
      </c>
      <c r="CG120" s="865"/>
      <c r="CH120" s="865"/>
      <c r="CI120" s="865"/>
      <c r="CJ120" s="865"/>
      <c r="CK120" s="843" t="s">
        <v>260</v>
      </c>
      <c r="CL120" s="802"/>
      <c r="CM120" s="802"/>
      <c r="CN120" s="802"/>
      <c r="CO120" s="803"/>
      <c r="CP120" s="866" t="s">
        <v>346</v>
      </c>
      <c r="CQ120" s="867"/>
      <c r="CR120" s="867"/>
      <c r="CS120" s="867"/>
      <c r="CT120" s="867"/>
      <c r="CU120" s="867"/>
      <c r="CV120" s="867"/>
      <c r="CW120" s="867"/>
      <c r="CX120" s="867"/>
      <c r="CY120" s="867"/>
      <c r="CZ120" s="867"/>
      <c r="DA120" s="867"/>
      <c r="DB120" s="867"/>
      <c r="DC120" s="867"/>
      <c r="DD120" s="867"/>
      <c r="DE120" s="867"/>
      <c r="DF120" s="868"/>
      <c r="DG120" s="839">
        <v>5419908</v>
      </c>
      <c r="DH120" s="840"/>
      <c r="DI120" s="840"/>
      <c r="DJ120" s="840"/>
      <c r="DK120" s="840"/>
      <c r="DL120" s="840">
        <v>5082737</v>
      </c>
      <c r="DM120" s="840"/>
      <c r="DN120" s="840"/>
      <c r="DO120" s="840"/>
      <c r="DP120" s="840"/>
      <c r="DQ120" s="840">
        <v>4308089</v>
      </c>
      <c r="DR120" s="840"/>
      <c r="DS120" s="840"/>
      <c r="DT120" s="840"/>
      <c r="DU120" s="840"/>
      <c r="DV120" s="841">
        <v>31.5</v>
      </c>
      <c r="DW120" s="841"/>
      <c r="DX120" s="841"/>
      <c r="DY120" s="841"/>
      <c r="DZ120" s="842"/>
    </row>
    <row r="121" spans="1:130" s="48" customFormat="1" ht="26.25" customHeight="1" x14ac:dyDescent="0.2">
      <c r="A121" s="730"/>
      <c r="B121" s="731"/>
      <c r="C121" s="869" t="s">
        <v>134</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39">
        <v>3620</v>
      </c>
      <c r="AB121" s="740"/>
      <c r="AC121" s="740"/>
      <c r="AD121" s="740"/>
      <c r="AE121" s="741"/>
      <c r="AF121" s="742">
        <v>3620</v>
      </c>
      <c r="AG121" s="740"/>
      <c r="AH121" s="740"/>
      <c r="AI121" s="740"/>
      <c r="AJ121" s="741"/>
      <c r="AK121" s="742" t="s">
        <v>195</v>
      </c>
      <c r="AL121" s="740"/>
      <c r="AM121" s="740"/>
      <c r="AN121" s="740"/>
      <c r="AO121" s="741"/>
      <c r="AP121" s="811" t="s">
        <v>195</v>
      </c>
      <c r="AQ121" s="812"/>
      <c r="AR121" s="812"/>
      <c r="AS121" s="812"/>
      <c r="AT121" s="813"/>
      <c r="AU121" s="859"/>
      <c r="AV121" s="860"/>
      <c r="AW121" s="860"/>
      <c r="AX121" s="860"/>
      <c r="AY121" s="861"/>
      <c r="AZ121" s="810" t="s">
        <v>387</v>
      </c>
      <c r="BA121" s="747"/>
      <c r="BB121" s="747"/>
      <c r="BC121" s="747"/>
      <c r="BD121" s="747"/>
      <c r="BE121" s="747"/>
      <c r="BF121" s="747"/>
      <c r="BG121" s="747"/>
      <c r="BH121" s="747"/>
      <c r="BI121" s="747"/>
      <c r="BJ121" s="747"/>
      <c r="BK121" s="747"/>
      <c r="BL121" s="747"/>
      <c r="BM121" s="747"/>
      <c r="BN121" s="747"/>
      <c r="BO121" s="747"/>
      <c r="BP121" s="748"/>
      <c r="BQ121" s="814">
        <v>2257870</v>
      </c>
      <c r="BR121" s="815"/>
      <c r="BS121" s="815"/>
      <c r="BT121" s="815"/>
      <c r="BU121" s="815"/>
      <c r="BV121" s="815">
        <v>2044580</v>
      </c>
      <c r="BW121" s="815"/>
      <c r="BX121" s="815"/>
      <c r="BY121" s="815"/>
      <c r="BZ121" s="815"/>
      <c r="CA121" s="815">
        <v>1762923</v>
      </c>
      <c r="CB121" s="815"/>
      <c r="CC121" s="815"/>
      <c r="CD121" s="815"/>
      <c r="CE121" s="815"/>
      <c r="CF121" s="872">
        <v>12.9</v>
      </c>
      <c r="CG121" s="873"/>
      <c r="CH121" s="873"/>
      <c r="CI121" s="873"/>
      <c r="CJ121" s="873"/>
      <c r="CK121" s="844"/>
      <c r="CL121" s="805"/>
      <c r="CM121" s="805"/>
      <c r="CN121" s="805"/>
      <c r="CO121" s="806"/>
      <c r="CP121" s="832" t="s">
        <v>275</v>
      </c>
      <c r="CQ121" s="833"/>
      <c r="CR121" s="833"/>
      <c r="CS121" s="833"/>
      <c r="CT121" s="833"/>
      <c r="CU121" s="833"/>
      <c r="CV121" s="833"/>
      <c r="CW121" s="833"/>
      <c r="CX121" s="833"/>
      <c r="CY121" s="833"/>
      <c r="CZ121" s="833"/>
      <c r="DA121" s="833"/>
      <c r="DB121" s="833"/>
      <c r="DC121" s="833"/>
      <c r="DD121" s="833"/>
      <c r="DE121" s="833"/>
      <c r="DF121" s="834"/>
      <c r="DG121" s="814" t="s">
        <v>195</v>
      </c>
      <c r="DH121" s="815"/>
      <c r="DI121" s="815"/>
      <c r="DJ121" s="815"/>
      <c r="DK121" s="815"/>
      <c r="DL121" s="815" t="s">
        <v>195</v>
      </c>
      <c r="DM121" s="815"/>
      <c r="DN121" s="815"/>
      <c r="DO121" s="815"/>
      <c r="DP121" s="815"/>
      <c r="DQ121" s="815" t="s">
        <v>195</v>
      </c>
      <c r="DR121" s="815"/>
      <c r="DS121" s="815"/>
      <c r="DT121" s="815"/>
      <c r="DU121" s="815"/>
      <c r="DV121" s="816" t="s">
        <v>195</v>
      </c>
      <c r="DW121" s="816"/>
      <c r="DX121" s="816"/>
      <c r="DY121" s="816"/>
      <c r="DZ121" s="817"/>
    </row>
    <row r="122" spans="1:130" s="48" customFormat="1" ht="26.25" customHeight="1" x14ac:dyDescent="0.2">
      <c r="A122" s="730"/>
      <c r="B122" s="731"/>
      <c r="C122" s="810" t="s">
        <v>149</v>
      </c>
      <c r="D122" s="747"/>
      <c r="E122" s="747"/>
      <c r="F122" s="747"/>
      <c r="G122" s="747"/>
      <c r="H122" s="747"/>
      <c r="I122" s="747"/>
      <c r="J122" s="747"/>
      <c r="K122" s="747"/>
      <c r="L122" s="747"/>
      <c r="M122" s="747"/>
      <c r="N122" s="747"/>
      <c r="O122" s="747"/>
      <c r="P122" s="747"/>
      <c r="Q122" s="747"/>
      <c r="R122" s="747"/>
      <c r="S122" s="747"/>
      <c r="T122" s="747"/>
      <c r="U122" s="747"/>
      <c r="V122" s="747"/>
      <c r="W122" s="747"/>
      <c r="X122" s="747"/>
      <c r="Y122" s="747"/>
      <c r="Z122" s="748"/>
      <c r="AA122" s="739" t="s">
        <v>195</v>
      </c>
      <c r="AB122" s="740"/>
      <c r="AC122" s="740"/>
      <c r="AD122" s="740"/>
      <c r="AE122" s="741"/>
      <c r="AF122" s="742" t="s">
        <v>195</v>
      </c>
      <c r="AG122" s="740"/>
      <c r="AH122" s="740"/>
      <c r="AI122" s="740"/>
      <c r="AJ122" s="741"/>
      <c r="AK122" s="742" t="s">
        <v>195</v>
      </c>
      <c r="AL122" s="740"/>
      <c r="AM122" s="740"/>
      <c r="AN122" s="740"/>
      <c r="AO122" s="741"/>
      <c r="AP122" s="811" t="s">
        <v>195</v>
      </c>
      <c r="AQ122" s="812"/>
      <c r="AR122" s="812"/>
      <c r="AS122" s="812"/>
      <c r="AT122" s="813"/>
      <c r="AU122" s="859"/>
      <c r="AV122" s="860"/>
      <c r="AW122" s="860"/>
      <c r="AX122" s="860"/>
      <c r="AY122" s="861"/>
      <c r="AZ122" s="818" t="s">
        <v>490</v>
      </c>
      <c r="BA122" s="819"/>
      <c r="BB122" s="819"/>
      <c r="BC122" s="819"/>
      <c r="BD122" s="819"/>
      <c r="BE122" s="819"/>
      <c r="BF122" s="819"/>
      <c r="BG122" s="819"/>
      <c r="BH122" s="819"/>
      <c r="BI122" s="819"/>
      <c r="BJ122" s="819"/>
      <c r="BK122" s="819"/>
      <c r="BL122" s="819"/>
      <c r="BM122" s="819"/>
      <c r="BN122" s="819"/>
      <c r="BO122" s="819"/>
      <c r="BP122" s="820"/>
      <c r="BQ122" s="847">
        <v>29272478</v>
      </c>
      <c r="BR122" s="848"/>
      <c r="BS122" s="848"/>
      <c r="BT122" s="848"/>
      <c r="BU122" s="848"/>
      <c r="BV122" s="848">
        <v>28849369</v>
      </c>
      <c r="BW122" s="848"/>
      <c r="BX122" s="848"/>
      <c r="BY122" s="848"/>
      <c r="BZ122" s="848"/>
      <c r="CA122" s="848">
        <v>27997722</v>
      </c>
      <c r="CB122" s="848"/>
      <c r="CC122" s="848"/>
      <c r="CD122" s="848"/>
      <c r="CE122" s="848"/>
      <c r="CF122" s="849">
        <v>204.6</v>
      </c>
      <c r="CG122" s="850"/>
      <c r="CH122" s="850"/>
      <c r="CI122" s="850"/>
      <c r="CJ122" s="850"/>
      <c r="CK122" s="844"/>
      <c r="CL122" s="805"/>
      <c r="CM122" s="805"/>
      <c r="CN122" s="805"/>
      <c r="CO122" s="806"/>
      <c r="CP122" s="832" t="s">
        <v>449</v>
      </c>
      <c r="CQ122" s="833"/>
      <c r="CR122" s="833"/>
      <c r="CS122" s="833"/>
      <c r="CT122" s="833"/>
      <c r="CU122" s="833"/>
      <c r="CV122" s="833"/>
      <c r="CW122" s="833"/>
      <c r="CX122" s="833"/>
      <c r="CY122" s="833"/>
      <c r="CZ122" s="833"/>
      <c r="DA122" s="833"/>
      <c r="DB122" s="833"/>
      <c r="DC122" s="833"/>
      <c r="DD122" s="833"/>
      <c r="DE122" s="833"/>
      <c r="DF122" s="834"/>
      <c r="DG122" s="814" t="s">
        <v>195</v>
      </c>
      <c r="DH122" s="815"/>
      <c r="DI122" s="815"/>
      <c r="DJ122" s="815"/>
      <c r="DK122" s="815"/>
      <c r="DL122" s="815" t="s">
        <v>195</v>
      </c>
      <c r="DM122" s="815"/>
      <c r="DN122" s="815"/>
      <c r="DO122" s="815"/>
      <c r="DP122" s="815"/>
      <c r="DQ122" s="815" t="s">
        <v>195</v>
      </c>
      <c r="DR122" s="815"/>
      <c r="DS122" s="815"/>
      <c r="DT122" s="815"/>
      <c r="DU122" s="815"/>
      <c r="DV122" s="816" t="s">
        <v>195</v>
      </c>
      <c r="DW122" s="816"/>
      <c r="DX122" s="816"/>
      <c r="DY122" s="816"/>
      <c r="DZ122" s="817"/>
    </row>
    <row r="123" spans="1:130" s="48" customFormat="1" ht="26.25" customHeight="1" x14ac:dyDescent="0.2">
      <c r="A123" s="730"/>
      <c r="B123" s="731"/>
      <c r="C123" s="810" t="s">
        <v>11</v>
      </c>
      <c r="D123" s="747"/>
      <c r="E123" s="747"/>
      <c r="F123" s="747"/>
      <c r="G123" s="747"/>
      <c r="H123" s="747"/>
      <c r="I123" s="747"/>
      <c r="J123" s="747"/>
      <c r="K123" s="747"/>
      <c r="L123" s="747"/>
      <c r="M123" s="747"/>
      <c r="N123" s="747"/>
      <c r="O123" s="747"/>
      <c r="P123" s="747"/>
      <c r="Q123" s="747"/>
      <c r="R123" s="747"/>
      <c r="S123" s="747"/>
      <c r="T123" s="747"/>
      <c r="U123" s="747"/>
      <c r="V123" s="747"/>
      <c r="W123" s="747"/>
      <c r="X123" s="747"/>
      <c r="Y123" s="747"/>
      <c r="Z123" s="748"/>
      <c r="AA123" s="739" t="s">
        <v>195</v>
      </c>
      <c r="AB123" s="740"/>
      <c r="AC123" s="740"/>
      <c r="AD123" s="740"/>
      <c r="AE123" s="741"/>
      <c r="AF123" s="742" t="s">
        <v>195</v>
      </c>
      <c r="AG123" s="740"/>
      <c r="AH123" s="740"/>
      <c r="AI123" s="740"/>
      <c r="AJ123" s="741"/>
      <c r="AK123" s="742" t="s">
        <v>195</v>
      </c>
      <c r="AL123" s="740"/>
      <c r="AM123" s="740"/>
      <c r="AN123" s="740"/>
      <c r="AO123" s="741"/>
      <c r="AP123" s="811" t="s">
        <v>195</v>
      </c>
      <c r="AQ123" s="812"/>
      <c r="AR123" s="812"/>
      <c r="AS123" s="812"/>
      <c r="AT123" s="813"/>
      <c r="AU123" s="862"/>
      <c r="AV123" s="863"/>
      <c r="AW123" s="863"/>
      <c r="AX123" s="863"/>
      <c r="AY123" s="863"/>
      <c r="AZ123" s="69" t="s">
        <v>264</v>
      </c>
      <c r="BA123" s="69"/>
      <c r="BB123" s="69"/>
      <c r="BC123" s="69"/>
      <c r="BD123" s="69"/>
      <c r="BE123" s="69"/>
      <c r="BF123" s="69"/>
      <c r="BG123" s="69"/>
      <c r="BH123" s="69"/>
      <c r="BI123" s="69"/>
      <c r="BJ123" s="69"/>
      <c r="BK123" s="69"/>
      <c r="BL123" s="69"/>
      <c r="BM123" s="69"/>
      <c r="BN123" s="69"/>
      <c r="BO123" s="851" t="s">
        <v>215</v>
      </c>
      <c r="BP123" s="852"/>
      <c r="BQ123" s="853">
        <v>37587394</v>
      </c>
      <c r="BR123" s="854"/>
      <c r="BS123" s="854"/>
      <c r="BT123" s="854"/>
      <c r="BU123" s="854"/>
      <c r="BV123" s="854">
        <v>37992755</v>
      </c>
      <c r="BW123" s="854"/>
      <c r="BX123" s="854"/>
      <c r="BY123" s="854"/>
      <c r="BZ123" s="854"/>
      <c r="CA123" s="854">
        <v>37635946</v>
      </c>
      <c r="CB123" s="854"/>
      <c r="CC123" s="854"/>
      <c r="CD123" s="854"/>
      <c r="CE123" s="854"/>
      <c r="CF123" s="705"/>
      <c r="CG123" s="706"/>
      <c r="CH123" s="706"/>
      <c r="CI123" s="706"/>
      <c r="CJ123" s="855"/>
      <c r="CK123" s="844"/>
      <c r="CL123" s="805"/>
      <c r="CM123" s="805"/>
      <c r="CN123" s="805"/>
      <c r="CO123" s="806"/>
      <c r="CP123" s="832" t="s">
        <v>466</v>
      </c>
      <c r="CQ123" s="833"/>
      <c r="CR123" s="833"/>
      <c r="CS123" s="833"/>
      <c r="CT123" s="833"/>
      <c r="CU123" s="833"/>
      <c r="CV123" s="833"/>
      <c r="CW123" s="833"/>
      <c r="CX123" s="833"/>
      <c r="CY123" s="833"/>
      <c r="CZ123" s="833"/>
      <c r="DA123" s="833"/>
      <c r="DB123" s="833"/>
      <c r="DC123" s="833"/>
      <c r="DD123" s="833"/>
      <c r="DE123" s="833"/>
      <c r="DF123" s="834"/>
      <c r="DG123" s="739" t="s">
        <v>195</v>
      </c>
      <c r="DH123" s="740"/>
      <c r="DI123" s="740"/>
      <c r="DJ123" s="740"/>
      <c r="DK123" s="741"/>
      <c r="DL123" s="742" t="s">
        <v>195</v>
      </c>
      <c r="DM123" s="740"/>
      <c r="DN123" s="740"/>
      <c r="DO123" s="740"/>
      <c r="DP123" s="741"/>
      <c r="DQ123" s="742" t="s">
        <v>195</v>
      </c>
      <c r="DR123" s="740"/>
      <c r="DS123" s="740"/>
      <c r="DT123" s="740"/>
      <c r="DU123" s="741"/>
      <c r="DV123" s="811" t="s">
        <v>195</v>
      </c>
      <c r="DW123" s="812"/>
      <c r="DX123" s="812"/>
      <c r="DY123" s="812"/>
      <c r="DZ123" s="813"/>
    </row>
    <row r="124" spans="1:130" s="48" customFormat="1" ht="26.25" customHeight="1" x14ac:dyDescent="0.2">
      <c r="A124" s="730"/>
      <c r="B124" s="731"/>
      <c r="C124" s="810" t="s">
        <v>333</v>
      </c>
      <c r="D124" s="747"/>
      <c r="E124" s="747"/>
      <c r="F124" s="747"/>
      <c r="G124" s="747"/>
      <c r="H124" s="747"/>
      <c r="I124" s="747"/>
      <c r="J124" s="747"/>
      <c r="K124" s="747"/>
      <c r="L124" s="747"/>
      <c r="M124" s="747"/>
      <c r="N124" s="747"/>
      <c r="O124" s="747"/>
      <c r="P124" s="747"/>
      <c r="Q124" s="747"/>
      <c r="R124" s="747"/>
      <c r="S124" s="747"/>
      <c r="T124" s="747"/>
      <c r="U124" s="747"/>
      <c r="V124" s="747"/>
      <c r="W124" s="747"/>
      <c r="X124" s="747"/>
      <c r="Y124" s="747"/>
      <c r="Z124" s="748"/>
      <c r="AA124" s="739" t="s">
        <v>195</v>
      </c>
      <c r="AB124" s="740"/>
      <c r="AC124" s="740"/>
      <c r="AD124" s="740"/>
      <c r="AE124" s="741"/>
      <c r="AF124" s="742" t="s">
        <v>195</v>
      </c>
      <c r="AG124" s="740"/>
      <c r="AH124" s="740"/>
      <c r="AI124" s="740"/>
      <c r="AJ124" s="741"/>
      <c r="AK124" s="742" t="s">
        <v>195</v>
      </c>
      <c r="AL124" s="740"/>
      <c r="AM124" s="740"/>
      <c r="AN124" s="740"/>
      <c r="AO124" s="741"/>
      <c r="AP124" s="811" t="s">
        <v>195</v>
      </c>
      <c r="AQ124" s="812"/>
      <c r="AR124" s="812"/>
      <c r="AS124" s="812"/>
      <c r="AT124" s="813"/>
      <c r="AU124" s="826" t="s">
        <v>491</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v>58.1</v>
      </c>
      <c r="BR124" s="830"/>
      <c r="BS124" s="830"/>
      <c r="BT124" s="830"/>
      <c r="BU124" s="830"/>
      <c r="BV124" s="830">
        <v>41.1</v>
      </c>
      <c r="BW124" s="830"/>
      <c r="BX124" s="830"/>
      <c r="BY124" s="830"/>
      <c r="BZ124" s="830"/>
      <c r="CA124" s="830">
        <v>32</v>
      </c>
      <c r="CB124" s="830"/>
      <c r="CC124" s="830"/>
      <c r="CD124" s="830"/>
      <c r="CE124" s="830"/>
      <c r="CF124" s="713"/>
      <c r="CG124" s="714"/>
      <c r="CH124" s="714"/>
      <c r="CI124" s="714"/>
      <c r="CJ124" s="831"/>
      <c r="CK124" s="845"/>
      <c r="CL124" s="845"/>
      <c r="CM124" s="845"/>
      <c r="CN124" s="845"/>
      <c r="CO124" s="846"/>
      <c r="CP124" s="832" t="s">
        <v>492</v>
      </c>
      <c r="CQ124" s="833"/>
      <c r="CR124" s="833"/>
      <c r="CS124" s="833"/>
      <c r="CT124" s="833"/>
      <c r="CU124" s="833"/>
      <c r="CV124" s="833"/>
      <c r="CW124" s="833"/>
      <c r="CX124" s="833"/>
      <c r="CY124" s="833"/>
      <c r="CZ124" s="833"/>
      <c r="DA124" s="833"/>
      <c r="DB124" s="833"/>
      <c r="DC124" s="833"/>
      <c r="DD124" s="833"/>
      <c r="DE124" s="833"/>
      <c r="DF124" s="834"/>
      <c r="DG124" s="758">
        <v>19217</v>
      </c>
      <c r="DH124" s="759"/>
      <c r="DI124" s="759"/>
      <c r="DJ124" s="759"/>
      <c r="DK124" s="760"/>
      <c r="DL124" s="761" t="s">
        <v>195</v>
      </c>
      <c r="DM124" s="759"/>
      <c r="DN124" s="759"/>
      <c r="DO124" s="759"/>
      <c r="DP124" s="760"/>
      <c r="DQ124" s="761" t="s">
        <v>195</v>
      </c>
      <c r="DR124" s="759"/>
      <c r="DS124" s="759"/>
      <c r="DT124" s="759"/>
      <c r="DU124" s="760"/>
      <c r="DV124" s="835" t="s">
        <v>195</v>
      </c>
      <c r="DW124" s="836"/>
      <c r="DX124" s="836"/>
      <c r="DY124" s="836"/>
      <c r="DZ124" s="837"/>
    </row>
    <row r="125" spans="1:130" s="48" customFormat="1" ht="26.25" customHeight="1" x14ac:dyDescent="0.2">
      <c r="A125" s="730"/>
      <c r="B125" s="731"/>
      <c r="C125" s="810" t="s">
        <v>487</v>
      </c>
      <c r="D125" s="747"/>
      <c r="E125" s="747"/>
      <c r="F125" s="747"/>
      <c r="G125" s="747"/>
      <c r="H125" s="747"/>
      <c r="I125" s="747"/>
      <c r="J125" s="747"/>
      <c r="K125" s="747"/>
      <c r="L125" s="747"/>
      <c r="M125" s="747"/>
      <c r="N125" s="747"/>
      <c r="O125" s="747"/>
      <c r="P125" s="747"/>
      <c r="Q125" s="747"/>
      <c r="R125" s="747"/>
      <c r="S125" s="747"/>
      <c r="T125" s="747"/>
      <c r="U125" s="747"/>
      <c r="V125" s="747"/>
      <c r="W125" s="747"/>
      <c r="X125" s="747"/>
      <c r="Y125" s="747"/>
      <c r="Z125" s="748"/>
      <c r="AA125" s="739" t="s">
        <v>195</v>
      </c>
      <c r="AB125" s="740"/>
      <c r="AC125" s="740"/>
      <c r="AD125" s="740"/>
      <c r="AE125" s="741"/>
      <c r="AF125" s="742" t="s">
        <v>195</v>
      </c>
      <c r="AG125" s="740"/>
      <c r="AH125" s="740"/>
      <c r="AI125" s="740"/>
      <c r="AJ125" s="741"/>
      <c r="AK125" s="742" t="s">
        <v>195</v>
      </c>
      <c r="AL125" s="740"/>
      <c r="AM125" s="740"/>
      <c r="AN125" s="740"/>
      <c r="AO125" s="741"/>
      <c r="AP125" s="811" t="s">
        <v>195</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1" t="s">
        <v>495</v>
      </c>
      <c r="CL125" s="802"/>
      <c r="CM125" s="802"/>
      <c r="CN125" s="802"/>
      <c r="CO125" s="803"/>
      <c r="CP125" s="838" t="s">
        <v>139</v>
      </c>
      <c r="CQ125" s="786"/>
      <c r="CR125" s="786"/>
      <c r="CS125" s="786"/>
      <c r="CT125" s="786"/>
      <c r="CU125" s="786"/>
      <c r="CV125" s="786"/>
      <c r="CW125" s="786"/>
      <c r="CX125" s="786"/>
      <c r="CY125" s="786"/>
      <c r="CZ125" s="786"/>
      <c r="DA125" s="786"/>
      <c r="DB125" s="786"/>
      <c r="DC125" s="786"/>
      <c r="DD125" s="786"/>
      <c r="DE125" s="786"/>
      <c r="DF125" s="787"/>
      <c r="DG125" s="839" t="s">
        <v>195</v>
      </c>
      <c r="DH125" s="840"/>
      <c r="DI125" s="840"/>
      <c r="DJ125" s="840"/>
      <c r="DK125" s="840"/>
      <c r="DL125" s="840" t="s">
        <v>195</v>
      </c>
      <c r="DM125" s="840"/>
      <c r="DN125" s="840"/>
      <c r="DO125" s="840"/>
      <c r="DP125" s="840"/>
      <c r="DQ125" s="840" t="s">
        <v>195</v>
      </c>
      <c r="DR125" s="840"/>
      <c r="DS125" s="840"/>
      <c r="DT125" s="840"/>
      <c r="DU125" s="840"/>
      <c r="DV125" s="841" t="s">
        <v>195</v>
      </c>
      <c r="DW125" s="841"/>
      <c r="DX125" s="841"/>
      <c r="DY125" s="841"/>
      <c r="DZ125" s="842"/>
    </row>
    <row r="126" spans="1:130" s="48" customFormat="1" ht="26.25" customHeight="1" x14ac:dyDescent="0.2">
      <c r="A126" s="730"/>
      <c r="B126" s="731"/>
      <c r="C126" s="810" t="s">
        <v>488</v>
      </c>
      <c r="D126" s="747"/>
      <c r="E126" s="747"/>
      <c r="F126" s="747"/>
      <c r="G126" s="747"/>
      <c r="H126" s="747"/>
      <c r="I126" s="747"/>
      <c r="J126" s="747"/>
      <c r="K126" s="747"/>
      <c r="L126" s="747"/>
      <c r="M126" s="747"/>
      <c r="N126" s="747"/>
      <c r="O126" s="747"/>
      <c r="P126" s="747"/>
      <c r="Q126" s="747"/>
      <c r="R126" s="747"/>
      <c r="S126" s="747"/>
      <c r="T126" s="747"/>
      <c r="U126" s="747"/>
      <c r="V126" s="747"/>
      <c r="W126" s="747"/>
      <c r="X126" s="747"/>
      <c r="Y126" s="747"/>
      <c r="Z126" s="748"/>
      <c r="AA126" s="739" t="s">
        <v>195</v>
      </c>
      <c r="AB126" s="740"/>
      <c r="AC126" s="740"/>
      <c r="AD126" s="740"/>
      <c r="AE126" s="741"/>
      <c r="AF126" s="742">
        <v>25149</v>
      </c>
      <c r="AG126" s="740"/>
      <c r="AH126" s="740"/>
      <c r="AI126" s="740"/>
      <c r="AJ126" s="741"/>
      <c r="AK126" s="742">
        <v>24862</v>
      </c>
      <c r="AL126" s="740"/>
      <c r="AM126" s="740"/>
      <c r="AN126" s="740"/>
      <c r="AO126" s="741"/>
      <c r="AP126" s="811">
        <v>0.2</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4"/>
      <c r="CL126" s="805"/>
      <c r="CM126" s="805"/>
      <c r="CN126" s="805"/>
      <c r="CO126" s="806"/>
      <c r="CP126" s="810" t="s">
        <v>419</v>
      </c>
      <c r="CQ126" s="747"/>
      <c r="CR126" s="747"/>
      <c r="CS126" s="747"/>
      <c r="CT126" s="747"/>
      <c r="CU126" s="747"/>
      <c r="CV126" s="747"/>
      <c r="CW126" s="747"/>
      <c r="CX126" s="747"/>
      <c r="CY126" s="747"/>
      <c r="CZ126" s="747"/>
      <c r="DA126" s="747"/>
      <c r="DB126" s="747"/>
      <c r="DC126" s="747"/>
      <c r="DD126" s="747"/>
      <c r="DE126" s="747"/>
      <c r="DF126" s="748"/>
      <c r="DG126" s="814" t="s">
        <v>195</v>
      </c>
      <c r="DH126" s="815"/>
      <c r="DI126" s="815"/>
      <c r="DJ126" s="815"/>
      <c r="DK126" s="815"/>
      <c r="DL126" s="815" t="s">
        <v>195</v>
      </c>
      <c r="DM126" s="815"/>
      <c r="DN126" s="815"/>
      <c r="DO126" s="815"/>
      <c r="DP126" s="815"/>
      <c r="DQ126" s="815" t="s">
        <v>195</v>
      </c>
      <c r="DR126" s="815"/>
      <c r="DS126" s="815"/>
      <c r="DT126" s="815"/>
      <c r="DU126" s="815"/>
      <c r="DV126" s="816" t="s">
        <v>195</v>
      </c>
      <c r="DW126" s="816"/>
      <c r="DX126" s="816"/>
      <c r="DY126" s="816"/>
      <c r="DZ126" s="817"/>
    </row>
    <row r="127" spans="1:130" s="48" customFormat="1" ht="26.25" customHeight="1" x14ac:dyDescent="0.2">
      <c r="A127" s="732"/>
      <c r="B127" s="733"/>
      <c r="C127" s="818" t="s">
        <v>74</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39" t="s">
        <v>195</v>
      </c>
      <c r="AB127" s="740"/>
      <c r="AC127" s="740"/>
      <c r="AD127" s="740"/>
      <c r="AE127" s="741"/>
      <c r="AF127" s="742" t="s">
        <v>195</v>
      </c>
      <c r="AG127" s="740"/>
      <c r="AH127" s="740"/>
      <c r="AI127" s="740"/>
      <c r="AJ127" s="741"/>
      <c r="AK127" s="742" t="s">
        <v>195</v>
      </c>
      <c r="AL127" s="740"/>
      <c r="AM127" s="740"/>
      <c r="AN127" s="740"/>
      <c r="AO127" s="741"/>
      <c r="AP127" s="811" t="s">
        <v>195</v>
      </c>
      <c r="AQ127" s="812"/>
      <c r="AR127" s="812"/>
      <c r="AS127" s="812"/>
      <c r="AT127" s="813"/>
      <c r="AU127" s="56"/>
      <c r="AV127" s="56"/>
      <c r="AW127" s="56"/>
      <c r="AX127" s="821" t="s">
        <v>496</v>
      </c>
      <c r="AY127" s="822"/>
      <c r="AZ127" s="822"/>
      <c r="BA127" s="822"/>
      <c r="BB127" s="822"/>
      <c r="BC127" s="822"/>
      <c r="BD127" s="822"/>
      <c r="BE127" s="823"/>
      <c r="BF127" s="824" t="s">
        <v>446</v>
      </c>
      <c r="BG127" s="822"/>
      <c r="BH127" s="822"/>
      <c r="BI127" s="822"/>
      <c r="BJ127" s="822"/>
      <c r="BK127" s="822"/>
      <c r="BL127" s="823"/>
      <c r="BM127" s="824" t="s">
        <v>420</v>
      </c>
      <c r="BN127" s="822"/>
      <c r="BO127" s="822"/>
      <c r="BP127" s="822"/>
      <c r="BQ127" s="822"/>
      <c r="BR127" s="822"/>
      <c r="BS127" s="823"/>
      <c r="BT127" s="824" t="s">
        <v>407</v>
      </c>
      <c r="BU127" s="822"/>
      <c r="BV127" s="822"/>
      <c r="BW127" s="822"/>
      <c r="BX127" s="822"/>
      <c r="BY127" s="822"/>
      <c r="BZ127" s="825"/>
      <c r="CA127" s="56"/>
      <c r="CB127" s="56"/>
      <c r="CC127" s="56"/>
      <c r="CD127" s="74"/>
      <c r="CE127" s="74"/>
      <c r="CF127" s="74"/>
      <c r="CG127" s="56"/>
      <c r="CH127" s="56"/>
      <c r="CI127" s="56"/>
      <c r="CJ127" s="75"/>
      <c r="CK127" s="804"/>
      <c r="CL127" s="805"/>
      <c r="CM127" s="805"/>
      <c r="CN127" s="805"/>
      <c r="CO127" s="806"/>
      <c r="CP127" s="810" t="s">
        <v>411</v>
      </c>
      <c r="CQ127" s="747"/>
      <c r="CR127" s="747"/>
      <c r="CS127" s="747"/>
      <c r="CT127" s="747"/>
      <c r="CU127" s="747"/>
      <c r="CV127" s="747"/>
      <c r="CW127" s="747"/>
      <c r="CX127" s="747"/>
      <c r="CY127" s="747"/>
      <c r="CZ127" s="747"/>
      <c r="DA127" s="747"/>
      <c r="DB127" s="747"/>
      <c r="DC127" s="747"/>
      <c r="DD127" s="747"/>
      <c r="DE127" s="747"/>
      <c r="DF127" s="748"/>
      <c r="DG127" s="814" t="s">
        <v>195</v>
      </c>
      <c r="DH127" s="815"/>
      <c r="DI127" s="815"/>
      <c r="DJ127" s="815"/>
      <c r="DK127" s="815"/>
      <c r="DL127" s="815" t="s">
        <v>195</v>
      </c>
      <c r="DM127" s="815"/>
      <c r="DN127" s="815"/>
      <c r="DO127" s="815"/>
      <c r="DP127" s="815"/>
      <c r="DQ127" s="815" t="s">
        <v>195</v>
      </c>
      <c r="DR127" s="815"/>
      <c r="DS127" s="815"/>
      <c r="DT127" s="815"/>
      <c r="DU127" s="815"/>
      <c r="DV127" s="816" t="s">
        <v>195</v>
      </c>
      <c r="DW127" s="816"/>
      <c r="DX127" s="816"/>
      <c r="DY127" s="816"/>
      <c r="DZ127" s="817"/>
    </row>
    <row r="128" spans="1:130" s="48" customFormat="1" ht="26.25" customHeight="1" x14ac:dyDescent="0.2">
      <c r="A128" s="774" t="s">
        <v>497</v>
      </c>
      <c r="B128" s="775"/>
      <c r="C128" s="775"/>
      <c r="D128" s="775"/>
      <c r="E128" s="775"/>
      <c r="F128" s="775"/>
      <c r="G128" s="775"/>
      <c r="H128" s="775"/>
      <c r="I128" s="775"/>
      <c r="J128" s="775"/>
      <c r="K128" s="775"/>
      <c r="L128" s="775"/>
      <c r="M128" s="775"/>
      <c r="N128" s="775"/>
      <c r="O128" s="775"/>
      <c r="P128" s="775"/>
      <c r="Q128" s="775"/>
      <c r="R128" s="775"/>
      <c r="S128" s="775"/>
      <c r="T128" s="775"/>
      <c r="U128" s="775"/>
      <c r="V128" s="775"/>
      <c r="W128" s="776" t="s">
        <v>4</v>
      </c>
      <c r="X128" s="776"/>
      <c r="Y128" s="776"/>
      <c r="Z128" s="777"/>
      <c r="AA128" s="778">
        <v>221527</v>
      </c>
      <c r="AB128" s="779"/>
      <c r="AC128" s="779"/>
      <c r="AD128" s="779"/>
      <c r="AE128" s="780"/>
      <c r="AF128" s="781">
        <v>211851</v>
      </c>
      <c r="AG128" s="779"/>
      <c r="AH128" s="779"/>
      <c r="AI128" s="779"/>
      <c r="AJ128" s="780"/>
      <c r="AK128" s="781">
        <v>209793</v>
      </c>
      <c r="AL128" s="779"/>
      <c r="AM128" s="779"/>
      <c r="AN128" s="779"/>
      <c r="AO128" s="780"/>
      <c r="AP128" s="782"/>
      <c r="AQ128" s="783"/>
      <c r="AR128" s="783"/>
      <c r="AS128" s="783"/>
      <c r="AT128" s="784"/>
      <c r="AU128" s="56"/>
      <c r="AV128" s="56"/>
      <c r="AW128" s="56"/>
      <c r="AX128" s="785" t="s">
        <v>301</v>
      </c>
      <c r="AY128" s="786"/>
      <c r="AZ128" s="786"/>
      <c r="BA128" s="786"/>
      <c r="BB128" s="786"/>
      <c r="BC128" s="786"/>
      <c r="BD128" s="786"/>
      <c r="BE128" s="787"/>
      <c r="BF128" s="788" t="s">
        <v>195</v>
      </c>
      <c r="BG128" s="789"/>
      <c r="BH128" s="789"/>
      <c r="BI128" s="789"/>
      <c r="BJ128" s="789"/>
      <c r="BK128" s="789"/>
      <c r="BL128" s="790"/>
      <c r="BM128" s="788">
        <v>12.69</v>
      </c>
      <c r="BN128" s="789"/>
      <c r="BO128" s="789"/>
      <c r="BP128" s="789"/>
      <c r="BQ128" s="789"/>
      <c r="BR128" s="789"/>
      <c r="BS128" s="790"/>
      <c r="BT128" s="788">
        <v>20</v>
      </c>
      <c r="BU128" s="789"/>
      <c r="BV128" s="789"/>
      <c r="BW128" s="789"/>
      <c r="BX128" s="789"/>
      <c r="BY128" s="789"/>
      <c r="BZ128" s="791"/>
      <c r="CA128" s="74"/>
      <c r="CB128" s="74"/>
      <c r="CC128" s="74"/>
      <c r="CD128" s="74"/>
      <c r="CE128" s="74"/>
      <c r="CF128" s="74"/>
      <c r="CG128" s="56"/>
      <c r="CH128" s="56"/>
      <c r="CI128" s="56"/>
      <c r="CJ128" s="75"/>
      <c r="CK128" s="807"/>
      <c r="CL128" s="808"/>
      <c r="CM128" s="808"/>
      <c r="CN128" s="808"/>
      <c r="CO128" s="809"/>
      <c r="CP128" s="792" t="s">
        <v>399</v>
      </c>
      <c r="CQ128" s="766"/>
      <c r="CR128" s="766"/>
      <c r="CS128" s="766"/>
      <c r="CT128" s="766"/>
      <c r="CU128" s="766"/>
      <c r="CV128" s="766"/>
      <c r="CW128" s="766"/>
      <c r="CX128" s="766"/>
      <c r="CY128" s="766"/>
      <c r="CZ128" s="766"/>
      <c r="DA128" s="766"/>
      <c r="DB128" s="766"/>
      <c r="DC128" s="766"/>
      <c r="DD128" s="766"/>
      <c r="DE128" s="766"/>
      <c r="DF128" s="767"/>
      <c r="DG128" s="793" t="s">
        <v>195</v>
      </c>
      <c r="DH128" s="794"/>
      <c r="DI128" s="794"/>
      <c r="DJ128" s="794"/>
      <c r="DK128" s="794"/>
      <c r="DL128" s="794" t="s">
        <v>195</v>
      </c>
      <c r="DM128" s="794"/>
      <c r="DN128" s="794"/>
      <c r="DO128" s="794"/>
      <c r="DP128" s="794"/>
      <c r="DQ128" s="794" t="s">
        <v>195</v>
      </c>
      <c r="DR128" s="794"/>
      <c r="DS128" s="794"/>
      <c r="DT128" s="794"/>
      <c r="DU128" s="794"/>
      <c r="DV128" s="795" t="s">
        <v>195</v>
      </c>
      <c r="DW128" s="795"/>
      <c r="DX128" s="795"/>
      <c r="DY128" s="795"/>
      <c r="DZ128" s="796"/>
    </row>
    <row r="129" spans="1:131" s="48" customFormat="1" ht="26.25" customHeight="1" x14ac:dyDescent="0.2">
      <c r="A129" s="734" t="s">
        <v>168</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228</v>
      </c>
      <c r="X129" s="737"/>
      <c r="Y129" s="737"/>
      <c r="Z129" s="738"/>
      <c r="AA129" s="739">
        <v>16589236</v>
      </c>
      <c r="AB129" s="740"/>
      <c r="AC129" s="740"/>
      <c r="AD129" s="740"/>
      <c r="AE129" s="741"/>
      <c r="AF129" s="742">
        <v>16203568</v>
      </c>
      <c r="AG129" s="740"/>
      <c r="AH129" s="740"/>
      <c r="AI129" s="740"/>
      <c r="AJ129" s="741"/>
      <c r="AK129" s="742">
        <v>16297178</v>
      </c>
      <c r="AL129" s="740"/>
      <c r="AM129" s="740"/>
      <c r="AN129" s="740"/>
      <c r="AO129" s="741"/>
      <c r="AP129" s="743"/>
      <c r="AQ129" s="744"/>
      <c r="AR129" s="744"/>
      <c r="AS129" s="744"/>
      <c r="AT129" s="745"/>
      <c r="AU129" s="67"/>
      <c r="AV129" s="67"/>
      <c r="AW129" s="67"/>
      <c r="AX129" s="746" t="s">
        <v>113</v>
      </c>
      <c r="AY129" s="747"/>
      <c r="AZ129" s="747"/>
      <c r="BA129" s="747"/>
      <c r="BB129" s="747"/>
      <c r="BC129" s="747"/>
      <c r="BD129" s="747"/>
      <c r="BE129" s="748"/>
      <c r="BF129" s="797" t="s">
        <v>195</v>
      </c>
      <c r="BG129" s="798"/>
      <c r="BH129" s="798"/>
      <c r="BI129" s="798"/>
      <c r="BJ129" s="798"/>
      <c r="BK129" s="798"/>
      <c r="BL129" s="799"/>
      <c r="BM129" s="797">
        <v>17.690000000000001</v>
      </c>
      <c r="BN129" s="798"/>
      <c r="BO129" s="798"/>
      <c r="BP129" s="798"/>
      <c r="BQ129" s="798"/>
      <c r="BR129" s="798"/>
      <c r="BS129" s="799"/>
      <c r="BT129" s="797">
        <v>30</v>
      </c>
      <c r="BU129" s="798"/>
      <c r="BV129" s="798"/>
      <c r="BW129" s="798"/>
      <c r="BX129" s="798"/>
      <c r="BY129" s="798"/>
      <c r="BZ129" s="8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34" t="s">
        <v>455</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498</v>
      </c>
      <c r="X130" s="737"/>
      <c r="Y130" s="737"/>
      <c r="Z130" s="738"/>
      <c r="AA130" s="739">
        <v>2651103</v>
      </c>
      <c r="AB130" s="740"/>
      <c r="AC130" s="740"/>
      <c r="AD130" s="740"/>
      <c r="AE130" s="741"/>
      <c r="AF130" s="742">
        <v>2669360</v>
      </c>
      <c r="AG130" s="740"/>
      <c r="AH130" s="740"/>
      <c r="AI130" s="740"/>
      <c r="AJ130" s="741"/>
      <c r="AK130" s="742">
        <v>2616320</v>
      </c>
      <c r="AL130" s="740"/>
      <c r="AM130" s="740"/>
      <c r="AN130" s="740"/>
      <c r="AO130" s="741"/>
      <c r="AP130" s="743"/>
      <c r="AQ130" s="744"/>
      <c r="AR130" s="744"/>
      <c r="AS130" s="744"/>
      <c r="AT130" s="745"/>
      <c r="AU130" s="67"/>
      <c r="AV130" s="67"/>
      <c r="AW130" s="67"/>
      <c r="AX130" s="746" t="s">
        <v>436</v>
      </c>
      <c r="AY130" s="747"/>
      <c r="AZ130" s="747"/>
      <c r="BA130" s="747"/>
      <c r="BB130" s="747"/>
      <c r="BC130" s="747"/>
      <c r="BD130" s="747"/>
      <c r="BE130" s="748"/>
      <c r="BF130" s="749">
        <v>9.9</v>
      </c>
      <c r="BG130" s="750"/>
      <c r="BH130" s="750"/>
      <c r="BI130" s="750"/>
      <c r="BJ130" s="750"/>
      <c r="BK130" s="750"/>
      <c r="BL130" s="751"/>
      <c r="BM130" s="749">
        <v>25</v>
      </c>
      <c r="BN130" s="750"/>
      <c r="BO130" s="750"/>
      <c r="BP130" s="750"/>
      <c r="BQ130" s="750"/>
      <c r="BR130" s="750"/>
      <c r="BS130" s="751"/>
      <c r="BT130" s="749">
        <v>35</v>
      </c>
      <c r="BU130" s="750"/>
      <c r="BV130" s="750"/>
      <c r="BW130" s="750"/>
      <c r="BX130" s="750"/>
      <c r="BY130" s="750"/>
      <c r="BZ130" s="75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53"/>
      <c r="B131" s="754"/>
      <c r="C131" s="754"/>
      <c r="D131" s="754"/>
      <c r="E131" s="754"/>
      <c r="F131" s="754"/>
      <c r="G131" s="754"/>
      <c r="H131" s="754"/>
      <c r="I131" s="754"/>
      <c r="J131" s="754"/>
      <c r="K131" s="754"/>
      <c r="L131" s="754"/>
      <c r="M131" s="754"/>
      <c r="N131" s="754"/>
      <c r="O131" s="754"/>
      <c r="P131" s="754"/>
      <c r="Q131" s="754"/>
      <c r="R131" s="754"/>
      <c r="S131" s="754"/>
      <c r="T131" s="754"/>
      <c r="U131" s="754"/>
      <c r="V131" s="754"/>
      <c r="W131" s="755" t="s">
        <v>170</v>
      </c>
      <c r="X131" s="756"/>
      <c r="Y131" s="756"/>
      <c r="Z131" s="757"/>
      <c r="AA131" s="758">
        <v>13938133</v>
      </c>
      <c r="AB131" s="759"/>
      <c r="AC131" s="759"/>
      <c r="AD131" s="759"/>
      <c r="AE131" s="760"/>
      <c r="AF131" s="761">
        <v>13534208</v>
      </c>
      <c r="AG131" s="759"/>
      <c r="AH131" s="759"/>
      <c r="AI131" s="759"/>
      <c r="AJ131" s="760"/>
      <c r="AK131" s="761">
        <v>13680858</v>
      </c>
      <c r="AL131" s="759"/>
      <c r="AM131" s="759"/>
      <c r="AN131" s="759"/>
      <c r="AO131" s="760"/>
      <c r="AP131" s="762"/>
      <c r="AQ131" s="763"/>
      <c r="AR131" s="763"/>
      <c r="AS131" s="763"/>
      <c r="AT131" s="764"/>
      <c r="AU131" s="67"/>
      <c r="AV131" s="67"/>
      <c r="AW131" s="67"/>
      <c r="AX131" s="765" t="s">
        <v>57</v>
      </c>
      <c r="AY131" s="766"/>
      <c r="AZ131" s="766"/>
      <c r="BA131" s="766"/>
      <c r="BB131" s="766"/>
      <c r="BC131" s="766"/>
      <c r="BD131" s="766"/>
      <c r="BE131" s="767"/>
      <c r="BF131" s="768">
        <v>32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24" t="s">
        <v>27</v>
      </c>
      <c r="B132" s="725"/>
      <c r="C132" s="725"/>
      <c r="D132" s="725"/>
      <c r="E132" s="725"/>
      <c r="F132" s="725"/>
      <c r="G132" s="725"/>
      <c r="H132" s="725"/>
      <c r="I132" s="725"/>
      <c r="J132" s="725"/>
      <c r="K132" s="725"/>
      <c r="L132" s="725"/>
      <c r="M132" s="725"/>
      <c r="N132" s="725"/>
      <c r="O132" s="725"/>
      <c r="P132" s="725"/>
      <c r="Q132" s="725"/>
      <c r="R132" s="725"/>
      <c r="S132" s="725"/>
      <c r="T132" s="725"/>
      <c r="U132" s="725"/>
      <c r="V132" s="699" t="s">
        <v>499</v>
      </c>
      <c r="W132" s="699"/>
      <c r="X132" s="699"/>
      <c r="Y132" s="699"/>
      <c r="Z132" s="700"/>
      <c r="AA132" s="701">
        <v>9.3458356289999998</v>
      </c>
      <c r="AB132" s="702"/>
      <c r="AC132" s="702"/>
      <c r="AD132" s="702"/>
      <c r="AE132" s="703"/>
      <c r="AF132" s="704">
        <v>10.443721569999999</v>
      </c>
      <c r="AG132" s="702"/>
      <c r="AH132" s="702"/>
      <c r="AI132" s="702"/>
      <c r="AJ132" s="703"/>
      <c r="AK132" s="704">
        <v>10.02134964</v>
      </c>
      <c r="AL132" s="702"/>
      <c r="AM132" s="702"/>
      <c r="AN132" s="702"/>
      <c r="AO132" s="703"/>
      <c r="AP132" s="705"/>
      <c r="AQ132" s="706"/>
      <c r="AR132" s="706"/>
      <c r="AS132" s="706"/>
      <c r="AT132" s="70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8" t="s">
        <v>82</v>
      </c>
      <c r="W133" s="708"/>
      <c r="X133" s="708"/>
      <c r="Y133" s="708"/>
      <c r="Z133" s="709"/>
      <c r="AA133" s="710">
        <v>9.6</v>
      </c>
      <c r="AB133" s="711"/>
      <c r="AC133" s="711"/>
      <c r="AD133" s="711"/>
      <c r="AE133" s="712"/>
      <c r="AF133" s="710">
        <v>9.8000000000000007</v>
      </c>
      <c r="AG133" s="711"/>
      <c r="AH133" s="711"/>
      <c r="AI133" s="711"/>
      <c r="AJ133" s="712"/>
      <c r="AK133" s="710">
        <v>9.9</v>
      </c>
      <c r="AL133" s="711"/>
      <c r="AM133" s="711"/>
      <c r="AN133" s="711"/>
      <c r="AO133" s="712"/>
      <c r="AP133" s="713"/>
      <c r="AQ133" s="714"/>
      <c r="AR133" s="714"/>
      <c r="AS133" s="714"/>
      <c r="AT133" s="71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ErmBVhqWfrc3hlJKrZH0VqJs+O9XKH3eL+JdJ2a7DRH9fP4f/KYw1ql4SM6z2+q8okmwyZ7iOL6IcPZY4+nlMQ==" saltValue="IAf3FbozEczPah3/B3gEu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95</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IB3Wvhm/EEWYLkxdD3xTHwvKX7M6HnFs3f0a/tbdKe+QmURme4FZtnRow7jWnu0SSKppfmp2oDwoQezOXqT6Cg==" saltValue="Pm3E1cRf6JUMmxlYXUb/K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mDMBWSutAoQnGm51YtRhaMFJUtdfDpq72yaYgrgT1o89Wrw02ZN93pgIqrMjKYm4bv934ApCesBwu4mVZpOP8g==" saltValue="wHIIt4zZFRrjKeRKCerUHA=="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326</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18" t="s">
        <v>83</v>
      </c>
      <c r="AP7" s="126"/>
      <c r="AQ7" s="137" t="s">
        <v>501</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9"/>
      <c r="AP8" s="127" t="s">
        <v>222</v>
      </c>
      <c r="AQ8" s="138" t="s">
        <v>502</v>
      </c>
      <c r="AR8" s="152" t="s">
        <v>425</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29" t="s">
        <v>503</v>
      </c>
      <c r="AL9" s="1030"/>
      <c r="AM9" s="1030"/>
      <c r="AN9" s="1031"/>
      <c r="AO9" s="116">
        <v>4535938</v>
      </c>
      <c r="AP9" s="116">
        <v>79479</v>
      </c>
      <c r="AQ9" s="139">
        <v>89973</v>
      </c>
      <c r="AR9" s="153">
        <v>-11.7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29" t="s">
        <v>202</v>
      </c>
      <c r="AL10" s="1030"/>
      <c r="AM10" s="1030"/>
      <c r="AN10" s="1031"/>
      <c r="AO10" s="117">
        <v>702763</v>
      </c>
      <c r="AP10" s="117">
        <v>12314</v>
      </c>
      <c r="AQ10" s="140">
        <v>6937</v>
      </c>
      <c r="AR10" s="154">
        <v>77.5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29" t="s">
        <v>397</v>
      </c>
      <c r="AL11" s="1030"/>
      <c r="AM11" s="1030"/>
      <c r="AN11" s="1031"/>
      <c r="AO11" s="117">
        <v>216510</v>
      </c>
      <c r="AP11" s="117">
        <v>3794</v>
      </c>
      <c r="AQ11" s="140">
        <v>2289</v>
      </c>
      <c r="AR11" s="154">
        <v>65.7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29" t="s">
        <v>130</v>
      </c>
      <c r="AL12" s="1030"/>
      <c r="AM12" s="1030"/>
      <c r="AN12" s="1031"/>
      <c r="AO12" s="117" t="s">
        <v>195</v>
      </c>
      <c r="AP12" s="117" t="s">
        <v>195</v>
      </c>
      <c r="AQ12" s="140" t="s">
        <v>195</v>
      </c>
      <c r="AR12" s="154" t="s">
        <v>195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29" t="s">
        <v>504</v>
      </c>
      <c r="AL13" s="1030"/>
      <c r="AM13" s="1030"/>
      <c r="AN13" s="1031"/>
      <c r="AO13" s="117">
        <v>101265</v>
      </c>
      <c r="AP13" s="117">
        <v>1774</v>
      </c>
      <c r="AQ13" s="140">
        <v>2406</v>
      </c>
      <c r="AR13" s="154">
        <v>-26.3</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29" t="s">
        <v>505</v>
      </c>
      <c r="AL14" s="1030"/>
      <c r="AM14" s="1030"/>
      <c r="AN14" s="1031"/>
      <c r="AO14" s="117">
        <v>105689</v>
      </c>
      <c r="AP14" s="117">
        <v>1852</v>
      </c>
      <c r="AQ14" s="140">
        <v>1262</v>
      </c>
      <c r="AR14" s="154">
        <v>46.8</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2" t="s">
        <v>303</v>
      </c>
      <c r="AL15" s="1033"/>
      <c r="AM15" s="1033"/>
      <c r="AN15" s="1034"/>
      <c r="AO15" s="117">
        <v>-41329</v>
      </c>
      <c r="AP15" s="117">
        <v>-724</v>
      </c>
      <c r="AQ15" s="140">
        <v>-5200</v>
      </c>
      <c r="AR15" s="154">
        <v>-86.1</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2" t="s">
        <v>264</v>
      </c>
      <c r="AL16" s="1033"/>
      <c r="AM16" s="1033"/>
      <c r="AN16" s="1034"/>
      <c r="AO16" s="117">
        <v>5620836</v>
      </c>
      <c r="AP16" s="117">
        <v>98488</v>
      </c>
      <c r="AQ16" s="140">
        <v>97668</v>
      </c>
      <c r="AR16" s="154">
        <v>0.8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506</v>
      </c>
      <c r="AP20" s="128" t="s">
        <v>330</v>
      </c>
      <c r="AQ20" s="141" t="s">
        <v>40</v>
      </c>
      <c r="AR20" s="155"/>
    </row>
    <row r="21" spans="1:46" s="81" customFormat="1" ht="13" x14ac:dyDescent="0.2">
      <c r="A21" s="83"/>
      <c r="AK21" s="1035" t="s">
        <v>507</v>
      </c>
      <c r="AL21" s="1036"/>
      <c r="AM21" s="1036"/>
      <c r="AN21" s="1037"/>
      <c r="AO21" s="119">
        <v>7.43</v>
      </c>
      <c r="AP21" s="129">
        <v>9.02</v>
      </c>
      <c r="AQ21" s="142">
        <v>-1.59</v>
      </c>
      <c r="AS21" s="161"/>
      <c r="AT21" s="83"/>
    </row>
    <row r="22" spans="1:46" s="81" customFormat="1" ht="13" x14ac:dyDescent="0.2">
      <c r="A22" s="83"/>
      <c r="AK22" s="1035" t="s">
        <v>508</v>
      </c>
      <c r="AL22" s="1036"/>
      <c r="AM22" s="1036"/>
      <c r="AN22" s="1037"/>
      <c r="AO22" s="120">
        <v>99.5</v>
      </c>
      <c r="AP22" s="130">
        <v>97.6</v>
      </c>
      <c r="AQ22" s="143">
        <v>1.9</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1028" t="s">
        <v>509</v>
      </c>
      <c r="B26" s="1028"/>
      <c r="C26" s="1028"/>
      <c r="D26" s="1028"/>
      <c r="E26" s="1028"/>
      <c r="F26" s="1028"/>
      <c r="G26" s="1028"/>
      <c r="H26" s="1028"/>
      <c r="I26" s="1028"/>
      <c r="J26" s="1028"/>
      <c r="K26" s="1028"/>
      <c r="L26" s="1028"/>
      <c r="M26" s="1028"/>
      <c r="N26" s="1028"/>
      <c r="O26" s="1028"/>
      <c r="P26" s="1028"/>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8"/>
      <c r="AL26" s="1028"/>
      <c r="AM26" s="1028"/>
      <c r="AN26" s="1028"/>
      <c r="AO26" s="1028"/>
      <c r="AP26" s="1028"/>
      <c r="AQ26" s="1028"/>
      <c r="AR26" s="1028"/>
      <c r="AS26" s="1028"/>
    </row>
    <row r="27" spans="1:46" ht="13" x14ac:dyDescent="0.2">
      <c r="A27" s="85"/>
      <c r="AO27" s="90"/>
      <c r="AP27" s="90"/>
      <c r="AQ27" s="90"/>
      <c r="AR27" s="90"/>
      <c r="AS27" s="90"/>
      <c r="AT27" s="90"/>
    </row>
    <row r="28" spans="1:46" ht="16.5" x14ac:dyDescent="0.2">
      <c r="A28" s="82" t="s">
        <v>254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117</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18" t="s">
        <v>83</v>
      </c>
      <c r="AP30" s="126"/>
      <c r="AQ30" s="137" t="s">
        <v>501</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9"/>
      <c r="AP31" s="127" t="s">
        <v>222</v>
      </c>
      <c r="AQ31" s="138" t="s">
        <v>502</v>
      </c>
      <c r="AR31" s="152" t="s">
        <v>425</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510</v>
      </c>
      <c r="AL32" s="1023"/>
      <c r="AM32" s="1023"/>
      <c r="AN32" s="1024"/>
      <c r="AO32" s="117">
        <v>3378952</v>
      </c>
      <c r="AP32" s="117">
        <v>59206</v>
      </c>
      <c r="AQ32" s="144">
        <v>59282</v>
      </c>
      <c r="AR32" s="154">
        <v>-0.1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511</v>
      </c>
      <c r="AL33" s="1023"/>
      <c r="AM33" s="1023"/>
      <c r="AN33" s="1024"/>
      <c r="AO33" s="117" t="s">
        <v>195</v>
      </c>
      <c r="AP33" s="117" t="s">
        <v>195</v>
      </c>
      <c r="AQ33" s="144" t="s">
        <v>195</v>
      </c>
      <c r="AR33" s="154" t="s">
        <v>195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512</v>
      </c>
      <c r="AL34" s="1023"/>
      <c r="AM34" s="1023"/>
      <c r="AN34" s="1024"/>
      <c r="AO34" s="117" t="s">
        <v>195</v>
      </c>
      <c r="AP34" s="117" t="s">
        <v>195</v>
      </c>
      <c r="AQ34" s="144">
        <v>238</v>
      </c>
      <c r="AR34" s="154" t="s">
        <v>195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513</v>
      </c>
      <c r="AL35" s="1023"/>
      <c r="AM35" s="1023"/>
      <c r="AN35" s="1024"/>
      <c r="AO35" s="117">
        <v>467130</v>
      </c>
      <c r="AP35" s="117">
        <v>8185</v>
      </c>
      <c r="AQ35" s="144">
        <v>14825</v>
      </c>
      <c r="AR35" s="154">
        <v>-44.8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36</v>
      </c>
      <c r="AL36" s="1023"/>
      <c r="AM36" s="1023"/>
      <c r="AN36" s="1024"/>
      <c r="AO36" s="117">
        <v>325433</v>
      </c>
      <c r="AP36" s="117">
        <v>5702</v>
      </c>
      <c r="AQ36" s="144">
        <v>1473</v>
      </c>
      <c r="AR36" s="154">
        <v>287.10000000000002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343</v>
      </c>
      <c r="AL37" s="1023"/>
      <c r="AM37" s="1023"/>
      <c r="AN37" s="1024"/>
      <c r="AO37" s="117">
        <v>24862</v>
      </c>
      <c r="AP37" s="117">
        <v>436</v>
      </c>
      <c r="AQ37" s="144">
        <v>300</v>
      </c>
      <c r="AR37" s="154">
        <v>45.3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514</v>
      </c>
      <c r="AL38" s="1026"/>
      <c r="AM38" s="1026"/>
      <c r="AN38" s="1027"/>
      <c r="AO38" s="121">
        <v>743</v>
      </c>
      <c r="AP38" s="121">
        <v>13</v>
      </c>
      <c r="AQ38" s="145">
        <v>2</v>
      </c>
      <c r="AR38" s="143">
        <v>550</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80</v>
      </c>
      <c r="AL39" s="1026"/>
      <c r="AM39" s="1026"/>
      <c r="AN39" s="1027"/>
      <c r="AO39" s="117">
        <v>-209793</v>
      </c>
      <c r="AP39" s="117">
        <v>-3676</v>
      </c>
      <c r="AQ39" s="144">
        <v>-2906</v>
      </c>
      <c r="AR39" s="154">
        <v>26.5</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515</v>
      </c>
      <c r="AL40" s="1023"/>
      <c r="AM40" s="1023"/>
      <c r="AN40" s="1024"/>
      <c r="AO40" s="117">
        <v>-2616320</v>
      </c>
      <c r="AP40" s="117">
        <v>-45843</v>
      </c>
      <c r="AQ40" s="144">
        <v>-50547</v>
      </c>
      <c r="AR40" s="154">
        <v>-9.3000000000000007</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2" t="s">
        <v>385</v>
      </c>
      <c r="AL41" s="1013"/>
      <c r="AM41" s="1013"/>
      <c r="AN41" s="1014"/>
      <c r="AO41" s="117">
        <v>1371007</v>
      </c>
      <c r="AP41" s="117">
        <v>24023</v>
      </c>
      <c r="AQ41" s="144">
        <v>22667</v>
      </c>
      <c r="AR41" s="154">
        <v>6</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517</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20" t="s">
        <v>83</v>
      </c>
      <c r="AN49" s="1015" t="s">
        <v>447</v>
      </c>
      <c r="AO49" s="1016"/>
      <c r="AP49" s="1016"/>
      <c r="AQ49" s="1016"/>
      <c r="AR49" s="1017"/>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21"/>
      <c r="AN50" s="113" t="s">
        <v>493</v>
      </c>
      <c r="AO50" s="123" t="s">
        <v>494</v>
      </c>
      <c r="AP50" s="134" t="s">
        <v>518</v>
      </c>
      <c r="AQ50" s="147" t="s">
        <v>380</v>
      </c>
      <c r="AR50" s="157" t="s">
        <v>519</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520</v>
      </c>
      <c r="AL51" s="102"/>
      <c r="AM51" s="107">
        <v>2665860</v>
      </c>
      <c r="AN51" s="114">
        <v>44461</v>
      </c>
      <c r="AO51" s="124">
        <v>-24.6</v>
      </c>
      <c r="AP51" s="135">
        <v>71604</v>
      </c>
      <c r="AQ51" s="148">
        <v>-9.6</v>
      </c>
      <c r="AR51" s="158">
        <v>-15</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266</v>
      </c>
      <c r="AM52" s="108">
        <v>1230443</v>
      </c>
      <c r="AN52" s="115">
        <v>20521</v>
      </c>
      <c r="AO52" s="125">
        <v>-40.4</v>
      </c>
      <c r="AP52" s="136">
        <v>45121</v>
      </c>
      <c r="AQ52" s="149">
        <v>11.7</v>
      </c>
      <c r="AR52" s="159">
        <v>-52.1</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483</v>
      </c>
      <c r="AL53" s="102"/>
      <c r="AM53" s="107">
        <v>3113989</v>
      </c>
      <c r="AN53" s="114">
        <v>52559</v>
      </c>
      <c r="AO53" s="124">
        <v>18.2</v>
      </c>
      <c r="AP53" s="135">
        <v>67009</v>
      </c>
      <c r="AQ53" s="148">
        <v>-6.4</v>
      </c>
      <c r="AR53" s="158">
        <v>24.6</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266</v>
      </c>
      <c r="AM54" s="108">
        <v>1710319</v>
      </c>
      <c r="AN54" s="115">
        <v>28867</v>
      </c>
      <c r="AO54" s="125">
        <v>40.700000000000003</v>
      </c>
      <c r="AP54" s="136">
        <v>43028</v>
      </c>
      <c r="AQ54" s="149">
        <v>-4.5999999999999996</v>
      </c>
      <c r="AR54" s="159">
        <v>45.3</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312</v>
      </c>
      <c r="AL55" s="102"/>
      <c r="AM55" s="107">
        <v>4011992</v>
      </c>
      <c r="AN55" s="114">
        <v>68596</v>
      </c>
      <c r="AO55" s="124">
        <v>30.5</v>
      </c>
      <c r="AP55" s="135">
        <v>40807</v>
      </c>
      <c r="AQ55" s="148">
        <v>-39.1</v>
      </c>
      <c r="AR55" s="158">
        <v>69.599999999999994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266</v>
      </c>
      <c r="AM56" s="108">
        <v>2663538</v>
      </c>
      <c r="AN56" s="115">
        <v>45541</v>
      </c>
      <c r="AO56" s="125">
        <v>57.8</v>
      </c>
      <c r="AP56" s="136">
        <v>19520</v>
      </c>
      <c r="AQ56" s="149">
        <v>-54.6</v>
      </c>
      <c r="AR56" s="159">
        <v>112.4</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135</v>
      </c>
      <c r="AL57" s="102"/>
      <c r="AM57" s="107">
        <v>3373571</v>
      </c>
      <c r="AN57" s="114">
        <v>58429</v>
      </c>
      <c r="AO57" s="124">
        <v>-14.8</v>
      </c>
      <c r="AP57" s="135">
        <v>37343</v>
      </c>
      <c r="AQ57" s="148">
        <v>-8.5</v>
      </c>
      <c r="AR57" s="158">
        <v>-6.3</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266</v>
      </c>
      <c r="AM58" s="108">
        <v>1430670</v>
      </c>
      <c r="AN58" s="115">
        <v>24779</v>
      </c>
      <c r="AO58" s="125">
        <v>-45.6</v>
      </c>
      <c r="AP58" s="136">
        <v>17633</v>
      </c>
      <c r="AQ58" s="149">
        <v>-9.6999999999999993</v>
      </c>
      <c r="AR58" s="159">
        <v>-35.9</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521</v>
      </c>
      <c r="AL59" s="102"/>
      <c r="AM59" s="107">
        <v>5302041</v>
      </c>
      <c r="AN59" s="114">
        <v>92903</v>
      </c>
      <c r="AO59" s="124">
        <v>59</v>
      </c>
      <c r="AP59" s="135">
        <v>47407</v>
      </c>
      <c r="AQ59" s="148">
        <v>27</v>
      </c>
      <c r="AR59" s="158">
        <v>32</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266</v>
      </c>
      <c r="AM60" s="108">
        <v>3183640</v>
      </c>
      <c r="AN60" s="115">
        <v>55784</v>
      </c>
      <c r="AO60" s="125">
        <v>125.1</v>
      </c>
      <c r="AP60" s="136">
        <v>27543</v>
      </c>
      <c r="AQ60" s="149">
        <v>56.2</v>
      </c>
      <c r="AR60" s="159">
        <v>68.900000000000006</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522</v>
      </c>
      <c r="AL61" s="105"/>
      <c r="AM61" s="107">
        <v>3693491</v>
      </c>
      <c r="AN61" s="114">
        <v>63390</v>
      </c>
      <c r="AO61" s="124">
        <v>13.7</v>
      </c>
      <c r="AP61" s="135">
        <v>52834</v>
      </c>
      <c r="AQ61" s="150">
        <v>-7.3</v>
      </c>
      <c r="AR61" s="158">
        <v>21</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266</v>
      </c>
      <c r="AM62" s="108">
        <v>2043722</v>
      </c>
      <c r="AN62" s="115">
        <v>35098</v>
      </c>
      <c r="AO62" s="125">
        <v>27.5</v>
      </c>
      <c r="AP62" s="136">
        <v>30569</v>
      </c>
      <c r="AQ62" s="149">
        <v>-0.2</v>
      </c>
      <c r="AR62" s="159">
        <v>27.7</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ovWqzv3UGRSmk9fxxX1r3EtAOW1jpGDwOvtu/iVSTIWyMSVJ6dsaC+FwrJdAk14UtqabyKloHffd2DOlIgfwqw==" saltValue="ipQgX6qAkDKcAcIT9kfVy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95</v>
      </c>
    </row>
    <row r="121" spans="125:125" ht="13.5" hidden="1" customHeight="1" x14ac:dyDescent="0.2">
      <c r="DU121" s="78"/>
    </row>
  </sheetData>
  <sheetProtection algorithmName="SHA-512" hashValue="k3N/uviJi/yM0EcGArv47j0f14WV0GU7F3U56ZPEHl0yjUSgUvRwcePHO2PIXpkm1lIHcbCBArzBNb4+nPxxiA==" saltValue="FM8L+JeRxf/skWdwhvq3w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95</v>
      </c>
    </row>
  </sheetData>
  <sheetProtection algorithmName="SHA-512" hashValue="WiQ601gUtypjrL09U7mTSzI9TqA1lwoG9BRP64xvCB3Iy1JLKZaSONlcwlBVQvXBhHLp8t7dOVjLUmeZTVnMsw==" saltValue="jdBFsofkGMVXCvzqXE0hb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7</v>
      </c>
      <c r="C46" s="170"/>
      <c r="D46" s="170"/>
      <c r="E46" s="171" t="s">
        <v>17</v>
      </c>
      <c r="F46" s="172" t="s">
        <v>524</v>
      </c>
      <c r="G46" s="176" t="s">
        <v>525</v>
      </c>
      <c r="H46" s="176" t="s">
        <v>526</v>
      </c>
      <c r="I46" s="176" t="s">
        <v>527</v>
      </c>
      <c r="J46" s="181" t="s">
        <v>245</v>
      </c>
    </row>
    <row r="47" spans="2:10" ht="57.75" customHeight="1" x14ac:dyDescent="0.2">
      <c r="B47" s="167"/>
      <c r="C47" s="1038" t="s">
        <v>3</v>
      </c>
      <c r="D47" s="1038"/>
      <c r="E47" s="1039"/>
      <c r="F47" s="173">
        <v>15.65</v>
      </c>
      <c r="G47" s="177">
        <v>13.73</v>
      </c>
      <c r="H47" s="177">
        <v>15.15</v>
      </c>
      <c r="I47" s="177">
        <v>19.22</v>
      </c>
      <c r="J47" s="182">
        <v>19.739999999999998</v>
      </c>
    </row>
    <row r="48" spans="2:10" ht="57.75" customHeight="1" x14ac:dyDescent="0.2">
      <c r="B48" s="168"/>
      <c r="C48" s="1040" t="s">
        <v>9</v>
      </c>
      <c r="D48" s="1040"/>
      <c r="E48" s="1041"/>
      <c r="F48" s="174">
        <v>4.72</v>
      </c>
      <c r="G48" s="178">
        <v>7.07</v>
      </c>
      <c r="H48" s="178">
        <v>9.16</v>
      </c>
      <c r="I48" s="178">
        <v>5.52</v>
      </c>
      <c r="J48" s="183">
        <v>6</v>
      </c>
    </row>
    <row r="49" spans="2:10" ht="57.75" customHeight="1" x14ac:dyDescent="0.2">
      <c r="B49" s="169"/>
      <c r="C49" s="1042" t="s">
        <v>16</v>
      </c>
      <c r="D49" s="1042"/>
      <c r="E49" s="1043"/>
      <c r="F49" s="175" t="s">
        <v>428</v>
      </c>
      <c r="G49" s="179" t="s">
        <v>528</v>
      </c>
      <c r="H49" s="179" t="s">
        <v>529</v>
      </c>
      <c r="I49" s="179" t="s">
        <v>530</v>
      </c>
      <c r="J49" s="184">
        <v>0.05</v>
      </c>
    </row>
    <row r="50" spans="2:10" ht="13" x14ac:dyDescent="0.2"/>
  </sheetData>
  <sheetProtection algorithmName="SHA-512" hashValue="xPYE1TALLRQhsUiH+GEG70v2ujvy6edvDda57mcd2eFdzUGlG0TPAkit56LuyWWMvqyxiQr23g9niKwlrfcpHw==" saltValue="Ykxgs7oEHFS2CAxD7fgk6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寺井　芳子</cp:lastModifiedBy>
  <dcterms:created xsi:type="dcterms:W3CDTF">2025-02-19T04:29:58Z</dcterms:created>
  <dcterms:modified xsi:type="dcterms:W3CDTF">2025-09-26T09:48:06Z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2025-03-13T04:36:48Z</vt:filetime>
  </property>
</Properties>
</file>