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D5E4479B-CE6C-411D-B010-00E6C31DBE4A}" xr6:coauthVersionLast="47" xr6:coauthVersionMax="47" xr10:uidLastSave="{00000000-0000-0000-0000-000000000000}"/>
  <bookViews>
    <workbookView xWindow="710" yWindow="1140" windowWidth="18490" windowHeight="7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A23" i="12"/>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CO36" i="10"/>
  <c r="BE36" i="10"/>
  <c r="AM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U39" i="10" s="1"/>
  <c r="AM34" i="10"/>
  <c r="AM35" i="10" s="1"/>
  <c r="BE34" i="10" l="1"/>
  <c r="BW34" i="10" s="1"/>
  <c r="BW35" i="10" l="1"/>
  <c r="BW36" i="10" s="1"/>
  <c r="BW37" i="10" s="1"/>
  <c r="BW38" i="10" s="1"/>
  <c r="CO34" i="10"/>
  <c r="CO35" i="10" s="1"/>
</calcChain>
</file>

<file path=xl/sharedStrings.xml><?xml version="1.0" encoding="utf-8"?>
<sst xmlns="http://schemas.openxmlformats.org/spreadsheetml/2006/main" count="1115" uniqueCount="578">
  <si>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</si>
  <si>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</si>
  <si>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</si>
  <si>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</si>
  <si>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</si>
  <si>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</si>
  <si>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</si>
  <si>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</si>
  <si>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</si>
  <si>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</si>
  <si>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</si>
  <si>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</si>
  <si>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</si>
  <si>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</si>
  <si>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</si>
  <si>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</si>
  <si>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</si>
  <si>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</si>
  <si>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</si>
  <si>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</si>
  <si>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</si>
  <si>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</si>
  <si>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</si>
  <si>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</si>
  <si>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</si>
  <si>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</si>
  <si>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</si>
  <si>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</si>
  <si>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</si>
  <si>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</si>
  <si>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</si>
  <si>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</si>
  <si>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</si>
  <si>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</si>
  <si>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</si>
  <si>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</si>
  <si>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</si>
  <si>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</si>
  <si>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</si>
  <si>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</si>
  <si>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</si>
  <si>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</si>
  <si>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</si>
  <si>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</si>
  <si>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</si>
  <si>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</si>
  <si>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</si>
  <si>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</si>
  <si>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</si>
  <si>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</si>
  <si>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</si>
  <si>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</si>
  <si>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</si>
  <si>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</si>
  <si>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</si>
  <si>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</si>
  <si>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</si>
  <si>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</si>
  <si>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</si>
  <si>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</si>
  <si>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</si>
  <si>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</si>
  <si>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</si>
  <si>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</si>
  <si>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</si>
  <si>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</si>
  <si>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</si>
  <si>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</si>
  <si>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</si>
  <si>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</si>
  <si>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</si>
  <si>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</si>
  <si>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</si>
  <si>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</si>
  <si>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</si>
  <si>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</si>
  <si>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</si>
  <si>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</si>
  <si>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</si>
  <si>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</si>
  <si>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</si>
  <si>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</si>
  <si>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</si>
  <si>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</si>
  <si>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</si>
  <si>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</si>
  <si>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</si>
  <si>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</si>
  <si>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</si>
  <si>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</si>
  <si>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</si>
  <si>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</si>
  <si>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</si>
  <si>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</si>
  <si>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坂出市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</si>
  <si>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</si>
  <si>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</si>
  <si>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</si>
  <si>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</si>
  <si>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</si>
  <si>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</si>
  <si>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</si>
  <si>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</si>
  <si>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</si>
  <si>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</si>
  <si>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</si>
  <si>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</si>
  <si>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</si>
  <si>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</si>
  <si>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</si>
  <si>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</si>
  <si>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</si>
  <si>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</si>
  <si>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</si>
  <si>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</si>
  <si>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</si>
  <si>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</si>
  <si>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</si>
  <si>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</si>
  <si>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</si>
  <si>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</si>
  <si>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</si>
  <si>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</si>
  <si>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</si>
  <si>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</si>
  <si>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</si>
  <si>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</si>
  <si>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</si>
  <si>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</si>
  <si>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</si>
  <si>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</si>
  <si>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</si>
  <si>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</si>
  <si>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</si>
  <si>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</si>
  <si>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</si>
  <si>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</si>
  <si>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</si>
  <si>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</si>
  <si>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</si>
  <si>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</si>
  <si>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</si>
  <si>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</si>
  <si>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</si>
  <si>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</si>
  <si>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</si>
  <si>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</si>
  <si>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</si>
  <si>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</si>
  <si>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</si>
  <si>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</si>
  <si>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</si>
  <si>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</si>
  <si>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</si>
  <si>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</si>
  <si>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</si>
  <si>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</si>
  <si>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</si>
  <si>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</si>
  <si>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</si>
  <si>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</si>
  <si>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</si>
  <si>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</si>
  <si>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</si>
  <si>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</si>
  <si>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</si>
  <si>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</si>
  <si>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</si>
  <si>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</si>
  <si>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</si>
  <si>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</si>
  <si>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</si>
  <si>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</si>
  <si>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</si>
  <si>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</si>
  <si>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</si>
  <si>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</si>
  <si>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</si>
  <si>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</si>
  <si>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</si>
  <si>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</si>
  <si>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</si>
  <si>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</si>
  <si>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</si>
  <si>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</si>
  <si>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</si>
  <si>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</si>
  <si>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</si>
  <si>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</si>
  <si>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</si>
  <si>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</si>
  <si>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</si>
  <si>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</si>
  <si>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</si>
  <si>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</si>
  <si>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</si>
  <si>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</si>
  <si>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</si>
  <si>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</si>
  <si>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</si>
  <si>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</si>
  <si>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</si>
  <si>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</si>
  <si>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香川県坂出市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</si>
  <si>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</si>
  <si>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</si>
  <si>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</si>
  <si>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</si>
  <si>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</si>
  <si>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</si>
  <si>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</si>
  <si>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</si>
  <si>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</si>
  <si>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</si>
  <si>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</si>
  <si>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</si>
  <si>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</si>
  <si>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</si>
  <si>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</si>
  <si>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</si>
  <si>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</si>
  <si>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</si>
  <si>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</si>
  <si>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</si>
  <si>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</si>
  <si>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</si>
  <si>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</si>
  <si>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</si>
  <si>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</si>
  <si>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</si>
  <si>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</si>
  <si>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</si>
  <si>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</si>
  <si>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</si>
  <si>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</si>
  <si>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</si>
  <si>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</si>
  <si>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</si>
  <si>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</si>
  <si>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</si>
  <si>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</si>
  <si>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</si>
  <si>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</si>
  <si>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</si>
  <si>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</si>
  <si>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</si>
  <si>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</si>
  <si>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</si>
  <si>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</si>
  <si>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</si>
  <si>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</si>
  <si>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</si>
  <si>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</si>
  <si>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</si>
  <si>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</si>
  <si>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</si>
  <si>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</si>
  <si>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</si>
  <si>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</si>
  <si>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</si>
  <si>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</si>
  <si>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</si>
  <si>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</si>
  <si>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</si>
  <si>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</si>
  <si>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</si>
  <si>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</si>
  <si>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</si>
  <si>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</si>
  <si>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</si>
  <si>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</si>
  <si>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</si>
  <si>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</si>
  <si>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</si>
  <si>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</si>
  <si>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</si>
  <si>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</si>
  <si>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</si>
  <si>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</si>
  <si>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</si>
  <si>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</si>
  <si>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</si>
  <si>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</si>
  <si>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</si>
  <si>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</si>
  <si>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</si>
  <si>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</si>
  <si>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</si>
  <si>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</si>
  <si>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</si>
  <si>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</si>
  <si>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</si>
  <si>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</si>
  <si>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</si>
  <si>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</si>
  <si>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</si>
  <si>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</si>
  <si>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</si>
  <si>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</si>
  <si>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</si>
  <si>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</si>
  <si>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</si>
  <si>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</si>
  <si>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</si>
  <si>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</si>
  <si>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</si>
  <si>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</si>
  <si>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</si>
  <si>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</si>
  <si>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</si>
  <si>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</si>
  <si>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</si>
  <si>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</si>
  <si>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</si>
  <si>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</si>
  <si>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</si>
  <si>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</si>
  <si>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</si>
  <si>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</si>
  <si>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</si>
  <si>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</si>
  <si>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</si>
  <si>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</si>
  <si>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</si>
  <si>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</si>
  <si>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</si>
  <si>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</si>
  <si>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</si>
  <si>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</si>
  <si>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</si>
  <si>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</si>
  <si>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</si>
  <si>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</si>
  <si>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</si>
  <si>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</si>
  <si>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</si>
  <si>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</si>
  <si>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</si>
  <si>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</si>
  <si>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</si>
  <si>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</si>
  <si>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</si>
  <si>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</si>
  <si>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</si>
  <si>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</si>
  <si>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</si>
  <si>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</si>
  <si>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</si>
  <si>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</si>
  <si>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</si>
  <si>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</si>
  <si>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</si>
  <si>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</si>
  <si>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</si>
  <si>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香川県坂出市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</si>
  <si>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</si>
  <si>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</si>
  <si>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</si>
  <si>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</si>
  <si>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</si>
  <si>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</si>
  <si>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</si>
  <si>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</si>
  <si>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</si>
  <si>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</si>
  <si>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</si>
  <si>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</si>
  <si>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</si>
  <si>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</si>
  <si>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</si>
  <si>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</si>
  <si>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</si>
  <si>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</si>
  <si>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</si>
  <si>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</si>
  <si>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王越診療所特別会計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</si>
  <si>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</si>
  <si>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</si>
  <si>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</si>
  <si>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</si>
  <si>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</si>
  <si>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</si>
  <si>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</si>
  <si>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</si>
  <si>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</si>
  <si>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</si>
  <si>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</si>
  <si>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</si>
  <si>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</si>
  <si>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</si>
  <si>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国民健康保険与島診療所特別会計</t>
    <phoneticPr fontId="5"/>
  </si>
  <si>
    <t>介護保険特別会計</t>
    <phoneticPr fontId="5"/>
  </si>
  <si>
    <t>介護保険介護予防支援事業特別会計</t>
    <phoneticPr fontId="5"/>
  </si>
  <si>
    <t>坂出駅北口地下駐車場事業特別会計</t>
    <phoneticPr fontId="5"/>
  </si>
  <si>
    <t>後期高齢者医療特別会計</t>
    <phoneticPr fontId="5"/>
  </si>
  <si>
    <t>病院事業会計</t>
    <phoneticPr fontId="5"/>
  </si>
  <si>
    <t>法適用企業</t>
    <phoneticPr fontId="5"/>
  </si>
  <si>
    <t>下水道事業会計</t>
    <phoneticPr fontId="5"/>
  </si>
  <si>
    <t>坂出港港湾整備事業特別会計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</si>
  <si>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</si>
  <si>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</si>
  <si>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</si>
  <si>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</si>
  <si>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</si>
  <si>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</si>
  <si>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</si>
  <si>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</si>
  <si>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</si>
  <si>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</si>
  <si>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</si>
  <si>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</si>
  <si>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</si>
  <si>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</si>
  <si>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</si>
  <si>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</si>
  <si>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</si>
  <si>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</si>
  <si>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</si>
  <si>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</si>
  <si>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</si>
  <si>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</si>
  <si>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</si>
  <si>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</si>
  <si>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</si>
  <si>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</si>
  <si>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</si>
  <si>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</si>
  <si>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</si>
  <si>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</si>
  <si>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</si>
  <si>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</si>
  <si>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</si>
  <si>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</si>
  <si>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</si>
  <si>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</si>
  <si>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</si>
  <si>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</si>
  <si>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</si>
  <si>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</si>
  <si>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</si>
  <si>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</si>
  <si>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</si>
  <si>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</si>
  <si>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</si>
  <si>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</si>
  <si>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</si>
  <si>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</si>
  <si>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</si>
  <si>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</si>
  <si>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</si>
  <si>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</si>
  <si>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</si>
  <si>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</si>
  <si>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</si>
  <si>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</si>
  <si>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</si>
  <si>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</si>
  <si>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</si>
  <si>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</si>
  <si>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</si>
  <si>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</si>
  <si>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</si>
  <si>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</si>
  <si>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</si>
  <si>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</si>
  <si>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</si>
  <si>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</si>
  <si>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</si>
  <si>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</si>
  <si>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</si>
  <si>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</si>
  <si>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</si>
  <si>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</si>
  <si>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</si>
  <si>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</si>
  <si>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</si>
  <si>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</si>
  <si>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</si>
  <si>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</si>
  <si>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</si>
  <si>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</si>
  <si>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</si>
  <si>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</si>
  <si>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</si>
  <si>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</si>
  <si>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</si>
  <si>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</si>
  <si>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</si>
  <si>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</si>
  <si>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</si>
  <si>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</si>
  <si>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</si>
  <si>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</si>
  <si>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</si>
  <si>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</si>
  <si>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</si>
  <si>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</si>
  <si>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</si>
  <si>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</si>
  <si>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</si>
  <si>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</si>
  <si>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</si>
  <si>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</si>
  <si>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</si>
  <si>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</si>
  <si>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</si>
  <si>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</si>
  <si>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</si>
  <si>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</si>
  <si>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</si>
  <si>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</si>
  <si>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</si>
  <si>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</si>
  <si>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</si>
  <si>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</si>
  <si>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</si>
  <si>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</si>
  <si>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</si>
  <si>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</si>
  <si>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</si>
  <si>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</si>
  <si>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</si>
  <si>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</si>
  <si>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</si>
  <si>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</si>
  <si>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</si>
  <si>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</si>
  <si>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</si>
  <si>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</si>
  <si>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</si>
  <si>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</si>
  <si>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</si>
  <si>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</si>
  <si>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</si>
  <si>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</si>
  <si>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0.26</t>
  </si>
  <si>
    <t>病院事業会計</t>
  </si>
  <si>
    <t>一般会計</t>
  </si>
  <si>
    <t>国民健康保険特別会計</t>
  </si>
  <si>
    <t>坂出港港湾整備事業特別会計</t>
  </si>
  <si>
    <t>介護保険特別会計</t>
  </si>
  <si>
    <t>下水道事業会計</t>
  </si>
  <si>
    <t>坂出駅北口地下駐車場事業特別会計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</si>
  <si>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</si>
  <si>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</si>
  <si>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</si>
  <si>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</si>
  <si>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</si>
  <si>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</si>
  <si>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</si>
  <si>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</si>
  <si>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坂出、宇多津広域行政事務組合</t>
    <rPh sb="0" eb="2">
      <t>サカイデ</t>
    </rPh>
    <rPh sb="3" eb="6">
      <t>ウタヅ</t>
    </rPh>
    <rPh sb="6" eb="8">
      <t>コウイキ</t>
    </rPh>
    <rPh sb="8" eb="10">
      <t>ギョウセイ</t>
    </rPh>
    <rPh sb="10" eb="12">
      <t>ジム</t>
    </rPh>
    <rPh sb="12" eb="14">
      <t>クミアイ</t>
    </rPh>
    <phoneticPr fontId="2"/>
  </si>
  <si>
    <t>香川県後期高齢者医療広域連合（一般会計）</t>
    <rPh sb="0" eb="2">
      <t>カガワ</t>
    </rPh>
    <rPh sb="2" eb="3">
      <t>ケン</t>
    </rPh>
    <rPh sb="3" eb="5">
      <t>コウキ</t>
    </rPh>
    <rPh sb="5" eb="8">
      <t>コウレイシャ</t>
    </rPh>
    <rPh sb="8" eb="14">
      <t>イリョウコウイキレンゴウ</t>
    </rPh>
    <rPh sb="15" eb="19">
      <t>イッパンカイケイ</t>
    </rPh>
    <phoneticPr fontId="2"/>
  </si>
  <si>
    <t>香川県後期高齢者医療広域連合（後期高齢者医療事業）</t>
    <rPh sb="0" eb="2">
      <t>カガワ</t>
    </rPh>
    <rPh sb="2" eb="3">
      <t>ケン</t>
    </rPh>
    <rPh sb="3" eb="5">
      <t>コウキ</t>
    </rPh>
    <rPh sb="5" eb="8">
      <t>コウレイシャ</t>
    </rPh>
    <rPh sb="8" eb="14">
      <t>イリョウコウイキレンゴウ</t>
    </rPh>
    <rPh sb="15" eb="20">
      <t>コウキコウレイシャ</t>
    </rPh>
    <rPh sb="20" eb="24">
      <t>イリョウジギョウ</t>
    </rPh>
    <phoneticPr fontId="2"/>
  </si>
  <si>
    <t>香川県広域水道企業団（水道事業会計）</t>
    <rPh sb="0" eb="3">
      <t>カガワケン</t>
    </rPh>
    <rPh sb="3" eb="5">
      <t>コウイキ</t>
    </rPh>
    <rPh sb="5" eb="10">
      <t>スイドウキギョウダン</t>
    </rPh>
    <rPh sb="11" eb="15">
      <t>スイドウジギョウ</t>
    </rPh>
    <rPh sb="15" eb="17">
      <t>カイケイ</t>
    </rPh>
    <phoneticPr fontId="2"/>
  </si>
  <si>
    <t>香川県広域水道企業団（工業用水道事業会計）</t>
    <rPh sb="0" eb="3">
      <t>カガワケン</t>
    </rPh>
    <rPh sb="3" eb="5">
      <t>コウイキ</t>
    </rPh>
    <rPh sb="5" eb="7">
      <t>スイドウ</t>
    </rPh>
    <rPh sb="7" eb="10">
      <t>キギョウダン</t>
    </rPh>
    <rPh sb="11" eb="13">
      <t>コウギョウ</t>
    </rPh>
    <rPh sb="13" eb="14">
      <t>ヨウ</t>
    </rPh>
    <rPh sb="14" eb="16">
      <t>スイドウ</t>
    </rPh>
    <rPh sb="16" eb="18">
      <t>ジギョウ</t>
    </rPh>
    <rPh sb="18" eb="20">
      <t>カイケイ</t>
    </rPh>
    <phoneticPr fontId="2"/>
  </si>
  <si>
    <t>本州四国総合開発（株）</t>
    <rPh sb="0" eb="2">
      <t>ホンシュウ</t>
    </rPh>
    <rPh sb="2" eb="4">
      <t>シコク</t>
    </rPh>
    <rPh sb="4" eb="8">
      <t>ソウゴウカイハツ</t>
    </rPh>
    <rPh sb="9" eb="10">
      <t>カブ</t>
    </rPh>
    <phoneticPr fontId="2"/>
  </si>
  <si>
    <t>（公財）坂出市学校給食会</t>
    <rPh sb="1" eb="3">
      <t>コウザイ</t>
    </rPh>
    <rPh sb="4" eb="7">
      <t>サカイデシ</t>
    </rPh>
    <rPh sb="7" eb="9">
      <t>ガッコウ</t>
    </rPh>
    <rPh sb="9" eb="12">
      <t>キュウショクカイ</t>
    </rPh>
    <phoneticPr fontId="2"/>
  </si>
  <si>
    <t>-</t>
    <phoneticPr fontId="2"/>
  </si>
  <si>
    <t>法適用企業</t>
    <rPh sb="0" eb="1">
      <t>ホウ</t>
    </rPh>
    <rPh sb="1" eb="3">
      <t>テキヨウ</t>
    </rPh>
    <rPh sb="3" eb="5">
      <t>キギョウ</t>
    </rPh>
    <phoneticPr fontId="2"/>
  </si>
  <si>
    <t>公共施設等総合管理基金</t>
    <rPh sb="0" eb="5">
      <t>コウキョウシセツトウ</t>
    </rPh>
    <rPh sb="5" eb="9">
      <t>ソウゴウカンリ</t>
    </rPh>
    <rPh sb="9" eb="11">
      <t>キキン</t>
    </rPh>
    <phoneticPr fontId="5"/>
  </si>
  <si>
    <t>ふるさと坂出応援寄付基金</t>
    <rPh sb="4" eb="8">
      <t>サカイデオウエン</t>
    </rPh>
    <rPh sb="8" eb="10">
      <t>キフ</t>
    </rPh>
    <rPh sb="10" eb="12">
      <t>キキン</t>
    </rPh>
    <phoneticPr fontId="2"/>
  </si>
  <si>
    <t>まちづくり未来基金</t>
    <rPh sb="5" eb="7">
      <t>ミライ</t>
    </rPh>
    <rPh sb="7" eb="9">
      <t>キキン</t>
    </rPh>
    <phoneticPr fontId="2"/>
  </si>
  <si>
    <t>長寿社会福祉基金</t>
    <rPh sb="0" eb="4">
      <t>チョウジュシャカイ</t>
    </rPh>
    <rPh sb="4" eb="6">
      <t>フクシ</t>
    </rPh>
    <rPh sb="6" eb="8">
      <t>キキン</t>
    </rPh>
    <phoneticPr fontId="2"/>
  </si>
  <si>
    <t>石油貯蔵施設立地対策等基金</t>
    <rPh sb="0" eb="2">
      <t>セキユ</t>
    </rPh>
    <rPh sb="2" eb="4">
      <t>チョゾウ</t>
    </rPh>
    <rPh sb="4" eb="6">
      <t>シセツ</t>
    </rPh>
    <rPh sb="6" eb="8">
      <t>リッチ</t>
    </rPh>
    <rPh sb="8" eb="10">
      <t>タイサク</t>
    </rPh>
    <rPh sb="10" eb="11">
      <t>トウ</t>
    </rPh>
    <rPh sb="11" eb="13">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</si>
  <si>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</si>
  <si>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</si>
  <si>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</si>
  <si>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</si>
  <si>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</si>
  <si>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</si>
  <si>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</si>
  <si>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改善傾向にあり、将来負担比率も令和元年度がピークとなって以降は抑制傾向にあるが、引き続きどちらも類似団体と比較して高い水準にある。実質公債費比率については、平成17年度にて坂出駅周辺整備主要プロジェクト等の大規模事業が終了しており減少傾向にあるが、平成29年度に着手した新庁舎建設事業の償還が本格化することから、今後上昇することが見込まれている。また、将来負担比率についても、新庁舎建設事業の進捗に伴い、多額の地方債を発行したため高い水準で推移している。また、下水道事業会計や病院事業会計への繰出金が多額となっていることなども影響している。今後も市債残高の増嵩が見込まれるが、臨時財政対策債を除く一般会計の市債発行を抑制し、市債残高（臨時財政対策債を除く）が令和6年度末で140億円程度（令和5年度末138億円）となることを目指していく。また積極的に交付税措置のある地方債を活用して事業を行い、将来負担比率及び実質公債費比率の抑制に努める。</t>
    <rPh sb="26" eb="27">
      <t>ガン</t>
    </rPh>
    <rPh sb="37" eb="39">
      <t>イコウ</t>
    </rPh>
    <rPh sb="40" eb="42">
      <t>ヨクセイ</t>
    </rPh>
    <rPh sb="42" eb="44">
      <t>ケイコウ</t>
    </rPh>
    <rPh sb="155" eb="158">
      <t>ホンカクカ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</si>
  <si>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</si>
  <si>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</si>
  <si>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</si>
  <si>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平成30年度までは地方債の新規発行を抑制した結果、低下傾向にあったものの、令和元年度においては新庁舎建設事業の進捗に伴い、多額の地方債を発行したため将来負担比率は類似団体と比べて高い水準にある。令和5年度は地方債の現在高の減少により、前年度比0.5ポイントの減少となった。
　有形固定資産減価償却率は、令和2年度に本庁舎建設と旧庁舎の解体により前年度比で1.3ポイント減少したものの、再び増加に転じており、依然として類似団体より高い水準にある。主な要因として、学校施設、港湾施設の老朽化が進んでいることや公営住宅の有形固定資産減価償却率が高い水準にあることがあげられる。公共施設等総合管理計画や個別施設計画に基づき、今後老朽化対策に積極的に取り組んでいくとともに、事業の実施に当たっては交付税措置のある地方債を活用することで、将来負担比率の抑制にも留意する。</t>
    <rPh sb="104" eb="107">
      <t>チホウサイ</t>
    </rPh>
    <rPh sb="108" eb="111">
      <t>ゲンザイダカ</t>
    </rPh>
    <rPh sb="112" eb="114">
      <t>ゲンショウ</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</si>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</sst>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5642918-F8AA-44DF-91C7-47702E9B33E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A79D-4378-83CD-9124B8E72B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79374</c:v>
                </c:pt>
                <c:pt idx="1">
                  <c:v>69898</c:v>
                </c:pt>
                <c:pt idx="2">
                  <c:v>64471</c:v>
                </c:pt>
                <c:pt idx="3">
                  <c:v>84251</c:v>
                </c:pt>
                <c:pt idx="4">
                  <c:v>45700</c:v>
                </c:pt>
              </c:numCache>
            </c:numRef>
          </c:val>
          <c:smooth val="0"/>
          <c:extLst>
            <c:ext xmlns:c16="http://schemas.microsoft.com/office/drawing/2014/chart" uri="{C3380CC4-5D6E-409C-BE32-E72D297353CC}">
              <c16:uniqueId val="{00000001-A79D-4378-83CD-9124B8E72B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1.79</c:v>
                </c:pt>
                <c:pt idx="1">
                  <c:v>2.1800000000000002</c:v>
                </c:pt>
                <c:pt idx="2">
                  <c:v>5.34</c:v>
                </c:pt>
                <c:pt idx="3">
                  <c:v>3.36</c:v>
                </c:pt>
                <c:pt idx="4">
                  <c:v>1.38</c:v>
                </c:pt>
              </c:numCache>
            </c:numRef>
          </c:val>
          <c:extLst>
            <c:ext xmlns:c16="http://schemas.microsoft.com/office/drawing/2014/chart" uri="{C3380CC4-5D6E-409C-BE32-E72D297353CC}">
              <c16:uniqueId val="{00000000-4F3A-4858-A764-22AE194F53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23.29</c:v>
                </c:pt>
                <c:pt idx="1">
                  <c:v>23.66</c:v>
                </c:pt>
                <c:pt idx="2">
                  <c:v>23.62</c:v>
                </c:pt>
                <c:pt idx="3">
                  <c:v>26.96</c:v>
                </c:pt>
                <c:pt idx="4">
                  <c:v>28.47</c:v>
                </c:pt>
              </c:numCache>
            </c:numRef>
          </c:val>
          <c:extLst>
            <c:ext xmlns:c16="http://schemas.microsoft.com/office/drawing/2014/chart" uri="{C3380CC4-5D6E-409C-BE32-E72D297353CC}">
              <c16:uniqueId val="{00000001-4F3A-4858-A764-22AE194F53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0.45</c:v>
                </c:pt>
                <c:pt idx="1">
                  <c:v>1.37</c:v>
                </c:pt>
                <c:pt idx="2">
                  <c:v>4.33</c:v>
                </c:pt>
                <c:pt idx="3">
                  <c:v>0.64</c:v>
                </c:pt>
                <c:pt idx="4">
                  <c:v>-0.26</c:v>
                </c:pt>
              </c:numCache>
            </c:numRef>
          </c:val>
          <c:smooth val="0"/>
          <c:extLst>
            <c:ext xmlns:c16="http://schemas.microsoft.com/office/drawing/2014/chart" uri="{C3380CC4-5D6E-409C-BE32-E72D297353CC}">
              <c16:uniqueId val="{00000002-4F3A-4858-A764-22AE194F53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21F-4EFF-8B75-6A9CADCE20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1F-4EFF-8B75-6A9CADCE207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21F-4EFF-8B75-6A9CADCE207A}"/>
            </c:ext>
          </c:extLst>
        </c:ser>
        <c:ser>
          <c:idx val="3"/>
          <c:order val="3"/>
          <c:tx>
            <c:strRef>
              <c:f>データシート!$A$30</c:f>
              <c:strCache>
                <c:ptCount val="1"/>
                <c:pt idx="0">
                  <c:v>坂出駅北口地下駐車場事業特別会計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3-521F-4EFF-8B75-6A9CADCE207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0.34</c:v>
                </c:pt>
                <c:pt idx="4">
                  <c:v>#N/A</c:v>
                </c:pt>
                <c:pt idx="5">
                  <c:v>0.32</c:v>
                </c:pt>
                <c:pt idx="6">
                  <c:v>#N/A</c:v>
                </c:pt>
                <c:pt idx="7">
                  <c:v>0.28999999999999998</c:v>
                </c:pt>
                <c:pt idx="8">
                  <c:v>#N/A</c:v>
                </c:pt>
                <c:pt idx="9">
                  <c:v>0.28999999999999998</c:v>
                </c:pt>
              </c:numCache>
            </c:numRef>
          </c:val>
          <c:extLst>
            <c:ext xmlns:c16="http://schemas.microsoft.com/office/drawing/2014/chart" uri="{C3380CC4-5D6E-409C-BE32-E72D297353CC}">
              <c16:uniqueId val="{00000004-521F-4EFF-8B75-6A9CADCE207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0.46</c:v>
                </c:pt>
                <c:pt idx="4">
                  <c:v>#N/A</c:v>
                </c:pt>
                <c:pt idx="5">
                  <c:v>0.84</c:v>
                </c:pt>
                <c:pt idx="6">
                  <c:v>#N/A</c:v>
                </c:pt>
                <c:pt idx="7">
                  <c:v>1.1299999999999999</c:v>
                </c:pt>
                <c:pt idx="8">
                  <c:v>#N/A</c:v>
                </c:pt>
                <c:pt idx="9">
                  <c:v>0.5</c:v>
                </c:pt>
              </c:numCache>
            </c:numRef>
          </c:val>
          <c:extLst>
            <c:ext xmlns:c16="http://schemas.microsoft.com/office/drawing/2014/chart" uri="{C3380CC4-5D6E-409C-BE32-E72D297353CC}">
              <c16:uniqueId val="{00000005-521F-4EFF-8B75-6A9CADCE207A}"/>
            </c:ext>
          </c:extLst>
        </c:ser>
        <c:ser>
          <c:idx val="6"/>
          <c:order val="6"/>
          <c:tx>
            <c:strRef>
              <c:f>データシート!$A$33</c:f>
              <c:strCache>
                <c:ptCount val="1"/>
                <c:pt idx="0">
                  <c:v>坂出港港湾整備事業特別会計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0.82</c:v>
                </c:pt>
                <c:pt idx="2">
                  <c:v>#N/A</c:v>
                </c:pt>
                <c:pt idx="3">
                  <c:v>0.88</c:v>
                </c:pt>
                <c:pt idx="4">
                  <c:v>#N/A</c:v>
                </c:pt>
                <c:pt idx="5">
                  <c:v>0.9</c:v>
                </c:pt>
                <c:pt idx="6">
                  <c:v>#N/A</c:v>
                </c:pt>
                <c:pt idx="7">
                  <c:v>1</c:v>
                </c:pt>
                <c:pt idx="8">
                  <c:v>#N/A</c:v>
                </c:pt>
                <c:pt idx="9">
                  <c:v>1.0900000000000001</c:v>
                </c:pt>
              </c:numCache>
            </c:numRef>
          </c:val>
          <c:extLst>
            <c:ext xmlns:c16="http://schemas.microsoft.com/office/drawing/2014/chart" uri="{C3380CC4-5D6E-409C-BE32-E72D297353CC}">
              <c16:uniqueId val="{00000006-521F-4EFF-8B75-6A9CADCE207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0.02</c:v>
                </c:pt>
                <c:pt idx="2">
                  <c:v>#N/A</c:v>
                </c:pt>
                <c:pt idx="3">
                  <c:v>0.27</c:v>
                </c:pt>
                <c:pt idx="4">
                  <c:v>#N/A</c:v>
                </c:pt>
                <c:pt idx="5">
                  <c:v>1.19</c:v>
                </c:pt>
                <c:pt idx="6">
                  <c:v>#N/A</c:v>
                </c:pt>
                <c:pt idx="7">
                  <c:v>1.31</c:v>
                </c:pt>
                <c:pt idx="8">
                  <c:v>#N/A</c:v>
                </c:pt>
                <c:pt idx="9">
                  <c:v>1.1599999999999999</c:v>
                </c:pt>
              </c:numCache>
            </c:numRef>
          </c:val>
          <c:extLst>
            <c:ext xmlns:c16="http://schemas.microsoft.com/office/drawing/2014/chart" uri="{C3380CC4-5D6E-409C-BE32-E72D297353CC}">
              <c16:uniqueId val="{00000007-521F-4EFF-8B75-6A9CADCE207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1.79</c:v>
                </c:pt>
                <c:pt idx="2">
                  <c:v>#N/A</c:v>
                </c:pt>
                <c:pt idx="3">
                  <c:v>2.1800000000000002</c:v>
                </c:pt>
                <c:pt idx="4">
                  <c:v>#N/A</c:v>
                </c:pt>
                <c:pt idx="5">
                  <c:v>5.33</c:v>
                </c:pt>
                <c:pt idx="6">
                  <c:v>#N/A</c:v>
                </c:pt>
                <c:pt idx="7">
                  <c:v>3.35</c:v>
                </c:pt>
                <c:pt idx="8">
                  <c:v>#N/A</c:v>
                </c:pt>
                <c:pt idx="9">
                  <c:v>1.37</c:v>
                </c:pt>
              </c:numCache>
            </c:numRef>
          </c:val>
          <c:extLst>
            <c:ext xmlns:c16="http://schemas.microsoft.com/office/drawing/2014/chart" uri="{C3380CC4-5D6E-409C-BE32-E72D297353CC}">
              <c16:uniqueId val="{00000008-521F-4EFF-8B75-6A9CADCE207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33.56</c:v>
                </c:pt>
                <c:pt idx="2">
                  <c:v>#N/A</c:v>
                </c:pt>
                <c:pt idx="3">
                  <c:v>33.159999999999997</c:v>
                </c:pt>
                <c:pt idx="4">
                  <c:v>#N/A</c:v>
                </c:pt>
                <c:pt idx="5">
                  <c:v>36.61</c:v>
                </c:pt>
                <c:pt idx="6">
                  <c:v>#N/A</c:v>
                </c:pt>
                <c:pt idx="7">
                  <c:v>45.99</c:v>
                </c:pt>
                <c:pt idx="8">
                  <c:v>#N/A</c:v>
                </c:pt>
                <c:pt idx="9">
                  <c:v>51.9</c:v>
                </c:pt>
              </c:numCache>
            </c:numRef>
          </c:val>
          <c:extLst>
            <c:ext xmlns:c16="http://schemas.microsoft.com/office/drawing/2014/chart" uri="{C3380CC4-5D6E-409C-BE32-E72D297353CC}">
              <c16:uniqueId val="{00000009-521F-4EFF-8B75-6A9CADCE20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1500</c:v>
                </c:pt>
                <c:pt idx="5">
                  <c:v>1448</c:v>
                </c:pt>
                <c:pt idx="8">
                  <c:v>1440</c:v>
                </c:pt>
                <c:pt idx="11">
                  <c:v>1466</c:v>
                </c:pt>
                <c:pt idx="14">
                  <c:v>1489</c:v>
                </c:pt>
              </c:numCache>
            </c:numRef>
          </c:val>
          <c:extLst>
            <c:ext xmlns:c16="http://schemas.microsoft.com/office/drawing/2014/chart" uri="{C3380CC4-5D6E-409C-BE32-E72D297353CC}">
              <c16:uniqueId val="{00000000-277B-40E4-B8F4-2F22EDE768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7B-40E4-B8F4-2F22EDE768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24</c:v>
                </c:pt>
                <c:pt idx="12">
                  <c:v>0</c:v>
                </c:pt>
              </c:numCache>
            </c:numRef>
          </c:val>
          <c:extLst>
            <c:ext xmlns:c16="http://schemas.microsoft.com/office/drawing/2014/chart" uri="{C3380CC4-5D6E-409C-BE32-E72D297353CC}">
              <c16:uniqueId val="{00000002-277B-40E4-B8F4-2F22EDE768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2</c:v>
                </c:pt>
                <c:pt idx="12">
                  <c:v>5</c:v>
                </c:pt>
              </c:numCache>
            </c:numRef>
          </c:val>
          <c:extLst>
            <c:ext xmlns:c16="http://schemas.microsoft.com/office/drawing/2014/chart" uri="{C3380CC4-5D6E-409C-BE32-E72D297353CC}">
              <c16:uniqueId val="{00000003-277B-40E4-B8F4-2F22EDE768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673</c:v>
                </c:pt>
                <c:pt idx="3">
                  <c:v>523</c:v>
                </c:pt>
                <c:pt idx="6">
                  <c:v>489</c:v>
                </c:pt>
                <c:pt idx="9">
                  <c:v>461</c:v>
                </c:pt>
                <c:pt idx="12">
                  <c:v>520</c:v>
                </c:pt>
              </c:numCache>
            </c:numRef>
          </c:val>
          <c:extLst>
            <c:ext xmlns:c16="http://schemas.microsoft.com/office/drawing/2014/chart" uri="{C3380CC4-5D6E-409C-BE32-E72D297353CC}">
              <c16:uniqueId val="{00000004-277B-40E4-B8F4-2F22EDE768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7B-40E4-B8F4-2F22EDE768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7B-40E4-B8F4-2F22EDE768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2024</c:v>
                </c:pt>
                <c:pt idx="3">
                  <c:v>1921</c:v>
                </c:pt>
                <c:pt idx="6">
                  <c:v>1927</c:v>
                </c:pt>
                <c:pt idx="9">
                  <c:v>2002</c:v>
                </c:pt>
                <c:pt idx="12">
                  <c:v>1991</c:v>
                </c:pt>
              </c:numCache>
            </c:numRef>
          </c:val>
          <c:extLst>
            <c:ext xmlns:c16="http://schemas.microsoft.com/office/drawing/2014/chart" uri="{C3380CC4-5D6E-409C-BE32-E72D297353CC}">
              <c16:uniqueId val="{00000007-277B-40E4-B8F4-2F22EDE768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1199</c:v>
                </c:pt>
                <c:pt idx="2">
                  <c:v>#N/A</c:v>
                </c:pt>
                <c:pt idx="3">
                  <c:v>#N/A</c:v>
                </c:pt>
                <c:pt idx="4">
                  <c:v>998</c:v>
                </c:pt>
                <c:pt idx="5">
                  <c:v>#N/A</c:v>
                </c:pt>
                <c:pt idx="6">
                  <c:v>#N/A</c:v>
                </c:pt>
                <c:pt idx="7">
                  <c:v>978</c:v>
                </c:pt>
                <c:pt idx="8">
                  <c:v>#N/A</c:v>
                </c:pt>
                <c:pt idx="9">
                  <c:v>#N/A</c:v>
                </c:pt>
                <c:pt idx="10">
                  <c:v>1023</c:v>
                </c:pt>
                <c:pt idx="11">
                  <c:v>#N/A</c:v>
                </c:pt>
                <c:pt idx="12">
                  <c:v>#N/A</c:v>
                </c:pt>
                <c:pt idx="13">
                  <c:v>1027</c:v>
                </c:pt>
                <c:pt idx="14">
                  <c:v>#N/A</c:v>
                </c:pt>
              </c:numCache>
            </c:numRef>
          </c:val>
          <c:smooth val="0"/>
          <c:extLst>
            <c:ext xmlns:c16="http://schemas.microsoft.com/office/drawing/2014/chart" uri="{C3380CC4-5D6E-409C-BE32-E72D297353CC}">
              <c16:uniqueId val="{00000008-277B-40E4-B8F4-2F22EDE768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19346</c:v>
                </c:pt>
                <c:pt idx="5">
                  <c:v>19513</c:v>
                </c:pt>
                <c:pt idx="8">
                  <c:v>19475</c:v>
                </c:pt>
                <c:pt idx="11">
                  <c:v>19146</c:v>
                </c:pt>
                <c:pt idx="14">
                  <c:v>18604</c:v>
                </c:pt>
              </c:numCache>
            </c:numRef>
          </c:val>
          <c:extLst>
            <c:ext xmlns:c16="http://schemas.microsoft.com/office/drawing/2014/chart" uri="{C3380CC4-5D6E-409C-BE32-E72D297353CC}">
              <c16:uniqueId val="{00000000-6733-4BA3-BD40-A9ECEF5E0C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6733-4BA3-BD40-A9ECEF5E0C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5250</c:v>
                </c:pt>
                <c:pt idx="5">
                  <c:v>5300</c:v>
                </c:pt>
                <c:pt idx="8">
                  <c:v>5748</c:v>
                </c:pt>
                <c:pt idx="11">
                  <c:v>6623</c:v>
                </c:pt>
                <c:pt idx="14">
                  <c:v>7288</c:v>
                </c:pt>
              </c:numCache>
            </c:numRef>
          </c:val>
          <c:extLst>
            <c:ext xmlns:c16="http://schemas.microsoft.com/office/drawing/2014/chart" uri="{C3380CC4-5D6E-409C-BE32-E72D297353CC}">
              <c16:uniqueId val="{00000002-6733-4BA3-BD40-A9ECEF5E0C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33-4BA3-BD40-A9ECEF5E0C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33-4BA3-BD40-A9ECEF5E0C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33-4BA3-BD40-A9ECEF5E0C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3093</c:v>
                </c:pt>
                <c:pt idx="3">
                  <c:v>3130</c:v>
                </c:pt>
                <c:pt idx="6">
                  <c:v>2953</c:v>
                </c:pt>
                <c:pt idx="9">
                  <c:v>3030</c:v>
                </c:pt>
                <c:pt idx="12">
                  <c:v>2976</c:v>
                </c:pt>
              </c:numCache>
            </c:numRef>
          </c:val>
          <c:extLst>
            <c:ext xmlns:c16="http://schemas.microsoft.com/office/drawing/2014/chart" uri="{C3380CC4-5D6E-409C-BE32-E72D297353CC}">
              <c16:uniqueId val="{00000006-6733-4BA3-BD40-A9ECEF5E0C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123</c:v>
                </c:pt>
                <c:pt idx="6">
                  <c:v>177</c:v>
                </c:pt>
                <c:pt idx="9">
                  <c:v>591</c:v>
                </c:pt>
                <c:pt idx="12">
                  <c:v>1504</c:v>
                </c:pt>
              </c:numCache>
            </c:numRef>
          </c:val>
          <c:extLst>
            <c:ext xmlns:c16="http://schemas.microsoft.com/office/drawing/2014/chart" uri="{C3380CC4-5D6E-409C-BE32-E72D297353CC}">
              <c16:uniqueId val="{00000007-6733-4BA3-BD40-A9ECEF5E0C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8246</c:v>
                </c:pt>
                <c:pt idx="3">
                  <c:v>7417</c:v>
                </c:pt>
                <c:pt idx="6">
                  <c:v>6719</c:v>
                </c:pt>
                <c:pt idx="9">
                  <c:v>5939</c:v>
                </c:pt>
                <c:pt idx="12">
                  <c:v>6011</c:v>
                </c:pt>
              </c:numCache>
            </c:numRef>
          </c:val>
          <c:extLst>
            <c:ext xmlns:c16="http://schemas.microsoft.com/office/drawing/2014/chart" uri="{C3380CC4-5D6E-409C-BE32-E72D297353CC}">
              <c16:uniqueId val="{00000008-6733-4BA3-BD40-A9ECEF5E0C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3</c:v>
                </c:pt>
                <c:pt idx="6">
                  <c:v>1</c:v>
                </c:pt>
                <c:pt idx="9">
                  <c:v>443</c:v>
                </c:pt>
                <c:pt idx="12">
                  <c:v>412</c:v>
                </c:pt>
              </c:numCache>
            </c:numRef>
          </c:val>
          <c:extLst>
            <c:ext xmlns:c16="http://schemas.microsoft.com/office/drawing/2014/chart" uri="{C3380CC4-5D6E-409C-BE32-E72D297353CC}">
              <c16:uniqueId val="{00000009-6733-4BA3-BD40-A9ECEF5E0C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23601</c:v>
                </c:pt>
                <c:pt idx="3">
                  <c:v>24349</c:v>
                </c:pt>
                <c:pt idx="6">
                  <c:v>24473</c:v>
                </c:pt>
                <c:pt idx="9">
                  <c:v>25099</c:v>
                </c:pt>
                <c:pt idx="12">
                  <c:v>24315</c:v>
                </c:pt>
              </c:numCache>
            </c:numRef>
          </c:val>
          <c:extLst>
            <c:ext xmlns:c16="http://schemas.microsoft.com/office/drawing/2014/chart" uri="{C3380CC4-5D6E-409C-BE32-E72D297353CC}">
              <c16:uniqueId val="{0000000A-6733-4BA3-BD40-A9ECEF5E0C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10347</c:v>
                </c:pt>
                <c:pt idx="2">
                  <c:v>#N/A</c:v>
                </c:pt>
                <c:pt idx="3">
                  <c:v>#N/A</c:v>
                </c:pt>
                <c:pt idx="4">
                  <c:v>10208</c:v>
                </c:pt>
                <c:pt idx="5">
                  <c:v>#N/A</c:v>
                </c:pt>
                <c:pt idx="6">
                  <c:v>#N/A</c:v>
                </c:pt>
                <c:pt idx="7">
                  <c:v>9100</c:v>
                </c:pt>
                <c:pt idx="8">
                  <c:v>#N/A</c:v>
                </c:pt>
                <c:pt idx="9">
                  <c:v>#N/A</c:v>
                </c:pt>
                <c:pt idx="10">
                  <c:v>9333</c:v>
                </c:pt>
                <c:pt idx="11">
                  <c:v>#N/A</c:v>
                </c:pt>
                <c:pt idx="12">
                  <c:v>#N/A</c:v>
                </c:pt>
                <c:pt idx="13">
                  <c:v>9326</c:v>
                </c:pt>
                <c:pt idx="14">
                  <c:v>#N/A</c:v>
                </c:pt>
              </c:numCache>
            </c:numRef>
          </c:val>
          <c:smooth val="0"/>
          <c:extLst>
            <c:ext xmlns:c16="http://schemas.microsoft.com/office/drawing/2014/chart" uri="{C3380CC4-5D6E-409C-BE32-E72D297353CC}">
              <c16:uniqueId val="{0000000B-6733-4BA3-BD40-A9ECEF5E0C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3414</c:v>
                </c:pt>
                <c:pt idx="1">
                  <c:v>3803</c:v>
                </c:pt>
                <c:pt idx="2">
                  <c:v>4044</c:v>
                </c:pt>
              </c:numCache>
            </c:numRef>
          </c:val>
          <c:extLst>
            <c:ext xmlns:c16="http://schemas.microsoft.com/office/drawing/2014/chart" uri="{C3380CC4-5D6E-409C-BE32-E72D297353CC}">
              <c16:uniqueId val="{00000000-6F0C-4E3C-86FB-22637855C4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c:v>
                </c:pt>
                <c:pt idx="1">
                  <c:v>18</c:v>
                </c:pt>
                <c:pt idx="2">
                  <c:v>18</c:v>
                </c:pt>
              </c:numCache>
            </c:numRef>
          </c:val>
          <c:extLst>
            <c:ext xmlns:c16="http://schemas.microsoft.com/office/drawing/2014/chart" uri="{C3380CC4-5D6E-409C-BE32-E72D297353CC}">
              <c16:uniqueId val="{00000001-6F0C-4E3C-86FB-22637855C4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1823</c:v>
                </c:pt>
                <c:pt idx="1">
                  <c:v>2143</c:v>
                </c:pt>
                <c:pt idx="2">
                  <c:v>2463</c:v>
                </c:pt>
              </c:numCache>
            </c:numRef>
          </c:val>
          <c:extLst>
            <c:ext xmlns:c16="http://schemas.microsoft.com/office/drawing/2014/chart" uri="{C3380CC4-5D6E-409C-BE32-E72D297353CC}">
              <c16:uniqueId val="{00000002-6F0C-4E3C-86FB-22637855C4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{567E2E71-77A2-4F80-9C78-17DDF26CC892}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F72-4350-B1FF-C6B4428EDA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{5DA54F2E-7EDD-4491-A085-A72C1E4480FC}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72-4350-B1FF-C6B4428EDA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{963541B7-51B6-4049-9A1B-24328F520DF8}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72-4350-B1FF-C6B4428EDA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{BDB479B1-4DD7-42F0-AF1E-B330622CEB06}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72-4350-B1FF-C6B4428EDA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{80D1282E-3F6A-4220-BA52-D479C643D100}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72-4350-B1FF-C6B4428EDAD1}"/>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{66EADCBE-4029-44F8-A8C6-9E1F6311E228}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F72-4350-B1FF-C6B4428EDAD1}"/>
                </c:ext>
              </c:extLst>
            </c:dLbl>
            <c:dLbl>
              <c:idx val="16"/>
              <c:layout>
                <c:manualLayout>
                  <c:x val="0"/>
                  <c:y val="-1.20590208914801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{F85AD395-24FE-4D0F-8C5E-155CC01C42EC}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F72-4350-B1FF-C6B4428EDAD1}"/>
                </c:ext>
              </c:extLst>
            </c:dLbl>
            <c:dLbl>
              <c:idx val="24"/>
              <c:layout>
                <c:manualLayout>
                  <c:x val="0"/>
                  <c:y val="6.9566629047721242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{5E99AAC4-6C9E-413F-BE5D-2AFF3D2EF258}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F72-4350-B1FF-C6B4428EDAD1}"/>
                </c:ext>
              </c:extLst>
            </c:dLbl>
            <c:dLbl>
              <c:idx val="32"/>
              <c:layout>
                <c:manualLayout>
                  <c:x val="0"/>
                  <c:y val="5.1025356021214977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{201471CE-2196-4A32-9112-96B0AB674AFB}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F72-4350-B1FF-C6B4428EDA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73.2</c:v>
                </c:pt>
                <c:pt idx="8">
                  <c:v>71.900000000000006</c:v>
                </c:pt>
                <c:pt idx="16">
                  <c:v>72.400000000000006</c:v>
                </c:pt>
                <c:pt idx="24">
                  <c:v>72</c:v>
                </c:pt>
                <c:pt idx="32">
                  <c:v>73</c:v>
                </c:pt>
              </c:numCache>
            </c:numRef>
          </c:xVal>
          <c:yVal>
            <c:numRef>
              <c:f>公会計指標分析・財政指標組合せ分析表!$BP$51:$DC$51</c:f>
              <c:numCache>
                <c:formatCode>#,##0.0;"▲ "#,##0.0</c:formatCode>
                <c:ptCount val="40"/>
                <c:pt idx="0">
                  <c:v>86.6</c:v>
                </c:pt>
                <c:pt idx="8">
                  <c:v>82.8</c:v>
                </c:pt>
                <c:pt idx="16">
                  <c:v>69.900000000000006</c:v>
                </c:pt>
                <c:pt idx="24">
                  <c:v>73.8</c:v>
                </c:pt>
                <c:pt idx="32">
                  <c:v>73.3</c:v>
                </c:pt>
              </c:numCache>
            </c:numRef>
          </c:yVal>
          <c:smooth val="0"/>
          <c:extLst>
            <c:ext xmlns:c16="http://schemas.microsoft.com/office/drawing/2014/chart" uri="{C3380CC4-5D6E-409C-BE32-E72D297353CC}">
              <c16:uniqueId val="{00000009-1F72-4350-B1FF-C6B4428EDA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9922385441278407E-2"/>
                  <c:y val="-4.641374942230591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{C5A1A59E-B075-4EBD-8940-E12C21597816}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F72-4350-B1FF-C6B4428EDA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{1EFABF9D-E3AD-4F76-8434-EDD6D9951654}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72-4350-B1FF-C6B4428EDA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{0A801372-07B4-4869-AFC8-8F2912802FC5}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72-4350-B1FF-C6B4428EDA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{68209385-30D2-44AF-BA12-1183074F80DD}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72-4350-B1FF-C6B4428EDA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{88E303E5-8472-49A8-9D16-3F1129365D1B}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72-4350-B1FF-C6B4428EDAD1}"/>
                </c:ext>
              </c:extLst>
            </c:dLbl>
            <c:dLbl>
              <c:idx val="8"/>
              <c:layout>
                <c:manualLayout>
                  <c:x val="-4.410911585919005E-2"/>
                  <c:y val="-8.306433478942448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{3BCB939A-5D5E-41F1-9CB3-7EA11187642C}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F72-4350-B1FF-C6B4428EDAD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{3FF46C1A-A990-41AB-BF63-17E0F9A0B1C4}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F72-4350-B1FF-C6B4428EDAD1}"/>
                </c:ext>
              </c:extLst>
            </c:dLbl>
            <c:dLbl>
              <c:idx val="24"/>
              <c:layout>
                <c:manualLayout>
                  <c:x val="-2.5640820289577353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{E1B461A7-3CD5-4153-BBA0-3D56C15E4464}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F72-4350-B1FF-C6B4428EDAD1}"/>
                </c:ext>
              </c:extLst>
            </c:dLbl>
            <c:dLbl>
              <c:idx val="32"/>
              <c:layout>
                <c:manualLayout>
                  <c:x val="-3.83906810108910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{E01D01E9-6739-4909-B060-064FFA2FDABB}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F72-4350-B1FF-C6B4428EDA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1F72-4350-B1FF-C6B4428EDAD1}"/>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{8E4EBEF8-5548-45C3-96D0-E67591BFDEC5}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66-4360-81AF-84D2DC65F2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{E473FF1B-BAE4-47C2-9B56-DB828CA30E6F}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66-4360-81AF-84D2DC65F2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{28B16CF8-A070-4245-9CD6-653867B7DF90}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66-4360-81AF-84D2DC65F2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{9C420ECE-3F8B-4529-B529-B051FFB2D717}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66-4360-81AF-84D2DC65F2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{90472B11-FCB7-4CFF-ADF8-B0F849242BA2}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66-4360-81AF-84D2DC65F2D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{69271491-A51D-4477-8229-91E3B7991416}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66-4360-81AF-84D2DC65F2D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{64411A97-9C2A-4F39-88B5-B82BF729DA4E}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66-4360-81AF-84D2DC65F2D8}"/>
                </c:ext>
              </c:extLst>
            </c:dLbl>
            <c:dLbl>
              <c:idx val="24"/>
              <c:layout>
                <c:manualLayout>
                  <c:x val="-3.7842225392624586E-2"/>
                  <c:y val="-4.511914115077201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{BEF2F130-FD09-49EB-B8D4-AC3B556E18FB}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66-4360-81AF-84D2DC65F2D8}"/>
                </c:ext>
              </c:extLst>
            </c:dLbl>
            <c:dLbl>
              <c:idx val="32"/>
              <c:layout>
                <c:manualLayout>
                  <c:x val="-2.5298460057526718E-2"/>
                  <c:y val="-7.971415302481596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{4E9CCABE-AC04-4D18-B1A3-8A7267BE32F6}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66-4360-81AF-84D2DC65F2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9.4</c:v>
                </c:pt>
                <c:pt idx="16">
                  <c:v>8.5</c:v>
                </c:pt>
                <c:pt idx="24">
                  <c:v>7.9</c:v>
                </c:pt>
                <c:pt idx="32">
                  <c:v>7.8</c:v>
                </c:pt>
              </c:numCache>
            </c:numRef>
          </c:xVal>
          <c:yVal>
            <c:numRef>
              <c:f>公会計指標分析・財政指標組合せ分析表!$BP$73:$DC$73</c:f>
              <c:numCache>
                <c:formatCode>#,##0.0;"▲ "#,##0.0</c:formatCode>
                <c:ptCount val="40"/>
                <c:pt idx="0">
                  <c:v>86.6</c:v>
                </c:pt>
                <c:pt idx="8">
                  <c:v>82.8</c:v>
                </c:pt>
                <c:pt idx="16">
                  <c:v>69.900000000000006</c:v>
                </c:pt>
                <c:pt idx="24">
                  <c:v>73.8</c:v>
                </c:pt>
                <c:pt idx="32">
                  <c:v>73.3</c:v>
                </c:pt>
              </c:numCache>
            </c:numRef>
          </c:yVal>
          <c:smooth val="0"/>
          <c:extLst>
            <c:ext xmlns:c16="http://schemas.microsoft.com/office/drawing/2014/chart" uri="{C3380CC4-5D6E-409C-BE32-E72D297353CC}">
              <c16:uniqueId val="{00000009-1966-4360-81AF-84D2DC65F2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{C333D229-8CF4-4EA4-A030-A2E2EBF2C6B3}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66-4360-81AF-84D2DC65F2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{5AFF0534-9758-4EDB-9F1A-9BB250F5DFEF}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66-4360-81AF-84D2DC65F2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{78B30CD9-E125-4032-94A3-1792B6476B85}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66-4360-81AF-84D2DC65F2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{0D0AD4FB-6816-411B-90AD-7DD3B6F2BF31}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66-4360-81AF-84D2DC65F2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{1AA486A4-DF4B-42E4-AA4F-500C985388BB}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66-4360-81AF-84D2DC65F2D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{1F48A9AE-915E-43BB-8EF9-64E12453DC3B}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66-4360-81AF-84D2DC65F2D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{E473C317-7410-46A9-863D-04FBF377DA9F}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66-4360-81AF-84D2DC65F2D8}"/>
                </c:ext>
              </c:extLst>
            </c:dLbl>
            <c:dLbl>
              <c:idx val="24"/>
              <c:layout>
                <c:manualLayout>
                  <c:x val="-4.4905057365901176E-2"/>
                  <c:y val="-4.479446293496777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{2D78DE78-8C5F-4354-904C-A32D70C44310}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66-4360-81AF-84D2DC65F2D8}"/>
                </c:ext>
              </c:extLst>
            </c:dLbl>
            <c:dLbl>
              <c:idx val="32"/>
              <c:layout>
                <c:manualLayout>
                  <c:x val="-1.8235628084250128E-2"/>
                  <c:y val="-8.003883124062012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{73BC6933-9971-4B90-9040-04AFB0A51E54}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66-4360-81AF-84D2DC65F2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1966-4360-81AF-84D2DC65F2D8}"/>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香川県坂出市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＜元利償還金＞</a:t>
          </a:r>
        </a:p>
        <a:p>
          <a:r>
            <a:rPr kumimoji="1" lang="ja-JP" altLang="en-US" sz="900">
              <a:latin typeface="ＭＳ ゴシック" pitchFamily="49" charset="-128"/>
              <a:ea typeface="ＭＳ ゴシック" pitchFamily="49" charset="-128"/>
            </a:rPr>
            <a:t>平成</a:t>
          </a:r>
          <a:r>
            <a:rPr kumimoji="1" lang="en-US" altLang="ja-JP" sz="900">
              <a:latin typeface="ＭＳ ゴシック" pitchFamily="49" charset="-128"/>
              <a:ea typeface="ＭＳ ゴシック" pitchFamily="49" charset="-128"/>
            </a:rPr>
            <a:t>17</a:t>
          </a:r>
          <a:r>
            <a:rPr kumimoji="1" lang="ja-JP" altLang="en-US" sz="900">
              <a:latin typeface="ＭＳ ゴシック" pitchFamily="49" charset="-128"/>
              <a:ea typeface="ＭＳ ゴシック" pitchFamily="49" charset="-128"/>
            </a:rPr>
            <a:t>年度にて坂出駅周辺整備主要プロジェクト等の大規模事業が終了しており、元利償還金は減少傾向にあったが、今後は、新庁舎建設および学校給食センター建設、中心市街地活性化公民連携事業等に係る元利償還金の増加が見込まれる。引き続き、事業の厳しい取捨選択を行い、市債の新規発行を極力抑制し将来に過大な負担を残さないよう努める。</a:t>
          </a:r>
        </a:p>
        <a:p>
          <a:r>
            <a:rPr kumimoji="1" lang="ja-JP" altLang="en-US" sz="900">
              <a:latin typeface="ＭＳ ゴシック" pitchFamily="49" charset="-128"/>
              <a:ea typeface="ＭＳ ゴシック" pitchFamily="49" charset="-128"/>
            </a:rPr>
            <a:t>＜公営企業債の元利償還金に対する繰入金＞</a:t>
          </a:r>
        </a:p>
        <a:p>
          <a:r>
            <a:rPr kumimoji="1" lang="ja-JP" altLang="en-US" sz="900">
              <a:latin typeface="ＭＳ ゴシック" pitchFamily="49" charset="-128"/>
              <a:ea typeface="ＭＳ ゴシック" pitchFamily="49" charset="-128"/>
            </a:rPr>
            <a:t>主な構成要素となっている病院事業会計については、新病院建設（平成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完了）に伴う施設整備事業債の元金償還が継続しており繰入金が概ね同程度に推移しているが、下水道事業会計については、主に汚水処理に要する経費に対する繰入金が増となっており，全体では増加している。</a:t>
          </a:r>
        </a:p>
        <a:p>
          <a:r>
            <a:rPr kumimoji="1" lang="ja-JP" altLang="en-US" sz="900">
              <a:latin typeface="ＭＳ ゴシック" pitchFamily="49" charset="-128"/>
              <a:ea typeface="ＭＳ ゴシック" pitchFamily="49" charset="-128"/>
            </a:rPr>
            <a:t>＜実質公債費比率の分子＞</a:t>
          </a:r>
        </a:p>
        <a:p>
          <a:r>
            <a:rPr kumimoji="1" lang="ja-JP" altLang="en-US" sz="900">
              <a:latin typeface="ＭＳ ゴシック" pitchFamily="49" charset="-128"/>
              <a:ea typeface="ＭＳ ゴシック" pitchFamily="49" charset="-128"/>
            </a:rPr>
            <a:t>主に公営企業の地方債の償還財源に充てた繰入金の増加に伴い、増加している。</a:t>
          </a:r>
        </a:p>
        <a:p>
          <a:r>
            <a:rPr kumimoji="1" lang="ja-JP" altLang="en-US" sz="900">
              <a:latin typeface="ＭＳ ゴシック" pitchFamily="49" charset="-128"/>
              <a:ea typeface="ＭＳ ゴシック" pitchFamily="49" charset="-128"/>
            </a:rPr>
            <a:t>＜今後の対応＞</a:t>
          </a:r>
        </a:p>
        <a:p>
          <a:r>
            <a:rPr kumimoji="1" lang="ja-JP" altLang="en-US" sz="900">
              <a:latin typeface="ＭＳ ゴシック" pitchFamily="49" charset="-128"/>
              <a:ea typeface="ＭＳ ゴシック" pitchFamily="49" charset="-128"/>
            </a:rPr>
            <a:t>早期健全化基準未満であるが、今後とも市債の新規発行を極力抑制し、実質公債費比率が</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％を超えないように努める。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満期一括償還地方債を発行していないため、その財源として積み立てた減債基金残高はない。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香川県坂出市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p>
        <a:p>
          <a:r>
            <a:rPr kumimoji="1" lang="ja-JP" altLang="en-US" sz="1200">
              <a:latin typeface="ＭＳ ゴシック" pitchFamily="49" charset="-128"/>
              <a:ea typeface="ＭＳ ゴシック" pitchFamily="49" charset="-128"/>
            </a:rPr>
            <a:t>主に臨時財政対策債の発行額の減少に伴い減少している。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主に下水道事業会計における繰入金の増加により、公営企業債等繰入見込額は増加傾向となっている。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主に一般会計等に係る地方債現在高の減少及び充当可能基金の増加により減少している。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早期健全化基準未満であるが、第７次坂出市行財政改革大綱に基づき、市債残高の逓減などに取り組み、比率のさらなる改善に努める。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香川県坂出市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主な増要因としては、財政調整基金が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百万円、ふるさと坂出応援寄付基金が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年度に新設したまちづくり未来基金を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社会保障費の増大に伴う扶助費や介護保険特別会計への繰出金の増加傾向などから、基金残高の減少が予想される。一方で、ふるさと寄附金の増加に伴うふるさと坂出応援寄付基金の増や積み増しに伴うまちづくり未来基金の増が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・ふるさと坂出応援寄付基金：寄附金を基として、豊かで活力のあるふるさとづくりに資する経費へ充当。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・まちづくり未来基金：ふるさと坂出の将来に希望を抱き、市民が誇りと愛着を持つことができるうるおいと活力に満ちたまちづくりを推進するための経費へ充当。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・ふるさと坂出応援寄付基金：豊かで活力のあるふるさとづくりに資する経費の財源として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・まちづくり未来基金：令和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・ふるさと坂出応援寄付基金：今後も豊かで活力のあるふるさとづくりに資する経費の財源として取崩予定。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・まちづくり未来基金：今後も、ふるさと坂出の将来に希望を抱き、市民が誇りと愛着を持つことができるうるおいと活力に満ちたまちづくりを推進するための経費へ充当予定。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決算余剰金および基金運用収入を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引き続き社会保障費の増大に伴う扶助費や介護保険特別会計への繰出金の増加傾向などから、基金残高の減少が予想される。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現時点において、大規模な積立・取崩の予定はなし。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D6FCAE-5F21-4EA7-AABC-B3EE1408FD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1A2925-9C63-416A-8CAA-11C4411C3E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FCBF2FA-A0FE-487C-9D64-7E118E451D0F}"/>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2B085CF-3279-41EB-BF4A-587169E08C51}"/>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FA7DB0A-E152-4BAF-BD99-BE8E87332A67}"/>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3986552-AA67-4E24-8031-746BC25B3324}"/>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B617372-335D-4D75-9E72-1E1EC112B5B7}"/>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B469CE8-4C5C-4CF6-95B4-1085EBE95AD2}"/>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A699832-FD53-4808-917D-B329D3850946}"/>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DC1175A-0706-42A7-AF8A-7675CCE2709D}"/>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4965031-E78F-4E37-87AB-F551540181A3}"/>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1119DE3-B854-4F74-87F4-5D527AC0B9BB}"/>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50,349
48,976
92.49
25,530,456
25,204,357
195,306
14,202,950
24,314,786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A4D522F-9D20-4368-88FE-9B6AF0B0D399}"/>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1D6B766-0D25-4B4D-848F-36884102DF1E}"/>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87933FF-8CB0-40EE-B598-FF4322EC4D81}"/>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C6901CC-0C00-4508-B5B7-A632E85364BC}"/>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6EA3CA7-D6C7-4988-BC76-1B44288CC22A}"/>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2492057-9623-4EFC-9022-5081EE1243C5}"/>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804092E-4A48-4479-A0DC-580A66198CCC}"/>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728C581-D9BE-4774-95F8-16A88E2E580B}"/>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D0DD402-7C82-4BF1-A406-3A8497BEE2BE}"/>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9C2CCFB-95BE-444D-9902-8C198DCB907A}"/>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B151E0E-8EFE-4F2A-AB62-358089D901CA}"/>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CDE7F1D-4B7D-4015-BDCC-9EF9CEBE629F}"/>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A236330-248F-4659-93C9-76F39A10F981}"/>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4D4E66C-CB83-4D4B-B74F-3872401B2600}"/>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B752490-CEE3-469E-98B4-D6079EF1E4A7}"/>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88F3D09-53FC-48A2-A65C-B0EAECDD3169}"/>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6209BF4-F667-470A-9852-4A7EBDC94440}"/>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6C02B40-DAA7-4DEB-ADEC-372528EC4B38}"/>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E967CC-EAC1-4D60-8AC8-065C6B419328}"/>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C89781D-3EEB-47EC-9E87-194372343F0B}"/>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49F87E4-DDD4-4C2A-A93F-F80A44BCA5BB}"/>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B110190-E43A-4D34-90F7-9CF94A42048B}"/>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7EB603F-0690-4928-98C8-018CC5936044}"/>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28B928E-5AC3-4281-B1F4-4407FE3A7785}"/>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CEB1616-FF6A-4EC4-963A-8D9BDB23B269}"/>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0B5FF4F-74A7-4763-B377-21F11A1A51C7}"/>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78E9340-4DAB-40AA-A6B0-47475676ADB9}"/>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3AE5770-D8C5-49A9-9E4D-372B726A4812}"/>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E0265DE-DC67-44F7-9010-2BF6A771AD25}"/>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D37DCFF-A9E7-4319-978F-9311F0605AF3}"/>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0541DBD-4CD2-4640-8344-F36325996162}"/>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0E06F17-E364-48B7-B5C8-CE0E592DD252}"/>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60A324D-76ED-4848-BE08-E99F12B383FD}"/>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F2B4BAE-7CFB-4131-9089-B73DCEBD1A1F}"/>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0DC7DB0-1D5B-4BB0-9B62-D975032EFECB}"/>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有形固定資産減価償却率は類似団体より高い水準にある。主な要因としては、学校施設、公営住宅、港湾施設の老朽化が進んでいることがあげられる。本市では、令和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年度に公共施設等総合管理計画を改定しており、当該計画に基づき老朽化した施設の集約化・複合化や除却を今後進めていく。また、それぞれの公共施設等について個別施設計画を令和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年度に策定しており、当該計画に基づいた施設の維持管理を適切に進めていく。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8C390A6-B7F7-4825-99BC-70AFD26EC4F6}"/>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E8B7759-CC97-4CCF-967A-387A0B44CCC2}"/>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9FFB7C2-9615-4028-B41A-0ED0FA9B0AAD}"/>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8752F9B-2290-466E-A0F9-CE6D63F96C75}"/>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5D9B88B-7446-4585-8E44-3453994D5349}"/>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9E37B37-9C21-44FC-AF79-83DCA1E7510B}"/>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6A54E14-A9CA-477D-9E4E-73A633F48F16}"/>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5EBDF49-86AC-4917-9DCD-658761803DBE}"/>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759B5EB-3E8A-4838-806F-D57FE41B32F5}"/>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7CA3C13-39CF-405F-A3ED-A298386F48DC}"/>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0579D7A-E976-4E8B-9F37-D0F07E22584A}"/>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5347982-0CD8-425C-BB20-D14ECE4E43A3}"/>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1F7DEF2-C067-4137-AB62-A2650467A582}"/>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3D0F207-D545-487A-B3D8-86CDF65276B3}"/>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3BBFAD2-AACB-4832-AB8B-60DEF9C00737}"/>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35F1789-16BE-4350-B600-F21A3C50DACF}"/>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D24DE842-92CE-421E-8371-968E0955481D}"/>
            </a:ext>
          </a:extLst>
        </xdr:cNvPr>
        <xdr:cNvCxnSpPr/>
      </xdr:nvCxnSpPr>
      <xdr:spPr>
        <a:xfrm flipV="1">
          <a:off x="4300220" y="4281805"/>
          <a:ext cx="1270" cy="1457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4C6E7411-2EE6-460D-86A9-C440CD11FAAC}"/>
            </a:ext>
          </a:extLst>
        </xdr:cNvPr>
        <xdr:cNvSpPr txBox="1"/>
      </xdr:nvSpPr>
      <xdr:spPr>
        <a:xfrm>
          <a:off x="4352925"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3D0D47FE-1557-46EB-BE1D-BCA35B2BDA88}"/>
            </a:ext>
          </a:extLst>
        </xdr:cNvPr>
        <xdr:cNvCxnSpPr/>
      </xdr:nvCxnSpPr>
      <xdr:spPr>
        <a:xfrm>
          <a:off x="4213225" y="57395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E0C774C2-2FCE-4D1E-A6B9-B77780A1FCB1}"/>
            </a:ext>
          </a:extLst>
        </xdr:cNvPr>
        <xdr:cNvSpPr txBox="1"/>
      </xdr:nvSpPr>
      <xdr:spPr>
        <a:xfrm>
          <a:off x="4352925" y="406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3092D623-721F-4E1B-ADA3-F47FF88DB80E}"/>
            </a:ext>
          </a:extLst>
        </xdr:cNvPr>
        <xdr:cNvCxnSpPr/>
      </xdr:nvCxnSpPr>
      <xdr:spPr>
        <a:xfrm>
          <a:off x="4213225" y="428180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D1E49803-CA15-474A-B39A-2A80F4F84E3F}"/>
            </a:ext>
          </a:extLst>
        </xdr:cNvPr>
        <xdr:cNvSpPr txBox="1"/>
      </xdr:nvSpPr>
      <xdr:spPr>
        <a:xfrm>
          <a:off x="4352925" y="5036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573EFEE8-A483-4A19-A922-A6BCB4298C1B}"/>
            </a:ext>
          </a:extLst>
        </xdr:cNvPr>
        <xdr:cNvSpPr/>
      </xdr:nvSpPr>
      <xdr:spPr>
        <a:xfrm>
          <a:off x="4251325" y="517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7BE1CFE5-E135-488F-9D29-233AC6FD240D}"/>
            </a:ext>
          </a:extLst>
        </xdr:cNvPr>
        <xdr:cNvSpPr/>
      </xdr:nvSpPr>
      <xdr:spPr>
        <a:xfrm>
          <a:off x="3616325" y="5160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442DFD98-E752-4AC5-89B9-DC61725B7F82}"/>
            </a:ext>
          </a:extLst>
        </xdr:cNvPr>
        <xdr:cNvSpPr/>
      </xdr:nvSpPr>
      <xdr:spPr>
        <a:xfrm>
          <a:off x="2930525" y="51464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21543F8E-563B-4F27-B4F4-3EB68873D966}"/>
            </a:ext>
          </a:extLst>
        </xdr:cNvPr>
        <xdr:cNvSpPr/>
      </xdr:nvSpPr>
      <xdr:spPr>
        <a:xfrm>
          <a:off x="2244725" y="50556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5" name="フローチャート: 判断 74">
          <a:extLst>
            <a:ext uri="{FF2B5EF4-FFF2-40B4-BE49-F238E27FC236}">
              <a16:creationId xmlns:a16="http://schemas.microsoft.com/office/drawing/2014/main" id="{8FC23385-4DE7-4FB0-A185-71FD58F5ABCD}"/>
            </a:ext>
          </a:extLst>
        </xdr:cNvPr>
        <xdr:cNvSpPr/>
      </xdr:nvSpPr>
      <xdr:spPr>
        <a:xfrm>
          <a:off x="1558925" y="50520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F549915-4BF9-47CD-B801-9FB3339D0117}"/>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0682DAC-5614-4009-A60D-43BDD06C2F1A}"/>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B68EE2B-D0DD-4A42-BA04-19C498435E0E}"/>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B2E8128-47C6-4AB9-855C-41969CE72269}"/>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23EF916-5EAD-44E5-8E22-2CA6216D3CA4}"/>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20108</xdr:rowOff>
    </xdr:from>
    <xdr:to>
      <xdr:col>23</xdr:col>
      <xdr:colOff>136525</xdr:colOff>
      <xdr:row>33</xdr:row>
      <xdr:rowOff>121709</xdr:rowOff>
    </xdr:to>
    <xdr:sp macro="" textlink="">
      <xdr:nvSpPr>
        <xdr:cNvPr id="81" name="楕円 80">
          <a:extLst>
            <a:ext uri="{FF2B5EF4-FFF2-40B4-BE49-F238E27FC236}">
              <a16:creationId xmlns:a16="http://schemas.microsoft.com/office/drawing/2014/main" id="{2B0447CE-ED6C-448D-9C99-90E6C33AFA52}"/>
            </a:ext>
          </a:extLst>
        </xdr:cNvPr>
        <xdr:cNvSpPr/>
      </xdr:nvSpPr>
      <xdr:spPr>
        <a:xfrm>
          <a:off x="4251325" y="5468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169985</xdr:rowOff>
    </xdr:from>
    <xdr:ext cx="405111" cy="259045"/>
    <xdr:sp macro="" textlink="">
      <xdr:nvSpPr>
        <xdr:cNvPr id="82" name="有形固定資産減価償却率該当値テキスト">
          <a:extLst>
            <a:ext uri="{FF2B5EF4-FFF2-40B4-BE49-F238E27FC236}">
              <a16:creationId xmlns:a16="http://schemas.microsoft.com/office/drawing/2014/main" id="{07EC1CBE-2B05-46C1-9730-A7E2F080FFE9}"/>
            </a:ext>
          </a:extLst>
        </xdr:cNvPr>
        <xdr:cNvSpPr txBox="1"/>
      </xdr:nvSpPr>
      <xdr:spPr>
        <a:xfrm>
          <a:off x="4352925" y="54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155575</xdr:rowOff>
    </xdr:from>
    <xdr:to>
      <xdr:col>19</xdr:col>
      <xdr:colOff>187325</xdr:colOff>
      <xdr:row>33</xdr:row>
      <xdr:rowOff>85725</xdr:rowOff>
    </xdr:to>
    <xdr:sp macro="" textlink="">
      <xdr:nvSpPr>
        <xdr:cNvPr id="83" name="楕円 82">
          <a:extLst>
            <a:ext uri="{FF2B5EF4-FFF2-40B4-BE49-F238E27FC236}">
              <a16:creationId xmlns:a16="http://schemas.microsoft.com/office/drawing/2014/main" id="{AD75C4BB-EF50-48DD-9AA2-04CFAA9B040D}"/>
            </a:ext>
          </a:extLst>
        </xdr:cNvPr>
        <xdr:cNvSpPr/>
      </xdr:nvSpPr>
      <xdr:spPr>
        <a:xfrm>
          <a:off x="3616325" y="54387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70908</xdr:rowOff>
    </xdr:to>
    <xdr:cxnSp macro="">
      <xdr:nvCxnSpPr>
        <xdr:cNvPr id="84" name="直線コネクタ 83">
          <a:extLst>
            <a:ext uri="{FF2B5EF4-FFF2-40B4-BE49-F238E27FC236}">
              <a16:creationId xmlns:a16="http://schemas.microsoft.com/office/drawing/2014/main" id="{7FBEE34E-03CE-42A3-ABEA-2566AF9F5C46}"/>
            </a:ext>
          </a:extLst>
        </xdr:cNvPr>
        <xdr:cNvCxnSpPr/>
      </xdr:nvCxnSpPr>
      <xdr:spPr>
        <a:xfrm>
          <a:off x="3667125" y="5483225"/>
          <a:ext cx="635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169968</xdr:rowOff>
    </xdr:from>
    <xdr:to>
      <xdr:col>15</xdr:col>
      <xdr:colOff>187325</xdr:colOff>
      <xdr:row>33</xdr:row>
      <xdr:rowOff>100118</xdr:rowOff>
    </xdr:to>
    <xdr:sp macro="" textlink="">
      <xdr:nvSpPr>
        <xdr:cNvPr id="85" name="楕円 84">
          <a:extLst>
            <a:ext uri="{FF2B5EF4-FFF2-40B4-BE49-F238E27FC236}">
              <a16:creationId xmlns:a16="http://schemas.microsoft.com/office/drawing/2014/main" id="{E1994629-EF2F-4E1D-BD54-AA9BDF02ACDF}"/>
            </a:ext>
          </a:extLst>
        </xdr:cNvPr>
        <xdr:cNvSpPr/>
      </xdr:nvSpPr>
      <xdr:spPr>
        <a:xfrm>
          <a:off x="2930525" y="5446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34925</xdr:rowOff>
    </xdr:from>
    <xdr:to>
      <xdr:col>19</xdr:col>
      <xdr:colOff>136525</xdr:colOff>
      <xdr:row>33</xdr:row>
      <xdr:rowOff>49318</xdr:rowOff>
    </xdr:to>
    <xdr:cxnSp macro="">
      <xdr:nvCxnSpPr>
        <xdr:cNvPr id="86" name="直線コネクタ 85">
          <a:extLst>
            <a:ext uri="{FF2B5EF4-FFF2-40B4-BE49-F238E27FC236}">
              <a16:creationId xmlns:a16="http://schemas.microsoft.com/office/drawing/2014/main" id="{F099927D-8977-478A-84C2-99BD5B2021F0}"/>
            </a:ext>
          </a:extLst>
        </xdr:cNvPr>
        <xdr:cNvCxnSpPr/>
      </xdr:nvCxnSpPr>
      <xdr:spPr>
        <a:xfrm flipV="1">
          <a:off x="2981325" y="5483225"/>
          <a:ext cx="6858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151977</xdr:rowOff>
    </xdr:from>
    <xdr:to>
      <xdr:col>11</xdr:col>
      <xdr:colOff>187325</xdr:colOff>
      <xdr:row>33</xdr:row>
      <xdr:rowOff>82127</xdr:rowOff>
    </xdr:to>
    <xdr:sp macro="" textlink="">
      <xdr:nvSpPr>
        <xdr:cNvPr id="87" name="楕円 86">
          <a:extLst>
            <a:ext uri="{FF2B5EF4-FFF2-40B4-BE49-F238E27FC236}">
              <a16:creationId xmlns:a16="http://schemas.microsoft.com/office/drawing/2014/main" id="{1A0AAE74-A7E4-4457-872A-0FB4F81BC514}"/>
            </a:ext>
          </a:extLst>
        </xdr:cNvPr>
        <xdr:cNvSpPr/>
      </xdr:nvSpPr>
      <xdr:spPr>
        <a:xfrm>
          <a:off x="2244725" y="54351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31327</xdr:rowOff>
    </xdr:from>
    <xdr:to>
      <xdr:col>15</xdr:col>
      <xdr:colOff>136525</xdr:colOff>
      <xdr:row>33</xdr:row>
      <xdr:rowOff>49318</xdr:rowOff>
    </xdr:to>
    <xdr:cxnSp macro="">
      <xdr:nvCxnSpPr>
        <xdr:cNvPr id="88" name="直線コネクタ 87">
          <a:extLst>
            <a:ext uri="{FF2B5EF4-FFF2-40B4-BE49-F238E27FC236}">
              <a16:creationId xmlns:a16="http://schemas.microsoft.com/office/drawing/2014/main" id="{3B9A5C9D-1EC6-4BA9-BBBC-B8DE7F87AD39}"/>
            </a:ext>
          </a:extLst>
        </xdr:cNvPr>
        <xdr:cNvCxnSpPr/>
      </xdr:nvCxnSpPr>
      <xdr:spPr>
        <a:xfrm>
          <a:off x="2295525" y="5479627"/>
          <a:ext cx="6858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27305</xdr:rowOff>
    </xdr:from>
    <xdr:to>
      <xdr:col>7</xdr:col>
      <xdr:colOff>187325</xdr:colOff>
      <xdr:row>33</xdr:row>
      <xdr:rowOff>128905</xdr:rowOff>
    </xdr:to>
    <xdr:sp macro="" textlink="">
      <xdr:nvSpPr>
        <xdr:cNvPr id="89" name="楕円 88">
          <a:extLst>
            <a:ext uri="{FF2B5EF4-FFF2-40B4-BE49-F238E27FC236}">
              <a16:creationId xmlns:a16="http://schemas.microsoft.com/office/drawing/2014/main" id="{1793382F-A53A-49E0-9446-13C96778AEC8}"/>
            </a:ext>
          </a:extLst>
        </xdr:cNvPr>
        <xdr:cNvSpPr/>
      </xdr:nvSpPr>
      <xdr:spPr>
        <a:xfrm>
          <a:off x="1558925" y="54756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31327</xdr:rowOff>
    </xdr:from>
    <xdr:to>
      <xdr:col>11</xdr:col>
      <xdr:colOff>136525</xdr:colOff>
      <xdr:row>33</xdr:row>
      <xdr:rowOff>78105</xdr:rowOff>
    </xdr:to>
    <xdr:cxnSp macro="">
      <xdr:nvCxnSpPr>
        <xdr:cNvPr id="90" name="直線コネクタ 89">
          <a:extLst>
            <a:ext uri="{FF2B5EF4-FFF2-40B4-BE49-F238E27FC236}">
              <a16:creationId xmlns:a16="http://schemas.microsoft.com/office/drawing/2014/main" id="{FB07B14F-9702-4B5D-B7F8-E33113F14BD5}"/>
            </a:ext>
          </a:extLst>
        </xdr:cNvPr>
        <xdr:cNvCxnSpPr/>
      </xdr:nvCxnSpPr>
      <xdr:spPr>
        <a:xfrm flipV="1">
          <a:off x="1609725" y="5479627"/>
          <a:ext cx="6858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7D3F4984-F592-4C8B-9D7A-1DCE183092A6}"/>
            </a:ext>
          </a:extLst>
        </xdr:cNvPr>
        <xdr:cNvSpPr txBox="1"/>
      </xdr:nvSpPr>
      <xdr:spPr>
        <a:xfrm>
          <a:off x="3470919" y="494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E50A0D8E-02E1-48A9-BEF4-0539E7554A04}"/>
            </a:ext>
          </a:extLst>
        </xdr:cNvPr>
        <xdr:cNvSpPr txBox="1"/>
      </xdr:nvSpPr>
      <xdr:spPr>
        <a:xfrm>
          <a:off x="2797819" y="493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5B07B7A7-9E0F-4062-A271-92C60F405A38}"/>
            </a:ext>
          </a:extLst>
        </xdr:cNvPr>
        <xdr:cNvSpPr txBox="1"/>
      </xdr:nvSpPr>
      <xdr:spPr>
        <a:xfrm>
          <a:off x="2112019" y="483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4" name="n_4aveValue有形固定資産減価償却率">
          <a:extLst>
            <a:ext uri="{FF2B5EF4-FFF2-40B4-BE49-F238E27FC236}">
              <a16:creationId xmlns:a16="http://schemas.microsoft.com/office/drawing/2014/main" id="{B83868A6-94AB-4276-8F64-823015A4D98C}"/>
            </a:ext>
          </a:extLst>
        </xdr:cNvPr>
        <xdr:cNvSpPr txBox="1"/>
      </xdr:nvSpPr>
      <xdr:spPr>
        <a:xfrm>
          <a:off x="1426219" y="48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76852</xdr:rowOff>
    </xdr:from>
    <xdr:ext cx="405111" cy="259045"/>
    <xdr:sp macro="" textlink="">
      <xdr:nvSpPr>
        <xdr:cNvPr id="95" name="n_1mainValue有形固定資産減価償却率">
          <a:extLst>
            <a:ext uri="{FF2B5EF4-FFF2-40B4-BE49-F238E27FC236}">
              <a16:creationId xmlns:a16="http://schemas.microsoft.com/office/drawing/2014/main" id="{B68C1E6A-BCC4-4F69-AB20-3E9B6B2AC156}"/>
            </a:ext>
          </a:extLst>
        </xdr:cNvPr>
        <xdr:cNvSpPr txBox="1"/>
      </xdr:nvSpPr>
      <xdr:spPr>
        <a:xfrm>
          <a:off x="3470919"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91246</xdr:rowOff>
    </xdr:from>
    <xdr:ext cx="405111" cy="259045"/>
    <xdr:sp macro="" textlink="">
      <xdr:nvSpPr>
        <xdr:cNvPr id="96" name="n_2mainValue有形固定資産減価償却率">
          <a:extLst>
            <a:ext uri="{FF2B5EF4-FFF2-40B4-BE49-F238E27FC236}">
              <a16:creationId xmlns:a16="http://schemas.microsoft.com/office/drawing/2014/main" id="{41B5B073-A137-48D6-AE40-90A74A50A6A2}"/>
            </a:ext>
          </a:extLst>
        </xdr:cNvPr>
        <xdr:cNvSpPr txBox="1"/>
      </xdr:nvSpPr>
      <xdr:spPr>
        <a:xfrm>
          <a:off x="2797819" y="553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73254</xdr:rowOff>
    </xdr:from>
    <xdr:ext cx="405111" cy="259045"/>
    <xdr:sp macro="" textlink="">
      <xdr:nvSpPr>
        <xdr:cNvPr id="97" name="n_3mainValue有形固定資産減価償却率">
          <a:extLst>
            <a:ext uri="{FF2B5EF4-FFF2-40B4-BE49-F238E27FC236}">
              <a16:creationId xmlns:a16="http://schemas.microsoft.com/office/drawing/2014/main" id="{A5F64A54-0D8E-45A9-83D6-CFC7E2970CEE}"/>
            </a:ext>
          </a:extLst>
        </xdr:cNvPr>
        <xdr:cNvSpPr txBox="1"/>
      </xdr:nvSpPr>
      <xdr:spPr>
        <a:xfrm>
          <a:off x="2112019" y="552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120032</xdr:rowOff>
    </xdr:from>
    <xdr:ext cx="405111" cy="259045"/>
    <xdr:sp macro="" textlink="">
      <xdr:nvSpPr>
        <xdr:cNvPr id="98" name="n_4mainValue有形固定資産減価償却率">
          <a:extLst>
            <a:ext uri="{FF2B5EF4-FFF2-40B4-BE49-F238E27FC236}">
              <a16:creationId xmlns:a16="http://schemas.microsoft.com/office/drawing/2014/main" id="{1143D37E-A3DE-4141-BC0B-277C48D87834}"/>
            </a:ext>
          </a:extLst>
        </xdr:cNvPr>
        <xdr:cNvSpPr txBox="1"/>
      </xdr:nvSpPr>
      <xdr:spPr>
        <a:xfrm>
          <a:off x="1426219"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9489D0C-F94E-447A-947E-F5244C9D4EED}"/>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51F5D5A-1E4B-4B9B-B3D6-572A669998FD}"/>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4B10A99-769A-418B-90F7-8D9FEA692043}"/>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6FC5BA0-03CE-4197-A4BF-E8E450A5F657}"/>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A197B65-EEA8-4829-9D89-009E4235A54E}"/>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0F0C243-5297-43F2-B5F2-1E40CF9E6769}"/>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DCD056D-6A7A-4D99-B164-9871C9EA1B5F}"/>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06FC666-FE93-46D7-B21E-ABAA9E83E97C}"/>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BC0C359-6485-46D8-ACCE-3E137B8BC6A0}"/>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93866EB-647A-4A62-871B-1399D57A737F}"/>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EC48290-A6AC-4AD1-AF0C-D22749E7A90E}"/>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B336711-0FC8-4368-8C99-1A2680ADC0DD}"/>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353F7F5-ED2E-4DD8-8F50-BF83E67DB81D}"/>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ポイントの微増にとどまったが、依然として類似団体平均よりも高い状態で推移している。平成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年度に着手した新庁舎建設事業を中心に地方債を発行したことにより残高が増大するなど将来負担額が多額となっていることが要因として挙げられる。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6815F76-BC83-409B-928A-DC88BDA1EC77}"/>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9F12928-738F-441D-ACD2-E969E2903CF3}"/>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5836EEC-6BC8-4D35-B5F3-DAFCFC244C81}"/>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5E40B24-E92F-4EB4-B6FA-31316C1BAC8B}"/>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94253CAA-6904-49BD-ABA1-43C92D7E4E5E}"/>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3153957-7AA2-4AC7-AFFD-DA38079EAF1C}"/>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8D428A0-787D-4B7A-90F9-E4838D87FD46}"/>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7DA3A44-3FD0-42C3-99BD-DB49FA017D42}"/>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24FA14C-B791-4233-B137-718BC755C6F8}"/>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F7C799F-4D63-4063-9D9F-7B46494C47F3}"/>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DA034A9-FADA-4D72-B30B-195605516408}"/>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77C5431-B43E-424C-8C74-E116A51BEC8F}"/>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D227E00-50CA-4CAD-BAC2-72021619F836}"/>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B6866FF-B461-4136-A6D1-2AC42EC8192D}"/>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6C98643-5501-4A80-B66A-95F6B877C1F8}"/>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C0E2DBAB-DF13-48E7-AA4E-84C015739E0D}"/>
            </a:ext>
          </a:extLst>
        </xdr:cNvPr>
        <xdr:cNvCxnSpPr/>
      </xdr:nvCxnSpPr>
      <xdr:spPr>
        <a:xfrm flipV="1">
          <a:off x="13323570" y="4376208"/>
          <a:ext cx="1269" cy="120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E0080D91-B19C-4688-B10F-1AA9509C9215}"/>
            </a:ext>
          </a:extLst>
        </xdr:cNvPr>
        <xdr:cNvSpPr txBox="1"/>
      </xdr:nvSpPr>
      <xdr:spPr>
        <a:xfrm>
          <a:off x="13376275" y="55822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3C248A5-4552-4D9B-9412-1FBE21AA6854}"/>
            </a:ext>
          </a:extLst>
        </xdr:cNvPr>
        <xdr:cNvCxnSpPr/>
      </xdr:nvCxnSpPr>
      <xdr:spPr>
        <a:xfrm>
          <a:off x="13255625" y="5578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692E6FC-DDF0-4566-ADF3-C4F1D4FBF535}"/>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11951E1-8E91-4D04-BDBB-E90F260C8354}"/>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9FE39517-A9D7-48C7-A199-997A3A56786E}"/>
            </a:ext>
          </a:extLst>
        </xdr:cNvPr>
        <xdr:cNvSpPr txBox="1"/>
      </xdr:nvSpPr>
      <xdr:spPr>
        <a:xfrm>
          <a:off x="13376275" y="4784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1ECB11BF-094D-4873-8395-4B3472B6B9BF}"/>
            </a:ext>
          </a:extLst>
        </xdr:cNvPr>
        <xdr:cNvSpPr/>
      </xdr:nvSpPr>
      <xdr:spPr>
        <a:xfrm>
          <a:off x="13293725" y="4926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7CC25D41-C0B7-414B-8B44-08A530E2F393}"/>
            </a:ext>
          </a:extLst>
        </xdr:cNvPr>
        <xdr:cNvSpPr/>
      </xdr:nvSpPr>
      <xdr:spPr>
        <a:xfrm>
          <a:off x="12639675" y="49051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234A3049-0AA2-4C3E-A178-762CBE16F4F0}"/>
            </a:ext>
          </a:extLst>
        </xdr:cNvPr>
        <xdr:cNvSpPr/>
      </xdr:nvSpPr>
      <xdr:spPr>
        <a:xfrm>
          <a:off x="11953875" y="48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6" name="フローチャート: 判断 135">
          <a:extLst>
            <a:ext uri="{FF2B5EF4-FFF2-40B4-BE49-F238E27FC236}">
              <a16:creationId xmlns:a16="http://schemas.microsoft.com/office/drawing/2014/main" id="{FF1EC28D-A0B4-41ED-84F3-7FE8F2155B59}"/>
            </a:ext>
          </a:extLst>
        </xdr:cNvPr>
        <xdr:cNvSpPr/>
      </xdr:nvSpPr>
      <xdr:spPr>
        <a:xfrm>
          <a:off x="11268075" y="5059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7" name="フローチャート: 判断 136">
          <a:extLst>
            <a:ext uri="{FF2B5EF4-FFF2-40B4-BE49-F238E27FC236}">
              <a16:creationId xmlns:a16="http://schemas.microsoft.com/office/drawing/2014/main" id="{3106008B-4772-46DE-A9B6-377A12D21B97}"/>
            </a:ext>
          </a:extLst>
        </xdr:cNvPr>
        <xdr:cNvSpPr/>
      </xdr:nvSpPr>
      <xdr:spPr>
        <a:xfrm>
          <a:off x="10582275" y="5063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F9F72EC-160A-4EBF-813B-D409AD58A693}"/>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0EC817D-E3DD-432D-9AB0-72D5F4D62231}"/>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2362F96-8786-412E-A784-D4EF274BF015}"/>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1B97BE3-694E-423E-8962-B2A8E914BEC0}"/>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B1C4E1E-3B2E-497C-855D-DC7CEB82C0EF}"/>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146318</xdr:rowOff>
    </xdr:from>
    <xdr:to>
      <xdr:col>76</xdr:col>
      <xdr:colOff>73025</xdr:colOff>
      <xdr:row>31</xdr:row>
      <xdr:rowOff>76468</xdr:rowOff>
    </xdr:to>
    <xdr:sp macro="" textlink="">
      <xdr:nvSpPr>
        <xdr:cNvPr id="143" name="楕円 142">
          <a:extLst>
            <a:ext uri="{FF2B5EF4-FFF2-40B4-BE49-F238E27FC236}">
              <a16:creationId xmlns:a16="http://schemas.microsoft.com/office/drawing/2014/main" id="{6838C6BA-DB15-4E32-8FF5-52F95D5D2433}"/>
            </a:ext>
          </a:extLst>
        </xdr:cNvPr>
        <xdr:cNvSpPr/>
      </xdr:nvSpPr>
      <xdr:spPr>
        <a:xfrm>
          <a:off x="13293725" y="50993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124745</xdr:rowOff>
    </xdr:from>
    <xdr:ext cx="469744" cy="259045"/>
    <xdr:sp macro="" textlink="">
      <xdr:nvSpPr>
        <xdr:cNvPr id="144" name="債務償還比率該当値テキスト">
          <a:extLst>
            <a:ext uri="{FF2B5EF4-FFF2-40B4-BE49-F238E27FC236}">
              <a16:creationId xmlns:a16="http://schemas.microsoft.com/office/drawing/2014/main" id="{84B5299B-2AA7-4E9F-A126-EA3AE1DF65C5}"/>
            </a:ext>
          </a:extLst>
        </xdr:cNvPr>
        <xdr:cNvSpPr txBox="1"/>
      </xdr:nvSpPr>
      <xdr:spPr>
        <a:xfrm>
          <a:off x="13376275" y="50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145359</xdr:rowOff>
    </xdr:from>
    <xdr:to>
      <xdr:col>72</xdr:col>
      <xdr:colOff>123825</xdr:colOff>
      <xdr:row>31</xdr:row>
      <xdr:rowOff>75509</xdr:rowOff>
    </xdr:to>
    <xdr:sp macro="" textlink="">
      <xdr:nvSpPr>
        <xdr:cNvPr id="145" name="楕円 144">
          <a:extLst>
            <a:ext uri="{FF2B5EF4-FFF2-40B4-BE49-F238E27FC236}">
              <a16:creationId xmlns:a16="http://schemas.microsoft.com/office/drawing/2014/main" id="{D810B50B-CF27-493A-AD0E-8F3580DB60F2}"/>
            </a:ext>
          </a:extLst>
        </xdr:cNvPr>
        <xdr:cNvSpPr/>
      </xdr:nvSpPr>
      <xdr:spPr>
        <a:xfrm>
          <a:off x="12639675" y="50983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24709</xdr:rowOff>
    </xdr:from>
    <xdr:to>
      <xdr:col>76</xdr:col>
      <xdr:colOff>22225</xdr:colOff>
      <xdr:row>31</xdr:row>
      <xdr:rowOff>25668</xdr:rowOff>
    </xdr:to>
    <xdr:cxnSp macro="">
      <xdr:nvCxnSpPr>
        <xdr:cNvPr id="146" name="直線コネクタ 145">
          <a:extLst>
            <a:ext uri="{FF2B5EF4-FFF2-40B4-BE49-F238E27FC236}">
              <a16:creationId xmlns:a16="http://schemas.microsoft.com/office/drawing/2014/main" id="{7E25FF5D-0112-4003-ADED-C44624C806D7}"/>
            </a:ext>
          </a:extLst>
        </xdr:cNvPr>
        <xdr:cNvCxnSpPr/>
      </xdr:nvCxnSpPr>
      <xdr:spPr>
        <a:xfrm>
          <a:off x="12690475" y="5142809"/>
          <a:ext cx="635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7303</xdr:rowOff>
    </xdr:from>
    <xdr:to>
      <xdr:col>68</xdr:col>
      <xdr:colOff>123825</xdr:colOff>
      <xdr:row>30</xdr:row>
      <xdr:rowOff>108903</xdr:rowOff>
    </xdr:to>
    <xdr:sp macro="" textlink="">
      <xdr:nvSpPr>
        <xdr:cNvPr id="147" name="楕円 146">
          <a:extLst>
            <a:ext uri="{FF2B5EF4-FFF2-40B4-BE49-F238E27FC236}">
              <a16:creationId xmlns:a16="http://schemas.microsoft.com/office/drawing/2014/main" id="{50F3E2F8-ED98-415C-8DB1-CF0E70B891BB}"/>
            </a:ext>
          </a:extLst>
        </xdr:cNvPr>
        <xdr:cNvSpPr/>
      </xdr:nvSpPr>
      <xdr:spPr>
        <a:xfrm>
          <a:off x="11953875" y="49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58103</xdr:rowOff>
    </xdr:from>
    <xdr:to>
      <xdr:col>72</xdr:col>
      <xdr:colOff>73025</xdr:colOff>
      <xdr:row>31</xdr:row>
      <xdr:rowOff>24709</xdr:rowOff>
    </xdr:to>
    <xdr:cxnSp macro="">
      <xdr:nvCxnSpPr>
        <xdr:cNvPr id="148" name="直線コネクタ 147">
          <a:extLst>
            <a:ext uri="{FF2B5EF4-FFF2-40B4-BE49-F238E27FC236}">
              <a16:creationId xmlns:a16="http://schemas.microsoft.com/office/drawing/2014/main" id="{CFD7760F-A420-405D-8DF9-92F22844EA16}"/>
            </a:ext>
          </a:extLst>
        </xdr:cNvPr>
        <xdr:cNvCxnSpPr/>
      </xdr:nvCxnSpPr>
      <xdr:spPr>
        <a:xfrm>
          <a:off x="12004675" y="5011103"/>
          <a:ext cx="685800" cy="13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29203</xdr:rowOff>
    </xdr:from>
    <xdr:to>
      <xdr:col>64</xdr:col>
      <xdr:colOff>123825</xdr:colOff>
      <xdr:row>31</xdr:row>
      <xdr:rowOff>130803</xdr:rowOff>
    </xdr:to>
    <xdr:sp macro="" textlink="">
      <xdr:nvSpPr>
        <xdr:cNvPr id="149" name="楕円 148">
          <a:extLst>
            <a:ext uri="{FF2B5EF4-FFF2-40B4-BE49-F238E27FC236}">
              <a16:creationId xmlns:a16="http://schemas.microsoft.com/office/drawing/2014/main" id="{4D936C5B-66E9-4A85-AF10-52E57C954E8F}"/>
            </a:ext>
          </a:extLst>
        </xdr:cNvPr>
        <xdr:cNvSpPr/>
      </xdr:nvSpPr>
      <xdr:spPr>
        <a:xfrm>
          <a:off x="11268075" y="514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58103</xdr:rowOff>
    </xdr:from>
    <xdr:to>
      <xdr:col>68</xdr:col>
      <xdr:colOff>73025</xdr:colOff>
      <xdr:row>31</xdr:row>
      <xdr:rowOff>80003</xdr:rowOff>
    </xdr:to>
    <xdr:cxnSp macro="">
      <xdr:nvCxnSpPr>
        <xdr:cNvPr id="150" name="直線コネクタ 149">
          <a:extLst>
            <a:ext uri="{FF2B5EF4-FFF2-40B4-BE49-F238E27FC236}">
              <a16:creationId xmlns:a16="http://schemas.microsoft.com/office/drawing/2014/main" id="{C0147960-E14C-45CB-9326-0BB5A4F10CD2}"/>
            </a:ext>
          </a:extLst>
        </xdr:cNvPr>
        <xdr:cNvCxnSpPr/>
      </xdr:nvCxnSpPr>
      <xdr:spPr>
        <a:xfrm flipV="1">
          <a:off x="11318875" y="5011103"/>
          <a:ext cx="685800" cy="1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64826</xdr:rowOff>
    </xdr:from>
    <xdr:to>
      <xdr:col>60</xdr:col>
      <xdr:colOff>123825</xdr:colOff>
      <xdr:row>31</xdr:row>
      <xdr:rowOff>166426</xdr:rowOff>
    </xdr:to>
    <xdr:sp macro="" textlink="">
      <xdr:nvSpPr>
        <xdr:cNvPr id="151" name="楕円 150">
          <a:extLst>
            <a:ext uri="{FF2B5EF4-FFF2-40B4-BE49-F238E27FC236}">
              <a16:creationId xmlns:a16="http://schemas.microsoft.com/office/drawing/2014/main" id="{265CA4AF-4D4F-42ED-879C-562C69FA17B2}"/>
            </a:ext>
          </a:extLst>
        </xdr:cNvPr>
        <xdr:cNvSpPr/>
      </xdr:nvSpPr>
      <xdr:spPr>
        <a:xfrm>
          <a:off x="10582275" y="51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80003</xdr:rowOff>
    </xdr:from>
    <xdr:to>
      <xdr:col>64</xdr:col>
      <xdr:colOff>73025</xdr:colOff>
      <xdr:row>31</xdr:row>
      <xdr:rowOff>115626</xdr:rowOff>
    </xdr:to>
    <xdr:cxnSp macro="">
      <xdr:nvCxnSpPr>
        <xdr:cNvPr id="152" name="直線コネクタ 151">
          <a:extLst>
            <a:ext uri="{FF2B5EF4-FFF2-40B4-BE49-F238E27FC236}">
              <a16:creationId xmlns:a16="http://schemas.microsoft.com/office/drawing/2014/main" id="{18088D42-24AC-450E-BA5A-57892DE4410A}"/>
            </a:ext>
          </a:extLst>
        </xdr:cNvPr>
        <xdr:cNvCxnSpPr/>
      </xdr:nvCxnSpPr>
      <xdr:spPr>
        <a:xfrm flipV="1">
          <a:off x="10633075" y="5198103"/>
          <a:ext cx="6858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291BAA2E-800A-4678-8DAD-234CF2D0779A}"/>
            </a:ext>
          </a:extLst>
        </xdr:cNvPr>
        <xdr:cNvSpPr txBox="1"/>
      </xdr:nvSpPr>
      <xdr:spPr>
        <a:xfrm>
          <a:off x="12461952" y="468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43A4E5D4-3667-4FD2-A14F-82011463441D}"/>
            </a:ext>
          </a:extLst>
        </xdr:cNvPr>
        <xdr:cNvSpPr txBox="1"/>
      </xdr:nvSpPr>
      <xdr:spPr>
        <a:xfrm>
          <a:off x="11788852" y="463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5" name="n_3aveValue債務償還比率">
          <a:extLst>
            <a:ext uri="{FF2B5EF4-FFF2-40B4-BE49-F238E27FC236}">
              <a16:creationId xmlns:a16="http://schemas.microsoft.com/office/drawing/2014/main" id="{5349889F-13E4-4410-AA77-A25BEB231269}"/>
            </a:ext>
          </a:extLst>
        </xdr:cNvPr>
        <xdr:cNvSpPr txBox="1"/>
      </xdr:nvSpPr>
      <xdr:spPr>
        <a:xfrm>
          <a:off x="11103052" y="484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6" name="n_4aveValue債務償還比率">
          <a:extLst>
            <a:ext uri="{FF2B5EF4-FFF2-40B4-BE49-F238E27FC236}">
              <a16:creationId xmlns:a16="http://schemas.microsoft.com/office/drawing/2014/main" id="{E9F2C973-0BBA-42A9-BBA5-583D08AA715B}"/>
            </a:ext>
          </a:extLst>
        </xdr:cNvPr>
        <xdr:cNvSpPr txBox="1"/>
      </xdr:nvSpPr>
      <xdr:spPr>
        <a:xfrm>
          <a:off x="10417252" y="484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66636</xdr:rowOff>
    </xdr:from>
    <xdr:ext cx="469744" cy="259045"/>
    <xdr:sp macro="" textlink="">
      <xdr:nvSpPr>
        <xdr:cNvPr id="157" name="n_1mainValue債務償還比率">
          <a:extLst>
            <a:ext uri="{FF2B5EF4-FFF2-40B4-BE49-F238E27FC236}">
              <a16:creationId xmlns:a16="http://schemas.microsoft.com/office/drawing/2014/main" id="{6ED2EB6A-8BF6-4101-8233-94CAF4027258}"/>
            </a:ext>
          </a:extLst>
        </xdr:cNvPr>
        <xdr:cNvSpPr txBox="1"/>
      </xdr:nvSpPr>
      <xdr:spPr>
        <a:xfrm>
          <a:off x="12461952" y="518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100030</xdr:rowOff>
    </xdr:from>
    <xdr:ext cx="469744" cy="259045"/>
    <xdr:sp macro="" textlink="">
      <xdr:nvSpPr>
        <xdr:cNvPr id="158" name="n_2mainValue債務償還比率">
          <a:extLst>
            <a:ext uri="{FF2B5EF4-FFF2-40B4-BE49-F238E27FC236}">
              <a16:creationId xmlns:a16="http://schemas.microsoft.com/office/drawing/2014/main" id="{0342A910-5512-48A0-B46C-43D9ECAEF19F}"/>
            </a:ext>
          </a:extLst>
        </xdr:cNvPr>
        <xdr:cNvSpPr txBox="1"/>
      </xdr:nvSpPr>
      <xdr:spPr>
        <a:xfrm>
          <a:off x="11788852" y="505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121930</xdr:rowOff>
    </xdr:from>
    <xdr:ext cx="469744" cy="259045"/>
    <xdr:sp macro="" textlink="">
      <xdr:nvSpPr>
        <xdr:cNvPr id="159" name="n_3mainValue債務償還比率">
          <a:extLst>
            <a:ext uri="{FF2B5EF4-FFF2-40B4-BE49-F238E27FC236}">
              <a16:creationId xmlns:a16="http://schemas.microsoft.com/office/drawing/2014/main" id="{FB831CEF-5C82-4A54-B531-DE989BEECFFD}"/>
            </a:ext>
          </a:extLst>
        </xdr:cNvPr>
        <xdr:cNvSpPr txBox="1"/>
      </xdr:nvSpPr>
      <xdr:spPr>
        <a:xfrm>
          <a:off x="11103052" y="524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157553</xdr:rowOff>
    </xdr:from>
    <xdr:ext cx="469744" cy="259045"/>
    <xdr:sp macro="" textlink="">
      <xdr:nvSpPr>
        <xdr:cNvPr id="160" name="n_4mainValue債務償還比率">
          <a:extLst>
            <a:ext uri="{FF2B5EF4-FFF2-40B4-BE49-F238E27FC236}">
              <a16:creationId xmlns:a16="http://schemas.microsoft.com/office/drawing/2014/main" id="{5F09BA93-CEB4-4C16-95F5-DEDB27FA1BF7}"/>
            </a:ext>
          </a:extLst>
        </xdr:cNvPr>
        <xdr:cNvSpPr txBox="1"/>
      </xdr:nvSpPr>
      <xdr:spPr>
        <a:xfrm>
          <a:off x="10417252" y="527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3709CBB-6412-4486-A99C-848F69EB5EEA}"/>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8584BCD-27CB-4557-9D30-7C45C550D8C6}"/>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A1F15B4-E710-420A-9783-93EEA3A895B2}"/>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BB00EF2-FC21-4C81-B82F-9304FF3CEF1C}"/>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62EE721-3858-45F4-9524-BB492E8C9C25}"/>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C790354-419F-47C6-AF34-785E3711474D}"/>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F76269-E09E-49ED-BF46-0607BF96B20D}"/>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077B16-E6C4-4738-9223-A6503F065BAD}"/>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C9F49C-C866-4DF2-B9BA-502F16ECB80A}"/>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B7183E-C14D-4C0F-8F4A-5C366470E567}"/>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23D3C8-D716-418E-BB66-F2A08E15F473}"/>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82280B-0BF3-4745-8B81-8BACE7C8BEA7}"/>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623C64-9EC7-4807-8C14-F8EBD8FDBE05}"/>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43A0EC-25F8-4621-BED8-4F246F77481C}"/>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747E301-8974-44DD-9567-DA1F533CE466}"/>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0807C0-62F1-4051-9F17-E1369A2BF87B}"/>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50,349
48,976
92.49
25,530,456
25,204,357
195,306
14,202,950
24,314,786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F25D94-FF4D-4F27-8B51-C923C4CA41ED}"/>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2FB06A-6B17-4677-8274-0E18EF9B445C}"/>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7E2549-290D-47B4-BA2F-A05D8C82A591}"/>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0DFF6F-2A29-430C-B66E-C975DCEDC3CB}"/>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3DF0ED-DDE5-4090-A324-84D464B19A1F}"/>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E25D898-6E52-40D1-BCA6-D6F5EDBC297C}"/>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86F2D3-2EB4-49F9-A92C-2C72E82AD061}"/>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DFEB07-1B29-4172-81C7-27D886CD408C}"/>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CE60D55-FCE9-44CF-A9E8-331FCB13A6FA}"/>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37CAE6-2F71-404E-B2CA-FFFEBF558E1C}"/>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6362B7-E03A-42C1-ACDC-F4441D5F2A94}"/>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4DCE73-B2B9-4C16-8CD9-D5F96827BC34}"/>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72C781-A27F-4020-936C-2E62B4C6F369}"/>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193A14-2C69-41B9-9F42-A0B58CCE18EA}"/>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24BCFA-48CE-46FD-9A18-00932FCDADD8}"/>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8AB766-C6FB-4184-91BC-178AA70A6951}"/>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3ECF47-B434-4A1E-87E5-EDEB15EC2BEC}"/>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6B85E5-30CC-438C-BBE2-F9F4A3C52594}"/>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BFBB40B-E399-4617-ABEC-DD654F5A5919}"/>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4F53E2-270B-4AA9-A0BF-8B4A92B21DF1}"/>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00C7B7-093D-4C6B-AC22-01A819380CA1}"/>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8699F2-7C4B-4560-845A-4D76484DC62A}"/>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20AA5A-EFA8-46CC-9C91-06B46E45E05D}"/>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A55888-199B-4F80-91BA-6CE22B326143}"/>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F6C5FF-2E19-449B-9A8C-C6A349524E44}"/>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9D3629-883B-4003-A5AF-87D6F97384DE}"/>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7EE5E8-1036-453D-B9AE-C51BC06B55AA}"/>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10137B-9979-4D25-BA7E-CFECDD200731}"/>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F6DB6A-3FC3-47A6-AF7E-59A2F2716F5B}"/>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5274BF-1EF3-4EF3-A208-85DC065030CD}"/>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B875C8-BE4D-4794-A429-5CC5F1364AC9}"/>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85E3B8F-0FCF-4E26-93CE-A99B5FAC905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8A8886E-20A1-45AA-86C8-20B2474BC181}"/>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797DC6D-DB6D-4DC2-BA46-EF17C50BE1E0}"/>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3EDF47-5C0B-457B-806E-48AF6DA4DA81}"/>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204673A-DD95-49C5-BB1B-9FAF4EEDBA74}"/>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92576C9-EFF7-46A7-B708-12802A41C0EC}"/>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FB40550-FEC4-44D2-98DF-B4745C25D097}"/>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5643D27-F53F-4F26-873D-2365AC24AAE4}"/>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F8534F1-7636-404D-80F0-033D0B3AA0A5}"/>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EAA9D28-7483-43AE-A040-D9B1A087F192}"/>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8E78CC8-43C9-47B4-9DBB-57E969D64831}"/>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07BA14D-411E-498C-B263-2B5D85CCBD1D}"/>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C77806A-2849-41B2-9238-4FA6CFD835E7}"/>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2D27585-03CF-436D-AE8A-0AFC1CF81DA8}"/>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DEEB72FF-F197-4523-BFF1-2B44DAC48BDD}"/>
            </a:ext>
          </a:extLst>
        </xdr:cNvPr>
        <xdr:cNvCxnSpPr/>
      </xdr:nvCxnSpPr>
      <xdr:spPr>
        <a:xfrm flipV="1">
          <a:off x="4177665" y="55702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C68142E-BFD2-4A39-B65D-E561EF1F657A}"/>
            </a:ext>
          </a:extLst>
        </xdr:cNvPr>
        <xdr:cNvSpPr txBox="1"/>
      </xdr:nvSpPr>
      <xdr:spPr>
        <a:xfrm>
          <a:off x="4216400"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23ED95BB-ABD6-47BB-8E2C-D6C8DAA2A5DC}"/>
            </a:ext>
          </a:extLst>
        </xdr:cNvPr>
        <xdr:cNvCxnSpPr/>
      </xdr:nvCxnSpPr>
      <xdr:spPr>
        <a:xfrm>
          <a:off x="4108450" y="6941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427200F4-10A9-464E-B5E9-0D3F6A7B21C7}"/>
            </a:ext>
          </a:extLst>
        </xdr:cNvPr>
        <xdr:cNvSpPr txBox="1"/>
      </xdr:nvSpPr>
      <xdr:spPr>
        <a:xfrm>
          <a:off x="4216400" y="53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870C3F6-7398-4AC1-B0FB-5D14850B9A0C}"/>
            </a:ext>
          </a:extLst>
        </xdr:cNvPr>
        <xdr:cNvCxnSpPr/>
      </xdr:nvCxnSpPr>
      <xdr:spPr>
        <a:xfrm>
          <a:off x="4108450" y="5570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11EE6E5B-70E3-420F-8702-EF66B53145C6}"/>
            </a:ext>
          </a:extLst>
        </xdr:cNvPr>
        <xdr:cNvSpPr txBox="1"/>
      </xdr:nvSpPr>
      <xdr:spPr>
        <a:xfrm>
          <a:off x="421640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9412DCB3-1D13-4664-8D40-0DCE84426483}"/>
            </a:ext>
          </a:extLst>
        </xdr:cNvPr>
        <xdr:cNvSpPr/>
      </xdr:nvSpPr>
      <xdr:spPr>
        <a:xfrm>
          <a:off x="4127500" y="6343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134AB4CC-C4B8-46FC-BF29-463040A47D4B}"/>
            </a:ext>
          </a:extLst>
        </xdr:cNvPr>
        <xdr:cNvSpPr/>
      </xdr:nvSpPr>
      <xdr:spPr>
        <a:xfrm>
          <a:off x="3384550" y="6322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ACC4E24F-476F-412D-A053-B28A1CEAF6F0}"/>
            </a:ext>
          </a:extLst>
        </xdr:cNvPr>
        <xdr:cNvSpPr/>
      </xdr:nvSpPr>
      <xdr:spPr>
        <a:xfrm>
          <a:off x="257175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6A11D0D0-F365-4E9A-84DD-72E4BFBC6429}"/>
            </a:ext>
          </a:extLst>
        </xdr:cNvPr>
        <xdr:cNvSpPr/>
      </xdr:nvSpPr>
      <xdr:spPr>
        <a:xfrm>
          <a:off x="1778000" y="621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E6EBF4D6-50E8-4B65-974D-B7A93FC79E16}"/>
            </a:ext>
          </a:extLst>
        </xdr:cNvPr>
        <xdr:cNvSpPr/>
      </xdr:nvSpPr>
      <xdr:spPr>
        <a:xfrm>
          <a:off x="984250" y="61969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A42A902-5D2F-427E-8CCC-4ECC2ABC1ADA}"/>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E01E89-E99B-4548-A130-A6DDCC55DC1D}"/>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B0F9C8-81CD-46FF-9BA5-AC050CC28F22}"/>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209428-625A-4EFF-8D75-CB82EF7B495C}"/>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ECB542-F2D9-4757-BEF1-B7128B7CFB8B}"/>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3" name="楕円 72">
          <a:extLst>
            <a:ext uri="{FF2B5EF4-FFF2-40B4-BE49-F238E27FC236}">
              <a16:creationId xmlns:a16="http://schemas.microsoft.com/office/drawing/2014/main" id="{7AC8A118-6163-4CC4-A61A-01B7C9D2E3A9}"/>
            </a:ext>
          </a:extLst>
        </xdr:cNvPr>
        <xdr:cNvSpPr/>
      </xdr:nvSpPr>
      <xdr:spPr>
        <a:xfrm>
          <a:off x="4127500" y="6214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65C6B2CA-88F8-4BF2-ABED-D3227D144622}"/>
            </a:ext>
          </a:extLst>
        </xdr:cNvPr>
        <xdr:cNvSpPr txBox="1"/>
      </xdr:nvSpPr>
      <xdr:spPr>
        <a:xfrm>
          <a:off x="42164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5" name="楕円 74">
          <a:extLst>
            <a:ext uri="{FF2B5EF4-FFF2-40B4-BE49-F238E27FC236}">
              <a16:creationId xmlns:a16="http://schemas.microsoft.com/office/drawing/2014/main" id="{01A5C941-D123-4A64-AFEF-7A9DE1D4B83C}"/>
            </a:ext>
          </a:extLst>
        </xdr:cNvPr>
        <xdr:cNvSpPr/>
      </xdr:nvSpPr>
      <xdr:spPr>
        <a:xfrm>
          <a:off x="3384550" y="6172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id="{084FC23E-3D96-4ED7-8F93-D89D32ABB247}"/>
            </a:ext>
          </a:extLst>
        </xdr:cNvPr>
        <xdr:cNvCxnSpPr/>
      </xdr:nvCxnSpPr>
      <xdr:spPr>
        <a:xfrm>
          <a:off x="3429000" y="6223000"/>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53975</xdr:rowOff>
    </xdr:from>
    <xdr:to>
      <xdr:col>15</xdr:col>
      <xdr:colOff>101600</xdr:colOff>
      <xdr:row>37</xdr:row>
      <xdr:rowOff>155575</xdr:rowOff>
    </xdr:to>
    <xdr:sp macro="" textlink="">
      <xdr:nvSpPr>
        <xdr:cNvPr id="77" name="楕円 76">
          <a:extLst>
            <a:ext uri="{FF2B5EF4-FFF2-40B4-BE49-F238E27FC236}">
              <a16:creationId xmlns:a16="http://schemas.microsoft.com/office/drawing/2014/main" id="{AAB6F0CF-D73F-4EDB-8B5D-F45191B15D25}"/>
            </a:ext>
          </a:extLst>
        </xdr:cNvPr>
        <xdr:cNvSpPr/>
      </xdr:nvSpPr>
      <xdr:spPr>
        <a:xfrm>
          <a:off x="257175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104775</xdr:rowOff>
    </xdr:from>
    <xdr:to>
      <xdr:col>19</xdr:col>
      <xdr:colOff>177800</xdr:colOff>
      <xdr:row>37</xdr:row>
      <xdr:rowOff>114300</xdr:rowOff>
    </xdr:to>
    <xdr:cxnSp macro="">
      <xdr:nvCxnSpPr>
        <xdr:cNvPr id="78" name="直線コネクタ 77">
          <a:extLst>
            <a:ext uri="{FF2B5EF4-FFF2-40B4-BE49-F238E27FC236}">
              <a16:creationId xmlns:a16="http://schemas.microsoft.com/office/drawing/2014/main" id="{FA6508B7-8A63-4844-9B2B-AE8B75E11ED8}"/>
            </a:ext>
          </a:extLst>
        </xdr:cNvPr>
        <xdr:cNvCxnSpPr/>
      </xdr:nvCxnSpPr>
      <xdr:spPr>
        <a:xfrm>
          <a:off x="2622550" y="6213475"/>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27305</xdr:rowOff>
    </xdr:from>
    <xdr:to>
      <xdr:col>10</xdr:col>
      <xdr:colOff>165100</xdr:colOff>
      <xdr:row>37</xdr:row>
      <xdr:rowOff>128905</xdr:rowOff>
    </xdr:to>
    <xdr:sp macro="" textlink="">
      <xdr:nvSpPr>
        <xdr:cNvPr id="79" name="楕円 78">
          <a:extLst>
            <a:ext uri="{FF2B5EF4-FFF2-40B4-BE49-F238E27FC236}">
              <a16:creationId xmlns:a16="http://schemas.microsoft.com/office/drawing/2014/main" id="{8AE86C49-6E1F-41C3-8943-4611FC4C6690}"/>
            </a:ext>
          </a:extLst>
        </xdr:cNvPr>
        <xdr:cNvSpPr/>
      </xdr:nvSpPr>
      <xdr:spPr>
        <a:xfrm>
          <a:off x="17780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78105</xdr:rowOff>
    </xdr:from>
    <xdr:to>
      <xdr:col>15</xdr:col>
      <xdr:colOff>50800</xdr:colOff>
      <xdr:row>37</xdr:row>
      <xdr:rowOff>104775</xdr:rowOff>
    </xdr:to>
    <xdr:cxnSp macro="">
      <xdr:nvCxnSpPr>
        <xdr:cNvPr id="80" name="直線コネクタ 79">
          <a:extLst>
            <a:ext uri="{FF2B5EF4-FFF2-40B4-BE49-F238E27FC236}">
              <a16:creationId xmlns:a16="http://schemas.microsoft.com/office/drawing/2014/main" id="{D25D857E-B74D-471E-94B9-09C320F5DFFD}"/>
            </a:ext>
          </a:extLst>
        </xdr:cNvPr>
        <xdr:cNvCxnSpPr/>
      </xdr:nvCxnSpPr>
      <xdr:spPr>
        <a:xfrm>
          <a:off x="1828800" y="6186805"/>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81" name="楕円 80">
          <a:extLst>
            <a:ext uri="{FF2B5EF4-FFF2-40B4-BE49-F238E27FC236}">
              <a16:creationId xmlns:a16="http://schemas.microsoft.com/office/drawing/2014/main" id="{59ED1BE0-064D-4CE9-8915-3A5ED7D529D4}"/>
            </a:ext>
          </a:extLst>
        </xdr:cNvPr>
        <xdr:cNvSpPr/>
      </xdr:nvSpPr>
      <xdr:spPr>
        <a:xfrm>
          <a:off x="984250" y="6111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78105</xdr:rowOff>
    </xdr:to>
    <xdr:cxnSp macro="">
      <xdr:nvCxnSpPr>
        <xdr:cNvPr id="82" name="直線コネクタ 81">
          <a:extLst>
            <a:ext uri="{FF2B5EF4-FFF2-40B4-BE49-F238E27FC236}">
              <a16:creationId xmlns:a16="http://schemas.microsoft.com/office/drawing/2014/main" id="{BF59ED2D-4896-4B4C-A0F0-ADD8B0835EA8}"/>
            </a:ext>
          </a:extLst>
        </xdr:cNvPr>
        <xdr:cNvCxnSpPr/>
      </xdr:nvCxnSpPr>
      <xdr:spPr>
        <a:xfrm>
          <a:off x="1028700" y="6162040"/>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90B6E5C4-0857-4F90-878F-8A7CD0F880F5}"/>
            </a:ext>
          </a:extLst>
        </xdr:cNvPr>
        <xdr:cNvSpPr txBox="1"/>
      </xdr:nvSpPr>
      <xdr:spPr>
        <a:xfrm>
          <a:off x="3239144"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E4C29FA8-4DA4-4FCD-B3E6-59DC09A9A14E}"/>
            </a:ext>
          </a:extLst>
        </xdr:cNvPr>
        <xdr:cNvSpPr txBox="1"/>
      </xdr:nvSpPr>
      <xdr:spPr>
        <a:xfrm>
          <a:off x="2439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a:extLst>
            <a:ext uri="{FF2B5EF4-FFF2-40B4-BE49-F238E27FC236}">
              <a16:creationId xmlns:a16="http://schemas.microsoft.com/office/drawing/2014/main" id="{F9B5B80C-38A2-4726-A4A5-52414D35D16D}"/>
            </a:ext>
          </a:extLst>
        </xdr:cNvPr>
        <xdr:cNvSpPr txBox="1"/>
      </xdr:nvSpPr>
      <xdr:spPr>
        <a:xfrm>
          <a:off x="164529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a:extLst>
            <a:ext uri="{FF2B5EF4-FFF2-40B4-BE49-F238E27FC236}">
              <a16:creationId xmlns:a16="http://schemas.microsoft.com/office/drawing/2014/main" id="{E0D54757-D84A-45DB-B00E-752CE12D4493}"/>
            </a:ext>
          </a:extLst>
        </xdr:cNvPr>
        <xdr:cNvSpPr txBox="1"/>
      </xdr:nvSpPr>
      <xdr:spPr>
        <a:xfrm>
          <a:off x="8515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10177</xdr:rowOff>
    </xdr:from>
    <xdr:ext cx="405111" cy="259045"/>
    <xdr:sp macro="" textlink="">
      <xdr:nvSpPr>
        <xdr:cNvPr id="87" name="n_1mainValue【道路】&#10;有形固定資産減価償却率">
          <a:extLst>
            <a:ext uri="{FF2B5EF4-FFF2-40B4-BE49-F238E27FC236}">
              <a16:creationId xmlns:a16="http://schemas.microsoft.com/office/drawing/2014/main" id="{B0A32E28-F752-4ADB-95A0-74500D83568F}"/>
            </a:ext>
          </a:extLst>
        </xdr:cNvPr>
        <xdr:cNvSpPr txBox="1"/>
      </xdr:nvSpPr>
      <xdr:spPr>
        <a:xfrm>
          <a:off x="32391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88" name="n_2mainValue【道路】&#10;有形固定資産減価償却率">
          <a:extLst>
            <a:ext uri="{FF2B5EF4-FFF2-40B4-BE49-F238E27FC236}">
              <a16:creationId xmlns:a16="http://schemas.microsoft.com/office/drawing/2014/main" id="{BE2726B8-A014-4EA4-8ACF-12AD0F93FE70}"/>
            </a:ext>
          </a:extLst>
        </xdr:cNvPr>
        <xdr:cNvSpPr txBox="1"/>
      </xdr:nvSpPr>
      <xdr:spPr>
        <a:xfrm>
          <a:off x="2439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145432</xdr:rowOff>
    </xdr:from>
    <xdr:ext cx="405111" cy="259045"/>
    <xdr:sp macro="" textlink="">
      <xdr:nvSpPr>
        <xdr:cNvPr id="89" name="n_3mainValue【道路】&#10;有形固定資産減価償却率">
          <a:extLst>
            <a:ext uri="{FF2B5EF4-FFF2-40B4-BE49-F238E27FC236}">
              <a16:creationId xmlns:a16="http://schemas.microsoft.com/office/drawing/2014/main" id="{5699A4D0-EF04-4CC4-AFD7-2C56C8C50EFB}"/>
            </a:ext>
          </a:extLst>
        </xdr:cNvPr>
        <xdr:cNvSpPr txBox="1"/>
      </xdr:nvSpPr>
      <xdr:spPr>
        <a:xfrm>
          <a:off x="1645294" y="592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90" name="n_4mainValue【道路】&#10;有形固定資産減価償却率">
          <a:extLst>
            <a:ext uri="{FF2B5EF4-FFF2-40B4-BE49-F238E27FC236}">
              <a16:creationId xmlns:a16="http://schemas.microsoft.com/office/drawing/2014/main" id="{E5AEC058-DC9F-43F9-8598-3F24339B57C1}"/>
            </a:ext>
          </a:extLst>
        </xdr:cNvPr>
        <xdr:cNvSpPr txBox="1"/>
      </xdr:nvSpPr>
      <xdr:spPr>
        <a:xfrm>
          <a:off x="851544" y="589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A98F713-9576-411C-97F3-612E7408C277}"/>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B0BBFD2-4CBE-496E-A936-081FC9F996D7}"/>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AFEE10-B8EB-461D-B298-0FA5855A8D6C}"/>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37CA3B1-7391-403C-8232-FDF3BA35314B}"/>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EADD650-ACDC-4DB0-8B98-B95A19018378}"/>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54B1070-E17F-48B4-BD3A-7301A83C161D}"/>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E3AD4BF-67B0-47B8-8064-CF492FDA7AD3}"/>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46ACD23-7769-4529-8BC3-1EB5E82CB1DF}"/>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82B883F-8D82-4AD2-9D27-9558EAE52FBE}"/>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04D1B6B-C460-4565-AC47-4A0B82B67951}"/>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001DFC6-AE19-47A2-9F80-7664FFA93658}"/>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6C48255-7A56-4111-9059-53CDF7386537}"/>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6D816F2-CAC6-4F24-8635-44331970A7F5}"/>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CAC0C2C-1858-4497-A1AC-7D15755C0105}"/>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AE0F85D-6F09-4FE2-AE10-8062DE50A60A}"/>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00C55C1-6116-441B-A75C-EC8556503B81}"/>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7DB4B25-8808-452B-BE5D-E1046B417EB2}"/>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2CA0367-D3B3-4569-BC9A-17478E4C0FCF}"/>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554334B-F859-40AB-87D5-49B19F55AA1B}"/>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56BFD32-F320-48B3-9366-47600F301FFA}"/>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C8190EF-43BF-41B6-A8B1-C8943CEABED9}"/>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D80295F-750C-4238-AE81-62787FBBEA44}"/>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A250A86-AFD9-4325-9C28-CF6A6D8B8D62}"/>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26CDC709-7773-45E9-8BE4-DEFFC7BED943}"/>
            </a:ext>
          </a:extLst>
        </xdr:cNvPr>
        <xdr:cNvCxnSpPr/>
      </xdr:nvCxnSpPr>
      <xdr:spPr>
        <a:xfrm flipV="1">
          <a:off x="9429115" y="5664492"/>
          <a:ext cx="0" cy="125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FFF32D24-B153-422A-9FFB-A594BA29815A}"/>
            </a:ext>
          </a:extLst>
        </xdr:cNvPr>
        <xdr:cNvSpPr txBox="1"/>
      </xdr:nvSpPr>
      <xdr:spPr>
        <a:xfrm>
          <a:off x="9467850" y="69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E74E2F30-28EB-4273-BD63-38CCC56852A1}"/>
            </a:ext>
          </a:extLst>
        </xdr:cNvPr>
        <xdr:cNvCxnSpPr/>
      </xdr:nvCxnSpPr>
      <xdr:spPr>
        <a:xfrm>
          <a:off x="9359900" y="6923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6DB52BDE-5D4B-4D27-B4AD-A478FB02A62E}"/>
            </a:ext>
          </a:extLst>
        </xdr:cNvPr>
        <xdr:cNvSpPr txBox="1"/>
      </xdr:nvSpPr>
      <xdr:spPr>
        <a:xfrm>
          <a:off x="9467850" y="54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C9D4CBB0-79E2-49C9-B415-767A3FEB8ABD}"/>
            </a:ext>
          </a:extLst>
        </xdr:cNvPr>
        <xdr:cNvCxnSpPr/>
      </xdr:nvCxnSpPr>
      <xdr:spPr>
        <a:xfrm>
          <a:off x="9359900" y="5664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7273F979-FCC7-4B1F-A4FA-536D7C3A6FC1}"/>
            </a:ext>
          </a:extLst>
        </xdr:cNvPr>
        <xdr:cNvSpPr txBox="1"/>
      </xdr:nvSpPr>
      <xdr:spPr>
        <a:xfrm>
          <a:off x="9467850" y="6626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6D148A3A-FE03-4468-AF87-5BDC085ABA08}"/>
            </a:ext>
          </a:extLst>
        </xdr:cNvPr>
        <xdr:cNvSpPr/>
      </xdr:nvSpPr>
      <xdr:spPr>
        <a:xfrm>
          <a:off x="9398000" y="66478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98D8E4DD-D8B9-4AA3-B8D0-FB21134AF85F}"/>
            </a:ext>
          </a:extLst>
        </xdr:cNvPr>
        <xdr:cNvSpPr/>
      </xdr:nvSpPr>
      <xdr:spPr>
        <a:xfrm>
          <a:off x="8636000" y="66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ECE34807-DDDB-417A-8C3C-857804C1B815}"/>
            </a:ext>
          </a:extLst>
        </xdr:cNvPr>
        <xdr:cNvSpPr/>
      </xdr:nvSpPr>
      <xdr:spPr>
        <a:xfrm>
          <a:off x="7842250" y="6654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3FC1DC3A-8C3B-4AB7-96DA-4193389176AF}"/>
            </a:ext>
          </a:extLst>
        </xdr:cNvPr>
        <xdr:cNvSpPr/>
      </xdr:nvSpPr>
      <xdr:spPr>
        <a:xfrm>
          <a:off x="7029450" y="643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9B060228-0C4C-44CA-BF19-175AC38D06CE}"/>
            </a:ext>
          </a:extLst>
        </xdr:cNvPr>
        <xdr:cNvSpPr/>
      </xdr:nvSpPr>
      <xdr:spPr>
        <a:xfrm>
          <a:off x="6235700" y="6428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A10184B-873E-41D4-BF9A-60C4B72CE0CC}"/>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E0B6EE9-D26F-4535-AC14-074C9F3541BF}"/>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532BC3-E69C-4F6D-A990-DB83D3DE7B68}"/>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B69AE4D-6FAA-4B90-8BEE-1B88020E5D0F}"/>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52C6F4-9C86-4522-AD08-5D24C9C61CFE}"/>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38812</xdr:rowOff>
    </xdr:from>
    <xdr:to>
      <xdr:col>55</xdr:col>
      <xdr:colOff>50800</xdr:colOff>
      <xdr:row>40</xdr:row>
      <xdr:rowOff>140412</xdr:rowOff>
    </xdr:to>
    <xdr:sp macro="" textlink="">
      <xdr:nvSpPr>
        <xdr:cNvPr id="130" name="楕円 129">
          <a:extLst>
            <a:ext uri="{FF2B5EF4-FFF2-40B4-BE49-F238E27FC236}">
              <a16:creationId xmlns:a16="http://schemas.microsoft.com/office/drawing/2014/main" id="{E6E64FCE-64C5-4B10-BD3B-755DB3A83E36}"/>
            </a:ext>
          </a:extLst>
        </xdr:cNvPr>
        <xdr:cNvSpPr/>
      </xdr:nvSpPr>
      <xdr:spPr>
        <a:xfrm>
          <a:off x="9398000" y="66428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61689</xdr:rowOff>
    </xdr:from>
    <xdr:ext cx="469744" cy="259045"/>
    <xdr:sp macro="" textlink="">
      <xdr:nvSpPr>
        <xdr:cNvPr id="131" name="【道路】&#10;一人当たり延長該当値テキスト">
          <a:extLst>
            <a:ext uri="{FF2B5EF4-FFF2-40B4-BE49-F238E27FC236}">
              <a16:creationId xmlns:a16="http://schemas.microsoft.com/office/drawing/2014/main" id="{C2E9767C-2F1D-4F85-BB44-7CF8739978DC}"/>
            </a:ext>
          </a:extLst>
        </xdr:cNvPr>
        <xdr:cNvSpPr txBox="1"/>
      </xdr:nvSpPr>
      <xdr:spPr>
        <a:xfrm>
          <a:off x="9467850" y="65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42126</xdr:rowOff>
    </xdr:from>
    <xdr:to>
      <xdr:col>50</xdr:col>
      <xdr:colOff>165100</xdr:colOff>
      <xdr:row>40</xdr:row>
      <xdr:rowOff>143726</xdr:rowOff>
    </xdr:to>
    <xdr:sp macro="" textlink="">
      <xdr:nvSpPr>
        <xdr:cNvPr id="132" name="楕円 131">
          <a:extLst>
            <a:ext uri="{FF2B5EF4-FFF2-40B4-BE49-F238E27FC236}">
              <a16:creationId xmlns:a16="http://schemas.microsoft.com/office/drawing/2014/main" id="{695BCDE6-7D1A-4869-B949-22BB137976F3}"/>
            </a:ext>
          </a:extLst>
        </xdr:cNvPr>
        <xdr:cNvSpPr/>
      </xdr:nvSpPr>
      <xdr:spPr>
        <a:xfrm>
          <a:off x="8636000" y="664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89612</xdr:rowOff>
    </xdr:from>
    <xdr:to>
      <xdr:col>55</xdr:col>
      <xdr:colOff>0</xdr:colOff>
      <xdr:row>40</xdr:row>
      <xdr:rowOff>92926</xdr:rowOff>
    </xdr:to>
    <xdr:cxnSp macro="">
      <xdr:nvCxnSpPr>
        <xdr:cNvPr id="133" name="直線コネクタ 132">
          <a:extLst>
            <a:ext uri="{FF2B5EF4-FFF2-40B4-BE49-F238E27FC236}">
              <a16:creationId xmlns:a16="http://schemas.microsoft.com/office/drawing/2014/main" id="{AD38A434-CC5F-45AC-BAE1-777512F41E37}"/>
            </a:ext>
          </a:extLst>
        </xdr:cNvPr>
        <xdr:cNvCxnSpPr/>
      </xdr:nvCxnSpPr>
      <xdr:spPr>
        <a:xfrm flipV="1">
          <a:off x="8686800" y="6693612"/>
          <a:ext cx="74295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44603</xdr:rowOff>
    </xdr:from>
    <xdr:to>
      <xdr:col>46</xdr:col>
      <xdr:colOff>38100</xdr:colOff>
      <xdr:row>40</xdr:row>
      <xdr:rowOff>146203</xdr:rowOff>
    </xdr:to>
    <xdr:sp macro="" textlink="">
      <xdr:nvSpPr>
        <xdr:cNvPr id="134" name="楕円 133">
          <a:extLst>
            <a:ext uri="{FF2B5EF4-FFF2-40B4-BE49-F238E27FC236}">
              <a16:creationId xmlns:a16="http://schemas.microsoft.com/office/drawing/2014/main" id="{5B13A757-0B3E-42B0-A391-7A3B4AF3D6F4}"/>
            </a:ext>
          </a:extLst>
        </xdr:cNvPr>
        <xdr:cNvSpPr/>
      </xdr:nvSpPr>
      <xdr:spPr>
        <a:xfrm>
          <a:off x="7842250" y="66486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92926</xdr:rowOff>
    </xdr:from>
    <xdr:to>
      <xdr:col>50</xdr:col>
      <xdr:colOff>114300</xdr:colOff>
      <xdr:row>40</xdr:row>
      <xdr:rowOff>95403</xdr:rowOff>
    </xdr:to>
    <xdr:cxnSp macro="">
      <xdr:nvCxnSpPr>
        <xdr:cNvPr id="135" name="直線コネクタ 134">
          <a:extLst>
            <a:ext uri="{FF2B5EF4-FFF2-40B4-BE49-F238E27FC236}">
              <a16:creationId xmlns:a16="http://schemas.microsoft.com/office/drawing/2014/main" id="{0A0E34DC-2622-42CA-8C41-1E785BB322C3}"/>
            </a:ext>
          </a:extLst>
        </xdr:cNvPr>
        <xdr:cNvCxnSpPr/>
      </xdr:nvCxnSpPr>
      <xdr:spPr>
        <a:xfrm flipV="1">
          <a:off x="7886700" y="6696926"/>
          <a:ext cx="8001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48831</xdr:rowOff>
    </xdr:from>
    <xdr:to>
      <xdr:col>41</xdr:col>
      <xdr:colOff>101600</xdr:colOff>
      <xdr:row>40</xdr:row>
      <xdr:rowOff>150431</xdr:rowOff>
    </xdr:to>
    <xdr:sp macro="" textlink="">
      <xdr:nvSpPr>
        <xdr:cNvPr id="136" name="楕円 135">
          <a:extLst>
            <a:ext uri="{FF2B5EF4-FFF2-40B4-BE49-F238E27FC236}">
              <a16:creationId xmlns:a16="http://schemas.microsoft.com/office/drawing/2014/main" id="{C10B8000-1B20-48C6-A872-8B54BABB627C}"/>
            </a:ext>
          </a:extLst>
        </xdr:cNvPr>
        <xdr:cNvSpPr/>
      </xdr:nvSpPr>
      <xdr:spPr>
        <a:xfrm>
          <a:off x="7029450" y="66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95403</xdr:rowOff>
    </xdr:from>
    <xdr:to>
      <xdr:col>45</xdr:col>
      <xdr:colOff>177800</xdr:colOff>
      <xdr:row>40</xdr:row>
      <xdr:rowOff>99631</xdr:rowOff>
    </xdr:to>
    <xdr:cxnSp macro="">
      <xdr:nvCxnSpPr>
        <xdr:cNvPr id="137" name="直線コネクタ 136">
          <a:extLst>
            <a:ext uri="{FF2B5EF4-FFF2-40B4-BE49-F238E27FC236}">
              <a16:creationId xmlns:a16="http://schemas.microsoft.com/office/drawing/2014/main" id="{8211CD0E-A2B3-4C61-B76D-EA1F3C317C47}"/>
            </a:ext>
          </a:extLst>
        </xdr:cNvPr>
        <xdr:cNvCxnSpPr/>
      </xdr:nvCxnSpPr>
      <xdr:spPr>
        <a:xfrm flipV="1">
          <a:off x="7080250" y="6699403"/>
          <a:ext cx="80645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53327</xdr:rowOff>
    </xdr:from>
    <xdr:to>
      <xdr:col>36</xdr:col>
      <xdr:colOff>165100</xdr:colOff>
      <xdr:row>40</xdr:row>
      <xdr:rowOff>154927</xdr:rowOff>
    </xdr:to>
    <xdr:sp macro="" textlink="">
      <xdr:nvSpPr>
        <xdr:cNvPr id="138" name="楕円 137">
          <a:extLst>
            <a:ext uri="{FF2B5EF4-FFF2-40B4-BE49-F238E27FC236}">
              <a16:creationId xmlns:a16="http://schemas.microsoft.com/office/drawing/2014/main" id="{65B2D75B-1CA0-4AF8-94A5-78B9CD39421C}"/>
            </a:ext>
          </a:extLst>
        </xdr:cNvPr>
        <xdr:cNvSpPr/>
      </xdr:nvSpPr>
      <xdr:spPr>
        <a:xfrm>
          <a:off x="6235700" y="66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99631</xdr:rowOff>
    </xdr:from>
    <xdr:to>
      <xdr:col>41</xdr:col>
      <xdr:colOff>50800</xdr:colOff>
      <xdr:row>40</xdr:row>
      <xdr:rowOff>104127</xdr:rowOff>
    </xdr:to>
    <xdr:cxnSp macro="">
      <xdr:nvCxnSpPr>
        <xdr:cNvPr id="139" name="直線コネクタ 138">
          <a:extLst>
            <a:ext uri="{FF2B5EF4-FFF2-40B4-BE49-F238E27FC236}">
              <a16:creationId xmlns:a16="http://schemas.microsoft.com/office/drawing/2014/main" id="{6CD53098-30C2-43CE-A266-E4A7B897A63E}"/>
            </a:ext>
          </a:extLst>
        </xdr:cNvPr>
        <xdr:cNvCxnSpPr/>
      </xdr:nvCxnSpPr>
      <xdr:spPr>
        <a:xfrm flipV="1">
          <a:off x="6286500" y="6703631"/>
          <a:ext cx="79375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F9D2C600-9041-4F46-9D36-26E772CF95DA}"/>
            </a:ext>
          </a:extLst>
        </xdr:cNvPr>
        <xdr:cNvSpPr txBox="1"/>
      </xdr:nvSpPr>
      <xdr:spPr>
        <a:xfrm>
          <a:off x="8458277" y="67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A47A188B-5CC2-4C18-8D45-94E1071B0202}"/>
            </a:ext>
          </a:extLst>
        </xdr:cNvPr>
        <xdr:cNvSpPr txBox="1"/>
      </xdr:nvSpPr>
      <xdr:spPr>
        <a:xfrm>
          <a:off x="7677227" y="674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B4C2C299-9535-49AB-9C39-B85F7E8CBE2A}"/>
            </a:ext>
          </a:extLst>
        </xdr:cNvPr>
        <xdr:cNvSpPr txBox="1"/>
      </xdr:nvSpPr>
      <xdr:spPr>
        <a:xfrm>
          <a:off x="6851161" y="622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8E239E4B-375A-4E7E-98E2-3AAD20285083}"/>
            </a:ext>
          </a:extLst>
        </xdr:cNvPr>
        <xdr:cNvSpPr txBox="1"/>
      </xdr:nvSpPr>
      <xdr:spPr>
        <a:xfrm>
          <a:off x="6038361" y="62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160253</xdr:rowOff>
    </xdr:from>
    <xdr:ext cx="469744" cy="259045"/>
    <xdr:sp macro="" textlink="">
      <xdr:nvSpPr>
        <xdr:cNvPr id="144" name="n_1mainValue【道路】&#10;一人当たり延長">
          <a:extLst>
            <a:ext uri="{FF2B5EF4-FFF2-40B4-BE49-F238E27FC236}">
              <a16:creationId xmlns:a16="http://schemas.microsoft.com/office/drawing/2014/main" id="{92297B77-74C5-497D-AAF6-CAD17EA5A4F7}"/>
            </a:ext>
          </a:extLst>
        </xdr:cNvPr>
        <xdr:cNvSpPr txBox="1"/>
      </xdr:nvSpPr>
      <xdr:spPr>
        <a:xfrm>
          <a:off x="8458277"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162730</xdr:rowOff>
    </xdr:from>
    <xdr:ext cx="469744" cy="259045"/>
    <xdr:sp macro="" textlink="">
      <xdr:nvSpPr>
        <xdr:cNvPr id="145" name="n_2mainValue【道路】&#10;一人当たり延長">
          <a:extLst>
            <a:ext uri="{FF2B5EF4-FFF2-40B4-BE49-F238E27FC236}">
              <a16:creationId xmlns:a16="http://schemas.microsoft.com/office/drawing/2014/main" id="{9FD75A3F-B2D9-4C97-956B-84FC66AE0B76}"/>
            </a:ext>
          </a:extLst>
        </xdr:cNvPr>
        <xdr:cNvSpPr txBox="1"/>
      </xdr:nvSpPr>
      <xdr:spPr>
        <a:xfrm>
          <a:off x="7677227" y="643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141558</xdr:rowOff>
    </xdr:from>
    <xdr:ext cx="469744" cy="259045"/>
    <xdr:sp macro="" textlink="">
      <xdr:nvSpPr>
        <xdr:cNvPr id="146" name="n_3mainValue【道路】&#10;一人当たり延長">
          <a:extLst>
            <a:ext uri="{FF2B5EF4-FFF2-40B4-BE49-F238E27FC236}">
              <a16:creationId xmlns:a16="http://schemas.microsoft.com/office/drawing/2014/main" id="{9DAFE23B-209C-45D1-8BE0-B45FDA485690}"/>
            </a:ext>
          </a:extLst>
        </xdr:cNvPr>
        <xdr:cNvSpPr txBox="1"/>
      </xdr:nvSpPr>
      <xdr:spPr>
        <a:xfrm>
          <a:off x="6864427" y="674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146054</xdr:rowOff>
    </xdr:from>
    <xdr:ext cx="469744" cy="259045"/>
    <xdr:sp macro="" textlink="">
      <xdr:nvSpPr>
        <xdr:cNvPr id="147" name="n_4mainValue【道路】&#10;一人当たり延長">
          <a:extLst>
            <a:ext uri="{FF2B5EF4-FFF2-40B4-BE49-F238E27FC236}">
              <a16:creationId xmlns:a16="http://schemas.microsoft.com/office/drawing/2014/main" id="{B435861E-7522-4FB5-929F-014482DF53E3}"/>
            </a:ext>
          </a:extLst>
        </xdr:cNvPr>
        <xdr:cNvSpPr txBox="1"/>
      </xdr:nvSpPr>
      <xdr:spPr>
        <a:xfrm>
          <a:off x="6070677" y="675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F690255-99F1-47CF-8240-35168B38D16F}"/>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7510FC1-53CA-4925-97B5-A43353345A83}"/>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0CB9045-2BB8-4C0B-A566-C42146E04EDA}"/>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6C668BA-E1F4-4F94-9821-28C73036AA24}"/>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9034B8F-4D8B-4103-A538-EBE3BDC63B17}"/>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B0B3B31-9287-46C4-A04E-8A53B5B7978F}"/>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BB7D04B-CA4B-4C71-B9E0-C480260F0CB9}"/>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9EDE3C3-1CF2-41E7-84DB-97689322747C}"/>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30FC4FE-1408-466C-80ED-9E78C74FACF1}"/>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CA22437-1B81-45D0-BB12-2D51BA21BCE9}"/>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9196ACC-5323-4CCE-883B-AFF21BA4DCCD}"/>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F88AB27-B39B-480B-BB6E-395B06A0FB27}"/>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A3967E5-E12D-44F9-9D53-AE35B4A672F3}"/>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13B3E18-E4A1-411E-B2CD-6017A28A35E8}"/>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3B0707A-A0D4-4016-BD31-090700BE0B58}"/>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90DBB4D-9EF7-46FD-9919-1783E0838F95}"/>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BDB29C6-8C2F-44D6-8777-93BA07926D8C}"/>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8DDB52A-8ED6-4BEC-91F8-AC82306021A6}"/>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4E9D3E7-078C-48D6-B3EF-3114FA7F9D13}"/>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DBAA4D4-2B2A-497F-984F-D7844A514C96}"/>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4E67799-7D3B-4529-9827-9100FBD4BB1E}"/>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C419874-684C-420F-BCBC-B35C53D8A00C}"/>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93027F8-C515-4BCA-9F9E-EE133DC6FFFB}"/>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A81872B-ED46-4F71-B041-B8003B5D1A8E}"/>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372F9C2-3D4C-4B50-9754-C3D6D6C86DE3}"/>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F1E1FC0B-6191-46BD-B110-CCBAE27EB515}"/>
            </a:ext>
          </a:extLst>
        </xdr:cNvPr>
        <xdr:cNvCxnSpPr/>
      </xdr:nvCxnSpPr>
      <xdr:spPr>
        <a:xfrm flipV="1">
          <a:off x="4177665" y="9276624"/>
          <a:ext cx="0" cy="1293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DAC17BB-9299-453C-959A-86C26896A989}"/>
            </a:ext>
          </a:extLst>
        </xdr:cNvPr>
        <xdr:cNvSpPr txBox="1"/>
      </xdr:nvSpPr>
      <xdr:spPr>
        <a:xfrm>
          <a:off x="4216400" y="10573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8905A169-9A20-43C5-A242-1EFD93A96B14}"/>
            </a:ext>
          </a:extLst>
        </xdr:cNvPr>
        <xdr:cNvCxnSpPr/>
      </xdr:nvCxnSpPr>
      <xdr:spPr>
        <a:xfrm>
          <a:off x="4108450" y="10569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3747180-C0CD-408B-AE39-AD2E89FA6E11}"/>
            </a:ext>
          </a:extLst>
        </xdr:cNvPr>
        <xdr:cNvSpPr txBox="1"/>
      </xdr:nvSpPr>
      <xdr:spPr>
        <a:xfrm>
          <a:off x="4216400" y="90645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7F58DF6D-D5F4-4BBC-8BD1-713D5E44E7A0}"/>
            </a:ext>
          </a:extLst>
        </xdr:cNvPr>
        <xdr:cNvCxnSpPr/>
      </xdr:nvCxnSpPr>
      <xdr:spPr>
        <a:xfrm>
          <a:off x="4108450" y="9276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8565F20-962C-4EC7-81EE-1178AF9A2E41}"/>
            </a:ext>
          </a:extLst>
        </xdr:cNvPr>
        <xdr:cNvSpPr txBox="1"/>
      </xdr:nvSpPr>
      <xdr:spPr>
        <a:xfrm>
          <a:off x="4216400" y="9914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A0C31215-B0F4-427D-B52C-CE94A6007A93}"/>
            </a:ext>
          </a:extLst>
        </xdr:cNvPr>
        <xdr:cNvSpPr/>
      </xdr:nvSpPr>
      <xdr:spPr>
        <a:xfrm>
          <a:off x="4127500" y="100625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990E18CD-B7AE-411A-9783-899762136526}"/>
            </a:ext>
          </a:extLst>
        </xdr:cNvPr>
        <xdr:cNvSpPr/>
      </xdr:nvSpPr>
      <xdr:spPr>
        <a:xfrm>
          <a:off x="3384550" y="100446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5F461D69-4413-4564-B95F-05803F3F58E3}"/>
            </a:ext>
          </a:extLst>
        </xdr:cNvPr>
        <xdr:cNvSpPr/>
      </xdr:nvSpPr>
      <xdr:spPr>
        <a:xfrm>
          <a:off x="2571750" y="100331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47F04DC4-9F30-4739-A1B8-EFD16719314C}"/>
            </a:ext>
          </a:extLst>
        </xdr:cNvPr>
        <xdr:cNvSpPr/>
      </xdr:nvSpPr>
      <xdr:spPr>
        <a:xfrm>
          <a:off x="1778000" y="10015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1EA51ED6-C60F-4944-85B6-5A2AEC36D340}"/>
            </a:ext>
          </a:extLst>
        </xdr:cNvPr>
        <xdr:cNvSpPr/>
      </xdr:nvSpPr>
      <xdr:spPr>
        <a:xfrm>
          <a:off x="984250" y="10026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820F64A-3192-491B-99B3-F381228C5045}"/>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8B15707-2F5B-44F1-930A-856646384B49}"/>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2D2D67D-6202-4F0C-81B4-1082C696E1A0}"/>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53DB91-473B-46A0-9B0E-3432D6E7DA43}"/>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C3D48B5-EB66-4074-BA0C-B7E712BA27E7}"/>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30843</xdr:rowOff>
    </xdr:from>
    <xdr:to>
      <xdr:col>24</xdr:col>
      <xdr:colOff>114300</xdr:colOff>
      <xdr:row>62</xdr:row>
      <xdr:rowOff>132443</xdr:rowOff>
    </xdr:to>
    <xdr:sp macro="" textlink="">
      <xdr:nvSpPr>
        <xdr:cNvPr id="189" name="楕円 188">
          <a:extLst>
            <a:ext uri="{FF2B5EF4-FFF2-40B4-BE49-F238E27FC236}">
              <a16:creationId xmlns:a16="http://schemas.microsoft.com/office/drawing/2014/main" id="{8BFCC57F-0AF7-47F7-981A-E3A593B2D5C8}"/>
            </a:ext>
          </a:extLst>
        </xdr:cNvPr>
        <xdr:cNvSpPr/>
      </xdr:nvSpPr>
      <xdr:spPr>
        <a:xfrm>
          <a:off x="4127500" y="10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A6708A4-32B9-42B2-9718-BB9523302D83}"/>
            </a:ext>
          </a:extLst>
        </xdr:cNvPr>
        <xdr:cNvSpPr txBox="1"/>
      </xdr:nvSpPr>
      <xdr:spPr>
        <a:xfrm>
          <a:off x="4216400" y="1024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91" name="楕円 190">
          <a:extLst>
            <a:ext uri="{FF2B5EF4-FFF2-40B4-BE49-F238E27FC236}">
              <a16:creationId xmlns:a16="http://schemas.microsoft.com/office/drawing/2014/main" id="{4CC69740-FF90-4EAD-8232-F2D2129E1DA8}"/>
            </a:ext>
          </a:extLst>
        </xdr:cNvPr>
        <xdr:cNvSpPr/>
      </xdr:nvSpPr>
      <xdr:spPr>
        <a:xfrm>
          <a:off x="3384550" y="10265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81643</xdr:rowOff>
    </xdr:to>
    <xdr:cxnSp macro="">
      <xdr:nvCxnSpPr>
        <xdr:cNvPr id="192" name="直線コネクタ 191">
          <a:extLst>
            <a:ext uri="{FF2B5EF4-FFF2-40B4-BE49-F238E27FC236}">
              <a16:creationId xmlns:a16="http://schemas.microsoft.com/office/drawing/2014/main" id="{D18F920A-19ED-4B61-88C3-C050BEE38071}"/>
            </a:ext>
          </a:extLst>
        </xdr:cNvPr>
        <xdr:cNvCxnSpPr/>
      </xdr:nvCxnSpPr>
      <xdr:spPr>
        <a:xfrm>
          <a:off x="3429000" y="10316210"/>
          <a:ext cx="7493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14515</xdr:rowOff>
    </xdr:from>
    <xdr:to>
      <xdr:col>15</xdr:col>
      <xdr:colOff>101600</xdr:colOff>
      <xdr:row>62</xdr:row>
      <xdr:rowOff>116115</xdr:rowOff>
    </xdr:to>
    <xdr:sp macro="" textlink="">
      <xdr:nvSpPr>
        <xdr:cNvPr id="193" name="楕円 192">
          <a:extLst>
            <a:ext uri="{FF2B5EF4-FFF2-40B4-BE49-F238E27FC236}">
              <a16:creationId xmlns:a16="http://schemas.microsoft.com/office/drawing/2014/main" id="{A787DE1A-5481-43BB-9A38-BF8D521DBE1F}"/>
            </a:ext>
          </a:extLst>
        </xdr:cNvPr>
        <xdr:cNvSpPr/>
      </xdr:nvSpPr>
      <xdr:spPr>
        <a:xfrm>
          <a:off x="2571750" y="102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65315</xdr:rowOff>
    </xdr:from>
    <xdr:to>
      <xdr:col>19</xdr:col>
      <xdr:colOff>177800</xdr:colOff>
      <xdr:row>62</xdr:row>
      <xdr:rowOff>80010</xdr:rowOff>
    </xdr:to>
    <xdr:cxnSp macro="">
      <xdr:nvCxnSpPr>
        <xdr:cNvPr id="194" name="直線コネクタ 193">
          <a:extLst>
            <a:ext uri="{FF2B5EF4-FFF2-40B4-BE49-F238E27FC236}">
              <a16:creationId xmlns:a16="http://schemas.microsoft.com/office/drawing/2014/main" id="{1036C8D0-7D0C-4EE9-B6B6-347D8EE80CAB}"/>
            </a:ext>
          </a:extLst>
        </xdr:cNvPr>
        <xdr:cNvCxnSpPr/>
      </xdr:nvCxnSpPr>
      <xdr:spPr>
        <a:xfrm>
          <a:off x="2622550" y="10301515"/>
          <a:ext cx="8064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21046</xdr:rowOff>
    </xdr:from>
    <xdr:to>
      <xdr:col>10</xdr:col>
      <xdr:colOff>165100</xdr:colOff>
      <xdr:row>62</xdr:row>
      <xdr:rowOff>122646</xdr:rowOff>
    </xdr:to>
    <xdr:sp macro="" textlink="">
      <xdr:nvSpPr>
        <xdr:cNvPr id="195" name="楕円 194">
          <a:extLst>
            <a:ext uri="{FF2B5EF4-FFF2-40B4-BE49-F238E27FC236}">
              <a16:creationId xmlns:a16="http://schemas.microsoft.com/office/drawing/2014/main" id="{C9D274E7-ABCC-483F-8F0E-7CFABCDDC31A}"/>
            </a:ext>
          </a:extLst>
        </xdr:cNvPr>
        <xdr:cNvSpPr/>
      </xdr:nvSpPr>
      <xdr:spPr>
        <a:xfrm>
          <a:off x="1778000" y="102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65315</xdr:rowOff>
    </xdr:from>
    <xdr:to>
      <xdr:col>15</xdr:col>
      <xdr:colOff>50800</xdr:colOff>
      <xdr:row>62</xdr:row>
      <xdr:rowOff>71846</xdr:rowOff>
    </xdr:to>
    <xdr:cxnSp macro="">
      <xdr:nvCxnSpPr>
        <xdr:cNvPr id="196" name="直線コネクタ 195">
          <a:extLst>
            <a:ext uri="{FF2B5EF4-FFF2-40B4-BE49-F238E27FC236}">
              <a16:creationId xmlns:a16="http://schemas.microsoft.com/office/drawing/2014/main" id="{EC0E1C72-D263-4071-809B-6631412AED42}"/>
            </a:ext>
          </a:extLst>
        </xdr:cNvPr>
        <xdr:cNvCxnSpPr/>
      </xdr:nvCxnSpPr>
      <xdr:spPr>
        <a:xfrm flipV="1">
          <a:off x="1828800" y="10301515"/>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27577</xdr:rowOff>
    </xdr:from>
    <xdr:to>
      <xdr:col>6</xdr:col>
      <xdr:colOff>38100</xdr:colOff>
      <xdr:row>62</xdr:row>
      <xdr:rowOff>129177</xdr:rowOff>
    </xdr:to>
    <xdr:sp macro="" textlink="">
      <xdr:nvSpPr>
        <xdr:cNvPr id="197" name="楕円 196">
          <a:extLst>
            <a:ext uri="{FF2B5EF4-FFF2-40B4-BE49-F238E27FC236}">
              <a16:creationId xmlns:a16="http://schemas.microsoft.com/office/drawing/2014/main" id="{D4559C88-A734-4E2C-93DB-9042D588D52C}"/>
            </a:ext>
          </a:extLst>
        </xdr:cNvPr>
        <xdr:cNvSpPr/>
      </xdr:nvSpPr>
      <xdr:spPr>
        <a:xfrm>
          <a:off x="984250" y="102637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71846</xdr:rowOff>
    </xdr:from>
    <xdr:to>
      <xdr:col>10</xdr:col>
      <xdr:colOff>114300</xdr:colOff>
      <xdr:row>62</xdr:row>
      <xdr:rowOff>78377</xdr:rowOff>
    </xdr:to>
    <xdr:cxnSp macro="">
      <xdr:nvCxnSpPr>
        <xdr:cNvPr id="198" name="直線コネクタ 197">
          <a:extLst>
            <a:ext uri="{FF2B5EF4-FFF2-40B4-BE49-F238E27FC236}">
              <a16:creationId xmlns:a16="http://schemas.microsoft.com/office/drawing/2014/main" id="{7F9DDFD8-1485-4D8D-83BD-37859C6A6EC3}"/>
            </a:ext>
          </a:extLst>
        </xdr:cNvPr>
        <xdr:cNvCxnSpPr/>
      </xdr:nvCxnSpPr>
      <xdr:spPr>
        <a:xfrm flipV="1">
          <a:off x="1028700" y="10308046"/>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37B4832-5D01-4C09-9A9F-08AB7EACD26D}"/>
            </a:ext>
          </a:extLst>
        </xdr:cNvPr>
        <xdr:cNvSpPr txBox="1"/>
      </xdr:nvSpPr>
      <xdr:spPr>
        <a:xfrm>
          <a:off x="3239144" y="9826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C465AB9-4194-4EAD-A70D-C5D4322982C7}"/>
            </a:ext>
          </a:extLst>
        </xdr:cNvPr>
        <xdr:cNvSpPr txBox="1"/>
      </xdr:nvSpPr>
      <xdr:spPr>
        <a:xfrm>
          <a:off x="2439044" y="9814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AEDE2C3-3274-49B3-B1F0-AC11985E058B}"/>
            </a:ext>
          </a:extLst>
        </xdr:cNvPr>
        <xdr:cNvSpPr txBox="1"/>
      </xdr:nvSpPr>
      <xdr:spPr>
        <a:xfrm>
          <a:off x="1645294" y="979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947E0F0-207D-4592-85F7-C9451FA8A47C}"/>
            </a:ext>
          </a:extLst>
        </xdr:cNvPr>
        <xdr:cNvSpPr txBox="1"/>
      </xdr:nvSpPr>
      <xdr:spPr>
        <a:xfrm>
          <a:off x="8515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F06152A-466B-4D88-B796-6899A8D30D75}"/>
            </a:ext>
          </a:extLst>
        </xdr:cNvPr>
        <xdr:cNvSpPr txBox="1"/>
      </xdr:nvSpPr>
      <xdr:spPr>
        <a:xfrm>
          <a:off x="32391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107242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C56D203-F15E-474F-8468-0BC3FC0D18BD}"/>
            </a:ext>
          </a:extLst>
        </xdr:cNvPr>
        <xdr:cNvSpPr txBox="1"/>
      </xdr:nvSpPr>
      <xdr:spPr>
        <a:xfrm>
          <a:off x="2439044" y="10343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113773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EEA7A69-FB79-4B86-B83E-E3FEFFF895CB}"/>
            </a:ext>
          </a:extLst>
        </xdr:cNvPr>
        <xdr:cNvSpPr txBox="1"/>
      </xdr:nvSpPr>
      <xdr:spPr>
        <a:xfrm>
          <a:off x="1645294" y="10349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120304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4B3D84E-816B-4296-9E0F-FDDD776B24E8}"/>
            </a:ext>
          </a:extLst>
        </xdr:cNvPr>
        <xdr:cNvSpPr txBox="1"/>
      </xdr:nvSpPr>
      <xdr:spPr>
        <a:xfrm>
          <a:off x="851544" y="10356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7E8B912-928B-4A88-BC5D-97940C2C9F99}"/>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1C5ED34-DD79-49CB-86CC-E1B91BE033E1}"/>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C09F562-B812-41AE-8F0A-F9F8209DA951}"/>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D4AE1A2-D9F3-4738-8E5D-E72ED10D6E74}"/>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6AA119D-6E68-4B69-86AD-3D0323E0FA55}"/>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DE43709-B497-4723-AD79-123DA05C0289}"/>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6960962-A23B-4B27-937E-EAD964EFB13E}"/>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3B8D760-BF09-4362-A033-F08CA768E2A7}"/>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44BBDAD-B4CD-4DF0-988C-07DAC26ECAFD}"/>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2430ED5-AA60-457F-9070-87195D8B4AA5}"/>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489CDB7-AD4D-4006-978A-7A03E87B4D2D}"/>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8ACBCED-43DE-41DC-B82B-65F29DF03941}"/>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BB586CD-8A4A-4369-9CE1-D91E27E5E3F3}"/>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14CC8E0-17F2-442F-8A6C-11C701DE8F2B}"/>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5908B48-48EE-4F9D-A1FF-9C61457FCC3C}"/>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B1E311D-1CB7-43CA-B0DD-6300B7E3A95B}"/>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1AB7D36-78C9-4796-98B4-181C868364F2}"/>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1F63AB5-C6B2-4306-9283-F71120840BAA}"/>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C94470B-7667-4031-9055-FC8B654DEFDB}"/>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ED5BBFB-B960-4260-B3C8-51C235ACEC36}"/>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2CCDE7F-BBAF-4E14-8B5A-82496F50ABCF}"/>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7B57A7A-4E97-4741-9AE3-EAE99BCA5673}"/>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B43C30B-9E52-4F32-88E0-593DD57A9AE8}"/>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2C87E86D-3AD6-422B-B029-622E3DE5429A}"/>
            </a:ext>
          </a:extLst>
        </xdr:cNvPr>
        <xdr:cNvCxnSpPr/>
      </xdr:nvCxnSpPr>
      <xdr:spPr>
        <a:xfrm flipV="1">
          <a:off x="9429115" y="9244612"/>
          <a:ext cx="0" cy="139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E91AA70-AC51-4AD0-AF7D-A2B7CA1715BD}"/>
            </a:ext>
          </a:extLst>
        </xdr:cNvPr>
        <xdr:cNvSpPr txBox="1"/>
      </xdr:nvSpPr>
      <xdr:spPr>
        <a:xfrm>
          <a:off x="9467850" y="1064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CB425F67-89E0-4823-8AB0-2B74186C33D2}"/>
            </a:ext>
          </a:extLst>
        </xdr:cNvPr>
        <xdr:cNvCxnSpPr/>
      </xdr:nvCxnSpPr>
      <xdr:spPr>
        <a:xfrm>
          <a:off x="9359900" y="106384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A40E460-1F26-4CC6-B96F-03975E222C60}"/>
            </a:ext>
          </a:extLst>
        </xdr:cNvPr>
        <xdr:cNvSpPr txBox="1"/>
      </xdr:nvSpPr>
      <xdr:spPr>
        <a:xfrm>
          <a:off x="9467850" y="9032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CF334A82-FD3E-4C31-BEF7-3C3D00686F2E}"/>
            </a:ext>
          </a:extLst>
        </xdr:cNvPr>
        <xdr:cNvCxnSpPr/>
      </xdr:nvCxnSpPr>
      <xdr:spPr>
        <a:xfrm>
          <a:off x="9359900" y="92446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9DC5C03-3DF5-4ECB-AAA1-F3C55F019425}"/>
            </a:ext>
          </a:extLst>
        </xdr:cNvPr>
        <xdr:cNvSpPr txBox="1"/>
      </xdr:nvSpPr>
      <xdr:spPr>
        <a:xfrm>
          <a:off x="9467850" y="104380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EE133423-D05B-4B19-9AF5-73517E77B3FE}"/>
            </a:ext>
          </a:extLst>
        </xdr:cNvPr>
        <xdr:cNvSpPr/>
      </xdr:nvSpPr>
      <xdr:spPr>
        <a:xfrm>
          <a:off x="9398000" y="10459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87C01637-1D64-4B5C-957F-C29C617D96AF}"/>
            </a:ext>
          </a:extLst>
        </xdr:cNvPr>
        <xdr:cNvSpPr/>
      </xdr:nvSpPr>
      <xdr:spPr>
        <a:xfrm>
          <a:off x="8636000" y="1046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B856544B-BA85-4192-8479-F29878B2C76F}"/>
            </a:ext>
          </a:extLst>
        </xdr:cNvPr>
        <xdr:cNvSpPr/>
      </xdr:nvSpPr>
      <xdr:spPr>
        <a:xfrm>
          <a:off x="7842250" y="104634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074E54B2-5224-4DBB-B7E3-4CECA64C3BA1}"/>
            </a:ext>
          </a:extLst>
        </xdr:cNvPr>
        <xdr:cNvSpPr/>
      </xdr:nvSpPr>
      <xdr:spPr>
        <a:xfrm>
          <a:off x="7029450" y="103480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5C88AE99-4BAB-4877-8296-49447162FFE9}"/>
            </a:ext>
          </a:extLst>
        </xdr:cNvPr>
        <xdr:cNvSpPr/>
      </xdr:nvSpPr>
      <xdr:spPr>
        <a:xfrm>
          <a:off x="6235700" y="103492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0AE9CA-D659-41B9-A42E-6EAF93C62E41}"/>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48CC0E4-23EA-4395-BC82-04C84A586263}"/>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7417087-FB5F-4070-9303-648763ABA0C5}"/>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B45E107-4098-4291-B863-98C7711F8EFB}"/>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2913DA3-403C-4398-8ED0-DDD7DF3386C2}"/>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36499</xdr:rowOff>
    </xdr:from>
    <xdr:to>
      <xdr:col>55</xdr:col>
      <xdr:colOff>50800</xdr:colOff>
      <xdr:row>63</xdr:row>
      <xdr:rowOff>138099</xdr:rowOff>
    </xdr:to>
    <xdr:sp macro="" textlink="">
      <xdr:nvSpPr>
        <xdr:cNvPr id="246" name="楕円 245">
          <a:extLst>
            <a:ext uri="{FF2B5EF4-FFF2-40B4-BE49-F238E27FC236}">
              <a16:creationId xmlns:a16="http://schemas.microsoft.com/office/drawing/2014/main" id="{7F912610-F509-4E89-B641-6808064B127C}"/>
            </a:ext>
          </a:extLst>
        </xdr:cNvPr>
        <xdr:cNvSpPr/>
      </xdr:nvSpPr>
      <xdr:spPr>
        <a:xfrm>
          <a:off x="9398000" y="104377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59376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4AF3109-54F5-412C-B4C4-18B9CD1784D9}"/>
            </a:ext>
          </a:extLst>
        </xdr:cNvPr>
        <xdr:cNvSpPr txBox="1"/>
      </xdr:nvSpPr>
      <xdr:spPr>
        <a:xfrm>
          <a:off x="9467850" y="1029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40913</xdr:rowOff>
    </xdr:from>
    <xdr:to>
      <xdr:col>50</xdr:col>
      <xdr:colOff>165100</xdr:colOff>
      <xdr:row>63</xdr:row>
      <xdr:rowOff>142513</xdr:rowOff>
    </xdr:to>
    <xdr:sp macro="" textlink="">
      <xdr:nvSpPr>
        <xdr:cNvPr id="248" name="楕円 247">
          <a:extLst>
            <a:ext uri="{FF2B5EF4-FFF2-40B4-BE49-F238E27FC236}">
              <a16:creationId xmlns:a16="http://schemas.microsoft.com/office/drawing/2014/main" id="{86F845E9-0D4B-4C57-9B7C-D128DFD49F48}"/>
            </a:ext>
          </a:extLst>
        </xdr:cNvPr>
        <xdr:cNvSpPr/>
      </xdr:nvSpPr>
      <xdr:spPr>
        <a:xfrm>
          <a:off x="8636000" y="104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87299</xdr:rowOff>
    </xdr:from>
    <xdr:to>
      <xdr:col>55</xdr:col>
      <xdr:colOff>0</xdr:colOff>
      <xdr:row>63</xdr:row>
      <xdr:rowOff>91713</xdr:rowOff>
    </xdr:to>
    <xdr:cxnSp macro="">
      <xdr:nvCxnSpPr>
        <xdr:cNvPr id="249" name="直線コネクタ 248">
          <a:extLst>
            <a:ext uri="{FF2B5EF4-FFF2-40B4-BE49-F238E27FC236}">
              <a16:creationId xmlns:a16="http://schemas.microsoft.com/office/drawing/2014/main" id="{79A1C898-7443-479E-993E-C5D6FC70BCCA}"/>
            </a:ext>
          </a:extLst>
        </xdr:cNvPr>
        <xdr:cNvCxnSpPr/>
      </xdr:nvCxnSpPr>
      <xdr:spPr>
        <a:xfrm flipV="1">
          <a:off x="8686800" y="10488599"/>
          <a:ext cx="742950" cy="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43183</xdr:rowOff>
    </xdr:from>
    <xdr:to>
      <xdr:col>46</xdr:col>
      <xdr:colOff>38100</xdr:colOff>
      <xdr:row>63</xdr:row>
      <xdr:rowOff>144783</xdr:rowOff>
    </xdr:to>
    <xdr:sp macro="" textlink="">
      <xdr:nvSpPr>
        <xdr:cNvPr id="250" name="楕円 249">
          <a:extLst>
            <a:ext uri="{FF2B5EF4-FFF2-40B4-BE49-F238E27FC236}">
              <a16:creationId xmlns:a16="http://schemas.microsoft.com/office/drawing/2014/main" id="{DDB2C34F-BA28-43AC-A48F-6CFFF1191201}"/>
            </a:ext>
          </a:extLst>
        </xdr:cNvPr>
        <xdr:cNvSpPr/>
      </xdr:nvSpPr>
      <xdr:spPr>
        <a:xfrm>
          <a:off x="7842250" y="104444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91713</xdr:rowOff>
    </xdr:from>
    <xdr:to>
      <xdr:col>50</xdr:col>
      <xdr:colOff>114300</xdr:colOff>
      <xdr:row>63</xdr:row>
      <xdr:rowOff>93983</xdr:rowOff>
    </xdr:to>
    <xdr:cxnSp macro="">
      <xdr:nvCxnSpPr>
        <xdr:cNvPr id="251" name="直線コネクタ 250">
          <a:extLst>
            <a:ext uri="{FF2B5EF4-FFF2-40B4-BE49-F238E27FC236}">
              <a16:creationId xmlns:a16="http://schemas.microsoft.com/office/drawing/2014/main" id="{9EB88E51-FDBC-4D7D-975E-7F6ACA26E9A2}"/>
            </a:ext>
          </a:extLst>
        </xdr:cNvPr>
        <xdr:cNvCxnSpPr/>
      </xdr:nvCxnSpPr>
      <xdr:spPr>
        <a:xfrm flipV="1">
          <a:off x="7886700" y="10493013"/>
          <a:ext cx="8001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49070</xdr:rowOff>
    </xdr:from>
    <xdr:to>
      <xdr:col>41</xdr:col>
      <xdr:colOff>101600</xdr:colOff>
      <xdr:row>63</xdr:row>
      <xdr:rowOff>150670</xdr:rowOff>
    </xdr:to>
    <xdr:sp macro="" textlink="">
      <xdr:nvSpPr>
        <xdr:cNvPr id="252" name="楕円 251">
          <a:extLst>
            <a:ext uri="{FF2B5EF4-FFF2-40B4-BE49-F238E27FC236}">
              <a16:creationId xmlns:a16="http://schemas.microsoft.com/office/drawing/2014/main" id="{85159B62-49DC-4EE2-AB33-2EAE47EE7824}"/>
            </a:ext>
          </a:extLst>
        </xdr:cNvPr>
        <xdr:cNvSpPr/>
      </xdr:nvSpPr>
      <xdr:spPr>
        <a:xfrm>
          <a:off x="7029450" y="104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93983</xdr:rowOff>
    </xdr:from>
    <xdr:to>
      <xdr:col>45</xdr:col>
      <xdr:colOff>177800</xdr:colOff>
      <xdr:row>63</xdr:row>
      <xdr:rowOff>99870</xdr:rowOff>
    </xdr:to>
    <xdr:cxnSp macro="">
      <xdr:nvCxnSpPr>
        <xdr:cNvPr id="253" name="直線コネクタ 252">
          <a:extLst>
            <a:ext uri="{FF2B5EF4-FFF2-40B4-BE49-F238E27FC236}">
              <a16:creationId xmlns:a16="http://schemas.microsoft.com/office/drawing/2014/main" id="{70DBC772-ED5E-4400-BA84-ADB7C66DA3B8}"/>
            </a:ext>
          </a:extLst>
        </xdr:cNvPr>
        <xdr:cNvCxnSpPr/>
      </xdr:nvCxnSpPr>
      <xdr:spPr>
        <a:xfrm flipV="1">
          <a:off x="7080250" y="10495283"/>
          <a:ext cx="80645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54459</xdr:rowOff>
    </xdr:from>
    <xdr:to>
      <xdr:col>36</xdr:col>
      <xdr:colOff>165100</xdr:colOff>
      <xdr:row>63</xdr:row>
      <xdr:rowOff>156059</xdr:rowOff>
    </xdr:to>
    <xdr:sp macro="" textlink="">
      <xdr:nvSpPr>
        <xdr:cNvPr id="254" name="楕円 253">
          <a:extLst>
            <a:ext uri="{FF2B5EF4-FFF2-40B4-BE49-F238E27FC236}">
              <a16:creationId xmlns:a16="http://schemas.microsoft.com/office/drawing/2014/main" id="{264DCEBD-2218-4625-9177-A5A0332E18F5}"/>
            </a:ext>
          </a:extLst>
        </xdr:cNvPr>
        <xdr:cNvSpPr/>
      </xdr:nvSpPr>
      <xdr:spPr>
        <a:xfrm>
          <a:off x="6235700" y="104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99870</xdr:rowOff>
    </xdr:from>
    <xdr:to>
      <xdr:col>41</xdr:col>
      <xdr:colOff>50800</xdr:colOff>
      <xdr:row>63</xdr:row>
      <xdr:rowOff>105259</xdr:rowOff>
    </xdr:to>
    <xdr:cxnSp macro="">
      <xdr:nvCxnSpPr>
        <xdr:cNvPr id="255" name="直線コネクタ 254">
          <a:extLst>
            <a:ext uri="{FF2B5EF4-FFF2-40B4-BE49-F238E27FC236}">
              <a16:creationId xmlns:a16="http://schemas.microsoft.com/office/drawing/2014/main" id="{81EEA9B2-5AC1-4155-A1F3-701671492D72}"/>
            </a:ext>
          </a:extLst>
        </xdr:cNvPr>
        <xdr:cNvCxnSpPr/>
      </xdr:nvCxnSpPr>
      <xdr:spPr>
        <a:xfrm flipV="1">
          <a:off x="6286500" y="10501170"/>
          <a:ext cx="79375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5CD0360-D02C-4A8B-9502-AB5929B72A82}"/>
            </a:ext>
          </a:extLst>
        </xdr:cNvPr>
        <xdr:cNvSpPr txBox="1"/>
      </xdr:nvSpPr>
      <xdr:spPr>
        <a:xfrm>
          <a:off x="8399995" y="1055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D296BAC-7EF5-482B-91FA-A8E24C3EE026}"/>
            </a:ext>
          </a:extLst>
        </xdr:cNvPr>
        <xdr:cNvSpPr txBox="1"/>
      </xdr:nvSpPr>
      <xdr:spPr>
        <a:xfrm>
          <a:off x="7612595" y="1055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1FBD6D9-71D8-4AC6-8B13-B59CDFE5E775}"/>
            </a:ext>
          </a:extLst>
        </xdr:cNvPr>
        <xdr:cNvSpPr txBox="1"/>
      </xdr:nvSpPr>
      <xdr:spPr>
        <a:xfrm>
          <a:off x="6818845" y="1012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8BAE92E-D7A9-4F4B-9476-AABA35B8C0F3}"/>
            </a:ext>
          </a:extLst>
        </xdr:cNvPr>
        <xdr:cNvSpPr txBox="1"/>
      </xdr:nvSpPr>
      <xdr:spPr>
        <a:xfrm>
          <a:off x="6006045" y="1013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159040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64D322B-7E7F-4783-A4BE-76952AB493C2}"/>
            </a:ext>
          </a:extLst>
        </xdr:cNvPr>
        <xdr:cNvSpPr txBox="1"/>
      </xdr:nvSpPr>
      <xdr:spPr>
        <a:xfrm>
          <a:off x="8399995" y="1023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161310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83F2B1F-E1A6-465C-B0D3-8085591B34D9}"/>
            </a:ext>
          </a:extLst>
        </xdr:cNvPr>
        <xdr:cNvSpPr txBox="1"/>
      </xdr:nvSpPr>
      <xdr:spPr>
        <a:xfrm>
          <a:off x="7612595" y="1023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141797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E33A5D6-CCFB-4727-B80B-AD387855ABED}"/>
            </a:ext>
          </a:extLst>
        </xdr:cNvPr>
        <xdr:cNvSpPr txBox="1"/>
      </xdr:nvSpPr>
      <xdr:spPr>
        <a:xfrm>
          <a:off x="6818845" y="1054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147186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E4745AE-A594-414D-AB02-314B6EEAE9A6}"/>
            </a:ext>
          </a:extLst>
        </xdr:cNvPr>
        <xdr:cNvSpPr txBox="1"/>
      </xdr:nvSpPr>
      <xdr:spPr>
        <a:xfrm>
          <a:off x="6006045" y="1054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B209E7F-0594-417D-91FC-5B77582574FA}"/>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5F14D15-4B05-40E4-BAC4-5B24DD6EDCA1}"/>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C18267A-1138-4DAF-A142-7758312D1698}"/>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38AFE0C-BAFA-4C82-95C2-8C345EA7740F}"/>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32E2BCE-D45D-4827-B4FA-929F76AFB83E}"/>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2590619-6132-4A61-B472-440136A3C704}"/>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36B02BE-767C-458D-A3DB-2860E88999E1}"/>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813F62F-E73F-4EAE-A647-841BC413EC28}"/>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64F5923-B04D-42DA-9234-901839930ADD}"/>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6B4A712-EC9C-4894-BC45-7D38AF62BDD3}"/>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D4ADFBF-5EAB-46E1-B21C-3810E13613B1}"/>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6CC6AF2-1E78-4B36-837D-F51267872A8F}"/>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B567AE9-E8C9-4653-B05E-A50272F8BB14}"/>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2DA684E-9524-45DD-8A5E-29C17362635C}"/>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776DC10-DE2C-46B4-B3EA-028E3130537D}"/>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C273A60-8CD4-4298-A03D-BE551CFA32A1}"/>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997FBDC-B677-4CDB-B7D0-37CBD77A3809}"/>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122A981-5620-4365-91DC-2E7E9AE98B48}"/>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C72B79E-5EA0-4BFE-8C09-1947D894A499}"/>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2D0FEB3-47DA-44FA-B384-23A9D5D181B0}"/>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DE37AD2-6BB1-48DC-B322-718F39104912}"/>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4C79598-2AB7-4D5A-BE3B-57A4EC93A9AE}"/>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2058A18-BD69-4EC6-95D1-173382C84305}"/>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ABADE7C-B4BD-49E0-B598-516A8B6830AE}"/>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559969E-461D-4982-B32A-BED9F844C789}"/>
            </a:ext>
          </a:extLst>
        </xdr:cNvPr>
        <xdr:cNvCxnSpPr/>
      </xdr:nvCxnSpPr>
      <xdr:spPr>
        <a:xfrm flipV="1">
          <a:off x="4177665" y="127679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0123233-2066-4A57-BFCA-016E3DFB4ED2}"/>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D6B689B-7280-4B18-A87D-DCA8D97F54B5}"/>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BBB12A5-2C17-41BD-A4A9-4CFDF71F3709}"/>
            </a:ext>
          </a:extLst>
        </xdr:cNvPr>
        <xdr:cNvSpPr txBox="1"/>
      </xdr:nvSpPr>
      <xdr:spPr>
        <a:xfrm>
          <a:off x="4216400" y="1254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7E7770BC-7DAD-4A11-B3E7-3690F741F879}"/>
            </a:ext>
          </a:extLst>
        </xdr:cNvPr>
        <xdr:cNvCxnSpPr/>
      </xdr:nvCxnSpPr>
      <xdr:spPr>
        <a:xfrm>
          <a:off x="4108450" y="12767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FA45737-2B7B-443B-8618-6CE329F8322B}"/>
            </a:ext>
          </a:extLst>
        </xdr:cNvPr>
        <xdr:cNvSpPr txBox="1"/>
      </xdr:nvSpPr>
      <xdr:spPr>
        <a:xfrm>
          <a:off x="421640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8C864D09-F2A8-4755-9A09-18CE67B96EC8}"/>
            </a:ext>
          </a:extLst>
        </xdr:cNvPr>
        <xdr:cNvSpPr/>
      </xdr:nvSpPr>
      <xdr:spPr>
        <a:xfrm>
          <a:off x="4127500" y="136359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DF7A04AD-CFDB-4FED-8109-CA0F48A84F8F}"/>
            </a:ext>
          </a:extLst>
        </xdr:cNvPr>
        <xdr:cNvSpPr/>
      </xdr:nvSpPr>
      <xdr:spPr>
        <a:xfrm>
          <a:off x="3384550" y="136169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A51B68B1-2FC4-4F64-80AD-0F036CD2FD5B}"/>
            </a:ext>
          </a:extLst>
        </xdr:cNvPr>
        <xdr:cNvSpPr/>
      </xdr:nvSpPr>
      <xdr:spPr>
        <a:xfrm>
          <a:off x="2571750" y="13624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2539</xdr:rowOff>
    </xdr:from>
    <xdr:to>
      <xdr:col>10</xdr:col>
      <xdr:colOff>165100</xdr:colOff>
      <xdr:row>83</xdr:row>
      <xdr:rowOff>104139</xdr:rowOff>
    </xdr:to>
    <xdr:sp macro="" textlink="">
      <xdr:nvSpPr>
        <xdr:cNvPr id="297" name="フローチャート: 判断 296">
          <a:extLst>
            <a:ext uri="{FF2B5EF4-FFF2-40B4-BE49-F238E27FC236}">
              <a16:creationId xmlns:a16="http://schemas.microsoft.com/office/drawing/2014/main" id="{A009A90F-313D-4BF7-AF88-129228BC0C76}"/>
            </a:ext>
          </a:extLst>
        </xdr:cNvPr>
        <xdr:cNvSpPr/>
      </xdr:nvSpPr>
      <xdr:spPr>
        <a:xfrm>
          <a:off x="1778000" y="1370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98" name="フローチャート: 判断 297">
          <a:extLst>
            <a:ext uri="{FF2B5EF4-FFF2-40B4-BE49-F238E27FC236}">
              <a16:creationId xmlns:a16="http://schemas.microsoft.com/office/drawing/2014/main" id="{37AE31C6-3DB4-46F1-8C2C-9C0EE938C62D}"/>
            </a:ext>
          </a:extLst>
        </xdr:cNvPr>
        <xdr:cNvSpPr/>
      </xdr:nvSpPr>
      <xdr:spPr>
        <a:xfrm>
          <a:off x="984250" y="13689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63618F7-A947-4883-A3C7-FEAEFF9BA110}"/>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A659BE0-40D2-4333-BE94-DE46DB2AC46E}"/>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76245D7-951E-42F6-9746-E43F763ABEF5}"/>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0C2A091-E4EE-4A6E-B236-1EA0821A60DD}"/>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7799419-8893-46B8-B38E-70F79435C945}"/>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52070</xdr:rowOff>
    </xdr:from>
    <xdr:to>
      <xdr:col>24</xdr:col>
      <xdr:colOff>114300</xdr:colOff>
      <xdr:row>85</xdr:row>
      <xdr:rowOff>153670</xdr:rowOff>
    </xdr:to>
    <xdr:sp macro="" textlink="">
      <xdr:nvSpPr>
        <xdr:cNvPr id="304" name="楕円 303">
          <a:extLst>
            <a:ext uri="{FF2B5EF4-FFF2-40B4-BE49-F238E27FC236}">
              <a16:creationId xmlns:a16="http://schemas.microsoft.com/office/drawing/2014/main" id="{746E9B97-24A1-48F6-86D1-39643E089843}"/>
            </a:ext>
          </a:extLst>
        </xdr:cNvPr>
        <xdr:cNvSpPr/>
      </xdr:nvSpPr>
      <xdr:spPr>
        <a:xfrm>
          <a:off x="41275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30497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A49939C-04A8-4770-ABC0-6D32DF3F91DF}"/>
            </a:ext>
          </a:extLst>
        </xdr:cNvPr>
        <xdr:cNvSpPr txBox="1"/>
      </xdr:nvSpPr>
      <xdr:spPr>
        <a:xfrm>
          <a:off x="4216400" y="1406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80645</xdr:rowOff>
    </xdr:from>
    <xdr:to>
      <xdr:col>20</xdr:col>
      <xdr:colOff>38100</xdr:colOff>
      <xdr:row>86</xdr:row>
      <xdr:rowOff>10795</xdr:rowOff>
    </xdr:to>
    <xdr:sp macro="" textlink="">
      <xdr:nvSpPr>
        <xdr:cNvPr id="306" name="楕円 305">
          <a:extLst>
            <a:ext uri="{FF2B5EF4-FFF2-40B4-BE49-F238E27FC236}">
              <a16:creationId xmlns:a16="http://schemas.microsoft.com/office/drawing/2014/main" id="{D64C3EC3-FE65-4309-9A67-5A135A6596E1}"/>
            </a:ext>
          </a:extLst>
        </xdr:cNvPr>
        <xdr:cNvSpPr/>
      </xdr:nvSpPr>
      <xdr:spPr>
        <a:xfrm>
          <a:off x="3384550" y="141141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102870</xdr:rowOff>
    </xdr:from>
    <xdr:to>
      <xdr:col>24</xdr:col>
      <xdr:colOff>63500</xdr:colOff>
      <xdr:row>85</xdr:row>
      <xdr:rowOff>131445</xdr:rowOff>
    </xdr:to>
    <xdr:cxnSp macro="">
      <xdr:nvCxnSpPr>
        <xdr:cNvPr id="307" name="直線コネクタ 306">
          <a:extLst>
            <a:ext uri="{FF2B5EF4-FFF2-40B4-BE49-F238E27FC236}">
              <a16:creationId xmlns:a16="http://schemas.microsoft.com/office/drawing/2014/main" id="{DBF032EB-7C54-41B5-8AB5-62DCA9D4C9DD}"/>
            </a:ext>
          </a:extLst>
        </xdr:cNvPr>
        <xdr:cNvCxnSpPr/>
      </xdr:nvCxnSpPr>
      <xdr:spPr>
        <a:xfrm flipV="1">
          <a:off x="3429000" y="1413637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23495</xdr:rowOff>
    </xdr:from>
    <xdr:to>
      <xdr:col>15</xdr:col>
      <xdr:colOff>101600</xdr:colOff>
      <xdr:row>85</xdr:row>
      <xdr:rowOff>125095</xdr:rowOff>
    </xdr:to>
    <xdr:sp macro="" textlink="">
      <xdr:nvSpPr>
        <xdr:cNvPr id="308" name="楕円 307">
          <a:extLst>
            <a:ext uri="{FF2B5EF4-FFF2-40B4-BE49-F238E27FC236}">
              <a16:creationId xmlns:a16="http://schemas.microsoft.com/office/drawing/2014/main" id="{541B7B78-0270-4502-98B5-E8F245163866}"/>
            </a:ext>
          </a:extLst>
        </xdr:cNvPr>
        <xdr:cNvSpPr/>
      </xdr:nvSpPr>
      <xdr:spPr>
        <a:xfrm>
          <a:off x="2571750" y="140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74295</xdr:rowOff>
    </xdr:from>
    <xdr:to>
      <xdr:col>19</xdr:col>
      <xdr:colOff>177800</xdr:colOff>
      <xdr:row>85</xdr:row>
      <xdr:rowOff>131445</xdr:rowOff>
    </xdr:to>
    <xdr:cxnSp macro="">
      <xdr:nvCxnSpPr>
        <xdr:cNvPr id="309" name="直線コネクタ 308">
          <a:extLst>
            <a:ext uri="{FF2B5EF4-FFF2-40B4-BE49-F238E27FC236}">
              <a16:creationId xmlns:a16="http://schemas.microsoft.com/office/drawing/2014/main" id="{BF838C69-BCF6-4C46-84A6-F1C726C6834A}"/>
            </a:ext>
          </a:extLst>
        </xdr:cNvPr>
        <xdr:cNvCxnSpPr/>
      </xdr:nvCxnSpPr>
      <xdr:spPr>
        <a:xfrm>
          <a:off x="2622550" y="14107795"/>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29211</xdr:rowOff>
    </xdr:from>
    <xdr:to>
      <xdr:col>10</xdr:col>
      <xdr:colOff>165100</xdr:colOff>
      <xdr:row>85</xdr:row>
      <xdr:rowOff>130811</xdr:rowOff>
    </xdr:to>
    <xdr:sp macro="" textlink="">
      <xdr:nvSpPr>
        <xdr:cNvPr id="310" name="楕円 309">
          <a:extLst>
            <a:ext uri="{FF2B5EF4-FFF2-40B4-BE49-F238E27FC236}">
              <a16:creationId xmlns:a16="http://schemas.microsoft.com/office/drawing/2014/main" id="{7FAE999D-53CF-48BA-B515-C795A8587DE6}"/>
            </a:ext>
          </a:extLst>
        </xdr:cNvPr>
        <xdr:cNvSpPr/>
      </xdr:nvSpPr>
      <xdr:spPr>
        <a:xfrm>
          <a:off x="17780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74295</xdr:rowOff>
    </xdr:from>
    <xdr:to>
      <xdr:col>15</xdr:col>
      <xdr:colOff>50800</xdr:colOff>
      <xdr:row>85</xdr:row>
      <xdr:rowOff>80011</xdr:rowOff>
    </xdr:to>
    <xdr:cxnSp macro="">
      <xdr:nvCxnSpPr>
        <xdr:cNvPr id="311" name="直線コネクタ 310">
          <a:extLst>
            <a:ext uri="{FF2B5EF4-FFF2-40B4-BE49-F238E27FC236}">
              <a16:creationId xmlns:a16="http://schemas.microsoft.com/office/drawing/2014/main" id="{A52E8F15-00C4-43C2-BD90-ED695C5C147C}"/>
            </a:ext>
          </a:extLst>
        </xdr:cNvPr>
        <xdr:cNvCxnSpPr/>
      </xdr:nvCxnSpPr>
      <xdr:spPr>
        <a:xfrm flipV="1">
          <a:off x="1828800" y="14107795"/>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12064</xdr:rowOff>
    </xdr:from>
    <xdr:to>
      <xdr:col>6</xdr:col>
      <xdr:colOff>38100</xdr:colOff>
      <xdr:row>85</xdr:row>
      <xdr:rowOff>113664</xdr:rowOff>
    </xdr:to>
    <xdr:sp macro="" textlink="">
      <xdr:nvSpPr>
        <xdr:cNvPr id="312" name="楕円 311">
          <a:extLst>
            <a:ext uri="{FF2B5EF4-FFF2-40B4-BE49-F238E27FC236}">
              <a16:creationId xmlns:a16="http://schemas.microsoft.com/office/drawing/2014/main" id="{41C468CB-52E6-4DE0-923F-32D32F6DE58D}"/>
            </a:ext>
          </a:extLst>
        </xdr:cNvPr>
        <xdr:cNvSpPr/>
      </xdr:nvSpPr>
      <xdr:spPr>
        <a:xfrm>
          <a:off x="984250" y="140455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62864</xdr:rowOff>
    </xdr:from>
    <xdr:to>
      <xdr:col>10</xdr:col>
      <xdr:colOff>114300</xdr:colOff>
      <xdr:row>85</xdr:row>
      <xdr:rowOff>80011</xdr:rowOff>
    </xdr:to>
    <xdr:cxnSp macro="">
      <xdr:nvCxnSpPr>
        <xdr:cNvPr id="313" name="直線コネクタ 312">
          <a:extLst>
            <a:ext uri="{FF2B5EF4-FFF2-40B4-BE49-F238E27FC236}">
              <a16:creationId xmlns:a16="http://schemas.microsoft.com/office/drawing/2014/main" id="{F3560C0F-3FE4-44CF-8500-2F8821B2253B}"/>
            </a:ext>
          </a:extLst>
        </xdr:cNvPr>
        <xdr:cNvCxnSpPr/>
      </xdr:nvCxnSpPr>
      <xdr:spPr>
        <a:xfrm>
          <a:off x="1028700" y="14096364"/>
          <a:ext cx="8001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B2EB2328-4216-43EA-AB3B-87FC46B0BA1D}"/>
            </a:ext>
          </a:extLst>
        </xdr:cNvPr>
        <xdr:cNvSpPr txBox="1"/>
      </xdr:nvSpPr>
      <xdr:spPr>
        <a:xfrm>
          <a:off x="32391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7A91A177-2004-4EED-B992-7EE1421220B6}"/>
            </a:ext>
          </a:extLst>
        </xdr:cNvPr>
        <xdr:cNvSpPr txBox="1"/>
      </xdr:nvSpPr>
      <xdr:spPr>
        <a:xfrm>
          <a:off x="2439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120666</xdr:rowOff>
    </xdr:from>
    <xdr:ext cx="405111" cy="259045"/>
    <xdr:sp macro="" textlink="">
      <xdr:nvSpPr>
        <xdr:cNvPr id="316" name="n_3aveValue【公営住宅】&#10;有形固定資産減価償却率">
          <a:extLst>
            <a:ext uri="{FF2B5EF4-FFF2-40B4-BE49-F238E27FC236}">
              <a16:creationId xmlns:a16="http://schemas.microsoft.com/office/drawing/2014/main" id="{C07DB239-E8B4-4C7E-8C9B-6EA87E815C02}"/>
            </a:ext>
          </a:extLst>
        </xdr:cNvPr>
        <xdr:cNvSpPr txBox="1"/>
      </xdr:nvSpPr>
      <xdr:spPr>
        <a:xfrm>
          <a:off x="164529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97807</xdr:rowOff>
    </xdr:from>
    <xdr:ext cx="405111" cy="259045"/>
    <xdr:sp macro="" textlink="">
      <xdr:nvSpPr>
        <xdr:cNvPr id="317" name="n_4aveValue【公営住宅】&#10;有形固定資産減価償却率">
          <a:extLst>
            <a:ext uri="{FF2B5EF4-FFF2-40B4-BE49-F238E27FC236}">
              <a16:creationId xmlns:a16="http://schemas.microsoft.com/office/drawing/2014/main" id="{77720E45-AF2F-4E09-B450-4D0080970926}"/>
            </a:ext>
          </a:extLst>
        </xdr:cNvPr>
        <xdr:cNvSpPr txBox="1"/>
      </xdr:nvSpPr>
      <xdr:spPr>
        <a:xfrm>
          <a:off x="851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1922</xdr:rowOff>
    </xdr:from>
    <xdr:ext cx="405111" cy="259045"/>
    <xdr:sp macro="" textlink="">
      <xdr:nvSpPr>
        <xdr:cNvPr id="318" name="n_1mainValue【公営住宅】&#10;有形固定資産減価償却率">
          <a:extLst>
            <a:ext uri="{FF2B5EF4-FFF2-40B4-BE49-F238E27FC236}">
              <a16:creationId xmlns:a16="http://schemas.microsoft.com/office/drawing/2014/main" id="{3A581ECC-C850-4DB2-97CB-887C8AA45835}"/>
            </a:ext>
          </a:extLst>
        </xdr:cNvPr>
        <xdr:cNvSpPr txBox="1"/>
      </xdr:nvSpPr>
      <xdr:spPr>
        <a:xfrm>
          <a:off x="3239144" y="1420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116222</xdr:rowOff>
    </xdr:from>
    <xdr:ext cx="405111" cy="259045"/>
    <xdr:sp macro="" textlink="">
      <xdr:nvSpPr>
        <xdr:cNvPr id="319" name="n_2mainValue【公営住宅】&#10;有形固定資産減価償却率">
          <a:extLst>
            <a:ext uri="{FF2B5EF4-FFF2-40B4-BE49-F238E27FC236}">
              <a16:creationId xmlns:a16="http://schemas.microsoft.com/office/drawing/2014/main" id="{1F7B78A5-20C9-4A81-91D0-5839F0900249}"/>
            </a:ext>
          </a:extLst>
        </xdr:cNvPr>
        <xdr:cNvSpPr txBox="1"/>
      </xdr:nvSpPr>
      <xdr:spPr>
        <a:xfrm>
          <a:off x="2439044" y="1414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121938</xdr:rowOff>
    </xdr:from>
    <xdr:ext cx="405111" cy="259045"/>
    <xdr:sp macro="" textlink="">
      <xdr:nvSpPr>
        <xdr:cNvPr id="320" name="n_3mainValue【公営住宅】&#10;有形固定資産減価償却率">
          <a:extLst>
            <a:ext uri="{FF2B5EF4-FFF2-40B4-BE49-F238E27FC236}">
              <a16:creationId xmlns:a16="http://schemas.microsoft.com/office/drawing/2014/main" id="{61F2FC1F-9F35-4E72-95F5-06CD3AAEE65A}"/>
            </a:ext>
          </a:extLst>
        </xdr:cNvPr>
        <xdr:cNvSpPr txBox="1"/>
      </xdr:nvSpPr>
      <xdr:spPr>
        <a:xfrm>
          <a:off x="164529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104791</xdr:rowOff>
    </xdr:from>
    <xdr:ext cx="405111" cy="259045"/>
    <xdr:sp macro="" textlink="">
      <xdr:nvSpPr>
        <xdr:cNvPr id="321" name="n_4mainValue【公営住宅】&#10;有形固定資産減価償却率">
          <a:extLst>
            <a:ext uri="{FF2B5EF4-FFF2-40B4-BE49-F238E27FC236}">
              <a16:creationId xmlns:a16="http://schemas.microsoft.com/office/drawing/2014/main" id="{D9FCB042-B9B9-4D96-AC97-5460B081A3F8}"/>
            </a:ext>
          </a:extLst>
        </xdr:cNvPr>
        <xdr:cNvSpPr txBox="1"/>
      </xdr:nvSpPr>
      <xdr:spPr>
        <a:xfrm>
          <a:off x="851544" y="14138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041F443-3476-43FD-9558-A0473EAF5D89}"/>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7A8C8BA-C419-48B8-A57A-99ACA3324343}"/>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6C313F4-E760-4E5D-B0B6-AECBFD21755B}"/>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DE03D55-43BE-43AA-93D9-93AE3CD01E4E}"/>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29F1921-1E13-4ECF-B257-4744DBEA8150}"/>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DFC9277-F53F-4836-B8E8-838E049B7944}"/>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6A7EF7B-110E-44CB-9308-20223F6126D9}"/>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292B752-CFB0-4AE9-89FC-CEE9C67576FE}"/>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BD7386D-BF13-4718-867C-1A4B519BF6EE}"/>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4D94FCC-BD05-4BAC-AF61-49E8972FD9E1}"/>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4B80F3F-3DA4-4BE4-B992-9753BDDCD33A}"/>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49EE5714-E8AF-4DBF-AF7C-B1F20773D715}"/>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39AADF3A-4B91-497D-8982-FE864827C1DC}"/>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61E10F1-C8A0-4249-8B45-6BDDB0ABA960}"/>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9B2AEB6-F12F-4105-853E-C268BE4EA357}"/>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D6394AB-BB31-4A6B-A5B5-9B71F04BA67D}"/>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BB84A55-E58F-4498-A18B-3062F45F1073}"/>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ED455B9-F0ED-481C-B08A-0803F7E03913}"/>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7EFF669-DC9A-4095-A567-4E33F4ADB196}"/>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9C24ADE-C785-4648-9216-B791803086DF}"/>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2AE195F-955A-4390-87D5-E9B459D4C6DD}"/>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A41110A-D68C-4C4C-AC2A-5CE0D5007332}"/>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0594182-ED8F-4F4B-8642-361AEF6EDA0C}"/>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73AB4854-2D04-4ED9-9A83-03A04D2688CF}"/>
            </a:ext>
          </a:extLst>
        </xdr:cNvPr>
        <xdr:cNvCxnSpPr/>
      </xdr:nvCxnSpPr>
      <xdr:spPr>
        <a:xfrm flipV="1">
          <a:off x="9429115" y="13093573"/>
          <a:ext cx="0" cy="12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3FF079B8-9FC5-4C15-B23E-7F56CBA682C3}"/>
            </a:ext>
          </a:extLst>
        </xdr:cNvPr>
        <xdr:cNvSpPr txBox="1"/>
      </xdr:nvSpPr>
      <xdr:spPr>
        <a:xfrm>
          <a:off x="9467850" y="1431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9CAC14B4-57B3-43E4-8D39-74D3532CA92A}"/>
            </a:ext>
          </a:extLst>
        </xdr:cNvPr>
        <xdr:cNvCxnSpPr/>
      </xdr:nvCxnSpPr>
      <xdr:spPr>
        <a:xfrm>
          <a:off x="9359900" y="14312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F9512E15-1F7A-4881-B2D8-A1E4D2007305}"/>
            </a:ext>
          </a:extLst>
        </xdr:cNvPr>
        <xdr:cNvSpPr txBox="1"/>
      </xdr:nvSpPr>
      <xdr:spPr>
        <a:xfrm>
          <a:off x="9467850" y="1287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C11796F3-9F08-491A-89D9-F80477EA51CE}"/>
            </a:ext>
          </a:extLst>
        </xdr:cNvPr>
        <xdr:cNvCxnSpPr/>
      </xdr:nvCxnSpPr>
      <xdr:spPr>
        <a:xfrm>
          <a:off x="9359900" y="130935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C015C7D1-2D5C-4A2A-9C7F-C70F2C83F4C3}"/>
            </a:ext>
          </a:extLst>
        </xdr:cNvPr>
        <xdr:cNvSpPr txBox="1"/>
      </xdr:nvSpPr>
      <xdr:spPr>
        <a:xfrm>
          <a:off x="9467850" y="14054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56112D03-DB0B-46DF-B0E0-C952B42B1FAD}"/>
            </a:ext>
          </a:extLst>
        </xdr:cNvPr>
        <xdr:cNvSpPr/>
      </xdr:nvSpPr>
      <xdr:spPr>
        <a:xfrm>
          <a:off x="9398000" y="14076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F06214C9-0845-419E-B4DA-1DA2F6B068E4}"/>
            </a:ext>
          </a:extLst>
        </xdr:cNvPr>
        <xdr:cNvSpPr/>
      </xdr:nvSpPr>
      <xdr:spPr>
        <a:xfrm>
          <a:off x="8636000" y="14074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D9F0986B-850A-458E-BA5D-BDA4B110EECD}"/>
            </a:ext>
          </a:extLst>
        </xdr:cNvPr>
        <xdr:cNvSpPr/>
      </xdr:nvSpPr>
      <xdr:spPr>
        <a:xfrm>
          <a:off x="7842250" y="14074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38354</xdr:rowOff>
    </xdr:from>
    <xdr:to>
      <xdr:col>41</xdr:col>
      <xdr:colOff>101600</xdr:colOff>
      <xdr:row>85</xdr:row>
      <xdr:rowOff>139954</xdr:rowOff>
    </xdr:to>
    <xdr:sp macro="" textlink="">
      <xdr:nvSpPr>
        <xdr:cNvPr id="354" name="フローチャート: 判断 353">
          <a:extLst>
            <a:ext uri="{FF2B5EF4-FFF2-40B4-BE49-F238E27FC236}">
              <a16:creationId xmlns:a16="http://schemas.microsoft.com/office/drawing/2014/main" id="{3194FDA3-6E90-4430-9834-C6064E07129A}"/>
            </a:ext>
          </a:extLst>
        </xdr:cNvPr>
        <xdr:cNvSpPr/>
      </xdr:nvSpPr>
      <xdr:spPr>
        <a:xfrm>
          <a:off x="7029450" y="1407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5" name="フローチャート: 判断 354">
          <a:extLst>
            <a:ext uri="{FF2B5EF4-FFF2-40B4-BE49-F238E27FC236}">
              <a16:creationId xmlns:a16="http://schemas.microsoft.com/office/drawing/2014/main" id="{2AAD3FF4-9130-4C53-AB23-D1C3C852632F}"/>
            </a:ext>
          </a:extLst>
        </xdr:cNvPr>
        <xdr:cNvSpPr/>
      </xdr:nvSpPr>
      <xdr:spPr>
        <a:xfrm>
          <a:off x="6235700" y="1406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3E23D8-B66D-4F43-919D-0C5A71E0B579}"/>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7E96982-2785-4308-8E53-D60721E9E333}"/>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0C173EF-FBBC-435D-939F-0AF245BEFD0B}"/>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10B759C-AC3E-43B4-A4BA-F09DC4802373}"/>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07BBA48-4A73-427C-ABE6-2D5986946BE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86740</xdr:rowOff>
    </xdr:from>
    <xdr:to>
      <xdr:col>55</xdr:col>
      <xdr:colOff>50800</xdr:colOff>
      <xdr:row>85</xdr:row>
      <xdr:rowOff>16890</xdr:rowOff>
    </xdr:to>
    <xdr:sp macro="" textlink="">
      <xdr:nvSpPr>
        <xdr:cNvPr id="361" name="楕円 360">
          <a:extLst>
            <a:ext uri="{FF2B5EF4-FFF2-40B4-BE49-F238E27FC236}">
              <a16:creationId xmlns:a16="http://schemas.microsoft.com/office/drawing/2014/main" id="{DCD486E5-6B46-4B24-928A-6255E256EEF1}"/>
            </a:ext>
          </a:extLst>
        </xdr:cNvPr>
        <xdr:cNvSpPr/>
      </xdr:nvSpPr>
      <xdr:spPr>
        <a:xfrm>
          <a:off x="9398000" y="13955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109617</xdr:rowOff>
    </xdr:from>
    <xdr:ext cx="469744" cy="259045"/>
    <xdr:sp macro="" textlink="">
      <xdr:nvSpPr>
        <xdr:cNvPr id="362" name="【公営住宅】&#10;一人当たり面積該当値テキスト">
          <a:extLst>
            <a:ext uri="{FF2B5EF4-FFF2-40B4-BE49-F238E27FC236}">
              <a16:creationId xmlns:a16="http://schemas.microsoft.com/office/drawing/2014/main" id="{D1757BC0-32B9-4AE1-827F-0CE7B870075A}"/>
            </a:ext>
          </a:extLst>
        </xdr:cNvPr>
        <xdr:cNvSpPr txBox="1"/>
      </xdr:nvSpPr>
      <xdr:spPr>
        <a:xfrm>
          <a:off x="9467850" y="1381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86361</xdr:rowOff>
    </xdr:from>
    <xdr:to>
      <xdr:col>50</xdr:col>
      <xdr:colOff>165100</xdr:colOff>
      <xdr:row>85</xdr:row>
      <xdr:rowOff>16511</xdr:rowOff>
    </xdr:to>
    <xdr:sp macro="" textlink="">
      <xdr:nvSpPr>
        <xdr:cNvPr id="363" name="楕円 362">
          <a:extLst>
            <a:ext uri="{FF2B5EF4-FFF2-40B4-BE49-F238E27FC236}">
              <a16:creationId xmlns:a16="http://schemas.microsoft.com/office/drawing/2014/main" id="{2241200C-E9BF-4668-B3DE-FAC61CEA884B}"/>
            </a:ext>
          </a:extLst>
        </xdr:cNvPr>
        <xdr:cNvSpPr/>
      </xdr:nvSpPr>
      <xdr:spPr>
        <a:xfrm>
          <a:off x="8636000" y="13954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137161</xdr:rowOff>
    </xdr:from>
    <xdr:to>
      <xdr:col>55</xdr:col>
      <xdr:colOff>0</xdr:colOff>
      <xdr:row>84</xdr:row>
      <xdr:rowOff>137540</xdr:rowOff>
    </xdr:to>
    <xdr:cxnSp macro="">
      <xdr:nvCxnSpPr>
        <xdr:cNvPr id="364" name="直線コネクタ 363">
          <a:extLst>
            <a:ext uri="{FF2B5EF4-FFF2-40B4-BE49-F238E27FC236}">
              <a16:creationId xmlns:a16="http://schemas.microsoft.com/office/drawing/2014/main" id="{11A26C24-954B-4E31-8FCE-BA34F21CBBB6}"/>
            </a:ext>
          </a:extLst>
        </xdr:cNvPr>
        <xdr:cNvCxnSpPr/>
      </xdr:nvCxnSpPr>
      <xdr:spPr>
        <a:xfrm>
          <a:off x="8686800" y="14005561"/>
          <a:ext cx="74295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82550</xdr:rowOff>
    </xdr:from>
    <xdr:to>
      <xdr:col>46</xdr:col>
      <xdr:colOff>38100</xdr:colOff>
      <xdr:row>85</xdr:row>
      <xdr:rowOff>12700</xdr:rowOff>
    </xdr:to>
    <xdr:sp macro="" textlink="">
      <xdr:nvSpPr>
        <xdr:cNvPr id="365" name="楕円 364">
          <a:extLst>
            <a:ext uri="{FF2B5EF4-FFF2-40B4-BE49-F238E27FC236}">
              <a16:creationId xmlns:a16="http://schemas.microsoft.com/office/drawing/2014/main" id="{B180E2F1-7BB7-4929-AC10-2F71CAB16F03}"/>
            </a:ext>
          </a:extLst>
        </xdr:cNvPr>
        <xdr:cNvSpPr/>
      </xdr:nvSpPr>
      <xdr:spPr>
        <a:xfrm>
          <a:off x="7842250" y="13950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133350</xdr:rowOff>
    </xdr:from>
    <xdr:to>
      <xdr:col>50</xdr:col>
      <xdr:colOff>114300</xdr:colOff>
      <xdr:row>84</xdr:row>
      <xdr:rowOff>137161</xdr:rowOff>
    </xdr:to>
    <xdr:cxnSp macro="">
      <xdr:nvCxnSpPr>
        <xdr:cNvPr id="366" name="直線コネクタ 365">
          <a:extLst>
            <a:ext uri="{FF2B5EF4-FFF2-40B4-BE49-F238E27FC236}">
              <a16:creationId xmlns:a16="http://schemas.microsoft.com/office/drawing/2014/main" id="{683C8A5B-E777-4A32-9DCD-DAED590720A9}"/>
            </a:ext>
          </a:extLst>
        </xdr:cNvPr>
        <xdr:cNvCxnSpPr/>
      </xdr:nvCxnSpPr>
      <xdr:spPr>
        <a:xfrm>
          <a:off x="7886700" y="14001750"/>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85979</xdr:rowOff>
    </xdr:from>
    <xdr:to>
      <xdr:col>41</xdr:col>
      <xdr:colOff>101600</xdr:colOff>
      <xdr:row>85</xdr:row>
      <xdr:rowOff>16129</xdr:rowOff>
    </xdr:to>
    <xdr:sp macro="" textlink="">
      <xdr:nvSpPr>
        <xdr:cNvPr id="367" name="楕円 366">
          <a:extLst>
            <a:ext uri="{FF2B5EF4-FFF2-40B4-BE49-F238E27FC236}">
              <a16:creationId xmlns:a16="http://schemas.microsoft.com/office/drawing/2014/main" id="{829C3CBD-587A-4D64-AA79-D9F132D2755E}"/>
            </a:ext>
          </a:extLst>
        </xdr:cNvPr>
        <xdr:cNvSpPr/>
      </xdr:nvSpPr>
      <xdr:spPr>
        <a:xfrm>
          <a:off x="7029450" y="139543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133350</xdr:rowOff>
    </xdr:from>
    <xdr:to>
      <xdr:col>45</xdr:col>
      <xdr:colOff>177800</xdr:colOff>
      <xdr:row>84</xdr:row>
      <xdr:rowOff>136779</xdr:rowOff>
    </xdr:to>
    <xdr:cxnSp macro="">
      <xdr:nvCxnSpPr>
        <xdr:cNvPr id="368" name="直線コネクタ 367">
          <a:extLst>
            <a:ext uri="{FF2B5EF4-FFF2-40B4-BE49-F238E27FC236}">
              <a16:creationId xmlns:a16="http://schemas.microsoft.com/office/drawing/2014/main" id="{DCEACE57-F5FB-4A2B-8DDE-D582C897B266}"/>
            </a:ext>
          </a:extLst>
        </xdr:cNvPr>
        <xdr:cNvCxnSpPr/>
      </xdr:nvCxnSpPr>
      <xdr:spPr>
        <a:xfrm flipV="1">
          <a:off x="7080250" y="14001750"/>
          <a:ext cx="80645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88646</xdr:rowOff>
    </xdr:from>
    <xdr:to>
      <xdr:col>36</xdr:col>
      <xdr:colOff>165100</xdr:colOff>
      <xdr:row>85</xdr:row>
      <xdr:rowOff>18796</xdr:rowOff>
    </xdr:to>
    <xdr:sp macro="" textlink="">
      <xdr:nvSpPr>
        <xdr:cNvPr id="369" name="楕円 368">
          <a:extLst>
            <a:ext uri="{FF2B5EF4-FFF2-40B4-BE49-F238E27FC236}">
              <a16:creationId xmlns:a16="http://schemas.microsoft.com/office/drawing/2014/main" id="{24FBA30B-B7AC-4B75-849D-E20F4A57D34D}"/>
            </a:ext>
          </a:extLst>
        </xdr:cNvPr>
        <xdr:cNvSpPr/>
      </xdr:nvSpPr>
      <xdr:spPr>
        <a:xfrm>
          <a:off x="6235700" y="13957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136779</xdr:rowOff>
    </xdr:from>
    <xdr:to>
      <xdr:col>41</xdr:col>
      <xdr:colOff>50800</xdr:colOff>
      <xdr:row>84</xdr:row>
      <xdr:rowOff>139446</xdr:rowOff>
    </xdr:to>
    <xdr:cxnSp macro="">
      <xdr:nvCxnSpPr>
        <xdr:cNvPr id="370" name="直線コネクタ 369">
          <a:extLst>
            <a:ext uri="{FF2B5EF4-FFF2-40B4-BE49-F238E27FC236}">
              <a16:creationId xmlns:a16="http://schemas.microsoft.com/office/drawing/2014/main" id="{04B8D515-EB74-4BFA-BBCA-849C9C79FA0B}"/>
            </a:ext>
          </a:extLst>
        </xdr:cNvPr>
        <xdr:cNvCxnSpPr/>
      </xdr:nvCxnSpPr>
      <xdr:spPr>
        <a:xfrm flipV="1">
          <a:off x="6286500" y="14005179"/>
          <a:ext cx="7937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BD6B8550-3CD3-4392-8A12-6EDAEAA4F5E4}"/>
            </a:ext>
          </a:extLst>
        </xdr:cNvPr>
        <xdr:cNvSpPr txBox="1"/>
      </xdr:nvSpPr>
      <xdr:spPr>
        <a:xfrm>
          <a:off x="8458277" y="1416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BAD072CD-36CC-4FE0-A06E-481049EBE67D}"/>
            </a:ext>
          </a:extLst>
        </xdr:cNvPr>
        <xdr:cNvSpPr txBox="1"/>
      </xdr:nvSpPr>
      <xdr:spPr>
        <a:xfrm>
          <a:off x="7677227" y="1416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131081</xdr:rowOff>
    </xdr:from>
    <xdr:ext cx="469744" cy="259045"/>
    <xdr:sp macro="" textlink="">
      <xdr:nvSpPr>
        <xdr:cNvPr id="373" name="n_3aveValue【公営住宅】&#10;一人当たり面積">
          <a:extLst>
            <a:ext uri="{FF2B5EF4-FFF2-40B4-BE49-F238E27FC236}">
              <a16:creationId xmlns:a16="http://schemas.microsoft.com/office/drawing/2014/main" id="{F204E112-2924-4692-A4E7-39C249F910C3}"/>
            </a:ext>
          </a:extLst>
        </xdr:cNvPr>
        <xdr:cNvSpPr txBox="1"/>
      </xdr:nvSpPr>
      <xdr:spPr>
        <a:xfrm>
          <a:off x="6864427" y="1416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124985</xdr:rowOff>
    </xdr:from>
    <xdr:ext cx="469744" cy="259045"/>
    <xdr:sp macro="" textlink="">
      <xdr:nvSpPr>
        <xdr:cNvPr id="374" name="n_4aveValue【公営住宅】&#10;一人当たり面積">
          <a:extLst>
            <a:ext uri="{FF2B5EF4-FFF2-40B4-BE49-F238E27FC236}">
              <a16:creationId xmlns:a16="http://schemas.microsoft.com/office/drawing/2014/main" id="{EAD40C59-BB1E-4AFD-B73F-4F33685AD468}"/>
            </a:ext>
          </a:extLst>
        </xdr:cNvPr>
        <xdr:cNvSpPr txBox="1"/>
      </xdr:nvSpPr>
      <xdr:spPr>
        <a:xfrm>
          <a:off x="6070677" y="1415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33038</xdr:rowOff>
    </xdr:from>
    <xdr:ext cx="469744" cy="259045"/>
    <xdr:sp macro="" textlink="">
      <xdr:nvSpPr>
        <xdr:cNvPr id="375" name="n_1mainValue【公営住宅】&#10;一人当たり面積">
          <a:extLst>
            <a:ext uri="{FF2B5EF4-FFF2-40B4-BE49-F238E27FC236}">
              <a16:creationId xmlns:a16="http://schemas.microsoft.com/office/drawing/2014/main" id="{5881753B-36AB-47BA-9074-E544DBDF4566}"/>
            </a:ext>
          </a:extLst>
        </xdr:cNvPr>
        <xdr:cNvSpPr txBox="1"/>
      </xdr:nvSpPr>
      <xdr:spPr>
        <a:xfrm>
          <a:off x="8458277" y="1373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29227</xdr:rowOff>
    </xdr:from>
    <xdr:ext cx="469744" cy="259045"/>
    <xdr:sp macro="" textlink="">
      <xdr:nvSpPr>
        <xdr:cNvPr id="376" name="n_2mainValue【公営住宅】&#10;一人当たり面積">
          <a:extLst>
            <a:ext uri="{FF2B5EF4-FFF2-40B4-BE49-F238E27FC236}">
              <a16:creationId xmlns:a16="http://schemas.microsoft.com/office/drawing/2014/main" id="{B8F734AB-4014-44AA-B63C-73A48308E5E1}"/>
            </a:ext>
          </a:extLst>
        </xdr:cNvPr>
        <xdr:cNvSpPr txBox="1"/>
      </xdr:nvSpPr>
      <xdr:spPr>
        <a:xfrm>
          <a:off x="76772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32656</xdr:rowOff>
    </xdr:from>
    <xdr:ext cx="469744" cy="259045"/>
    <xdr:sp macro="" textlink="">
      <xdr:nvSpPr>
        <xdr:cNvPr id="377" name="n_3mainValue【公営住宅】&#10;一人当たり面積">
          <a:extLst>
            <a:ext uri="{FF2B5EF4-FFF2-40B4-BE49-F238E27FC236}">
              <a16:creationId xmlns:a16="http://schemas.microsoft.com/office/drawing/2014/main" id="{7C021669-B9DE-4EC6-B8FB-B03F4B2BF027}"/>
            </a:ext>
          </a:extLst>
        </xdr:cNvPr>
        <xdr:cNvSpPr txBox="1"/>
      </xdr:nvSpPr>
      <xdr:spPr>
        <a:xfrm>
          <a:off x="6864427" y="1373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35323</xdr:rowOff>
    </xdr:from>
    <xdr:ext cx="469744" cy="259045"/>
    <xdr:sp macro="" textlink="">
      <xdr:nvSpPr>
        <xdr:cNvPr id="378" name="n_4mainValue【公営住宅】&#10;一人当たり面積">
          <a:extLst>
            <a:ext uri="{FF2B5EF4-FFF2-40B4-BE49-F238E27FC236}">
              <a16:creationId xmlns:a16="http://schemas.microsoft.com/office/drawing/2014/main" id="{B2B63EF1-D22A-4540-A553-ECC55C0E1884}"/>
            </a:ext>
          </a:extLst>
        </xdr:cNvPr>
        <xdr:cNvSpPr txBox="1"/>
      </xdr:nvSpPr>
      <xdr:spPr>
        <a:xfrm>
          <a:off x="6070677" y="1373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0690F41-CD5D-4A9C-A457-500C8D3042F4}"/>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09CCB9D-C8FC-430E-BF32-27C9E57AF3AF}"/>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DD18841-3773-4912-9787-01ADBC8D4FFE}"/>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CF877CB-4EE4-44AD-AC49-6E5BF6C09314}"/>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01F038D-DCB5-42F1-BE38-FD1A7983AB7F}"/>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E11E47F-A487-435C-AFBA-3375EC024C1A}"/>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0F966DB-1960-4468-8771-09F0207F30AD}"/>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EF7764C-39B3-457F-8B7F-C6152F5838EF}"/>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AA77E475-C901-49D8-B8AE-18CF968D2482}"/>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F8E645E-0D8B-4F31-9EB0-F9258FF01B4F}"/>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82F19F2-11AE-4C65-A4E4-E141BB7390D2}"/>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3E5C5292-C08E-43D2-BCCB-C418F8041183}"/>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782E2292-D7E9-4FDF-9D36-9B7E349D7E2C}"/>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7F9D20D2-14E1-4D72-8E70-C90146127AB5}"/>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89152665-CADF-4FCA-A440-7B3821D3CDA0}"/>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D6FA9DB3-A387-4377-8B56-A6FA5DA33827}"/>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A4AF10D3-DF63-4B07-B0BF-D1A4C17B6663}"/>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4A72537B-C419-461D-8A84-33E9C56C945F}"/>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21B7D7FA-C251-4448-9C68-0D3D405618FD}"/>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6F20DFA-AF13-4ADB-BF44-B2B250981CE2}"/>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6AB682A3-7BF3-4F4D-BA4A-088BC8BC3D0B}"/>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175DF931-1FFD-4904-86C0-2C6C273C66E1}"/>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13C2B533-749E-4712-8DD8-0F73AC19119F}"/>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C2D0BEA5-F85E-4F18-9F18-C730825B393A}"/>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7B77E292-982D-4715-8170-B390FA59E8CB}"/>
            </a:ext>
          </a:extLst>
        </xdr:cNvPr>
        <xdr:cNvCxnSpPr/>
      </xdr:nvCxnSpPr>
      <xdr:spPr>
        <a:xfrm flipV="1">
          <a:off x="4177665" y="16743680"/>
          <a:ext cx="0" cy="114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1BEBA751-400B-4C8B-BE5C-345DE2FF4108}"/>
            </a:ext>
          </a:extLst>
        </xdr:cNvPr>
        <xdr:cNvSpPr txBox="1"/>
      </xdr:nvSpPr>
      <xdr:spPr>
        <a:xfrm>
          <a:off x="4216400"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C848B4F9-A42A-49C6-B93B-79910381DBD0}"/>
            </a:ext>
          </a:extLst>
        </xdr:cNvPr>
        <xdr:cNvCxnSpPr/>
      </xdr:nvCxnSpPr>
      <xdr:spPr>
        <a:xfrm>
          <a:off x="4108450" y="17886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28919EEF-211F-4247-A919-E737811C39CB}"/>
            </a:ext>
          </a:extLst>
        </xdr:cNvPr>
        <xdr:cNvSpPr txBox="1"/>
      </xdr:nvSpPr>
      <xdr:spPr>
        <a:xfrm>
          <a:off x="4216400" y="1652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AC82BCD8-0E75-4DE8-BDB7-D5F79C259CE1}"/>
            </a:ext>
          </a:extLst>
        </xdr:cNvPr>
        <xdr:cNvCxnSpPr/>
      </xdr:nvCxnSpPr>
      <xdr:spPr>
        <a:xfrm>
          <a:off x="4108450" y="1674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28EA2650-9247-44DB-BAB5-BE63582A6D21}"/>
            </a:ext>
          </a:extLst>
        </xdr:cNvPr>
        <xdr:cNvSpPr txBox="1"/>
      </xdr:nvSpPr>
      <xdr:spPr>
        <a:xfrm>
          <a:off x="4216400" y="17122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F9402DE6-7DFD-4D44-813B-7C7B09BE1566}"/>
            </a:ext>
          </a:extLst>
        </xdr:cNvPr>
        <xdr:cNvSpPr/>
      </xdr:nvSpPr>
      <xdr:spPr>
        <a:xfrm>
          <a:off x="4127500" y="17264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D8A1AC2B-B4DD-4FE0-8886-97F2AC2C6F69}"/>
            </a:ext>
          </a:extLst>
        </xdr:cNvPr>
        <xdr:cNvSpPr/>
      </xdr:nvSpPr>
      <xdr:spPr>
        <a:xfrm>
          <a:off x="3384550" y="17233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98BAB4EA-E325-4609-A7B6-0269E534DD6E}"/>
            </a:ext>
          </a:extLst>
        </xdr:cNvPr>
        <xdr:cNvSpPr/>
      </xdr:nvSpPr>
      <xdr:spPr>
        <a:xfrm>
          <a:off x="2571750" y="1720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12" name="フローチャート: 判断 411">
          <a:extLst>
            <a:ext uri="{FF2B5EF4-FFF2-40B4-BE49-F238E27FC236}">
              <a16:creationId xmlns:a16="http://schemas.microsoft.com/office/drawing/2014/main" id="{3A08D4E6-3D89-45D2-A522-39EC99D68909}"/>
            </a:ext>
          </a:extLst>
        </xdr:cNvPr>
        <xdr:cNvSpPr/>
      </xdr:nvSpPr>
      <xdr:spPr>
        <a:xfrm>
          <a:off x="1778000" y="17131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13" name="フローチャート: 判断 412">
          <a:extLst>
            <a:ext uri="{FF2B5EF4-FFF2-40B4-BE49-F238E27FC236}">
              <a16:creationId xmlns:a16="http://schemas.microsoft.com/office/drawing/2014/main" id="{0673581F-D069-4E8D-AF8B-FA9C5D2BBF7E}"/>
            </a:ext>
          </a:extLst>
        </xdr:cNvPr>
        <xdr:cNvSpPr/>
      </xdr:nvSpPr>
      <xdr:spPr>
        <a:xfrm>
          <a:off x="984250" y="17118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4EF1502-B374-4C78-89FF-818C4C1DE87F}"/>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29DCA93-0D70-402D-AEEB-2D56C1E5A78F}"/>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E987122-8EA3-496B-893C-32BDD58D7073}"/>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9681867-32F8-4946-B2C7-F1F4D938D724}"/>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1E5ADA4-7C1F-4A57-BC2E-12532FFC7ED6}"/>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105411</xdr:rowOff>
    </xdr:from>
    <xdr:to>
      <xdr:col>24</xdr:col>
      <xdr:colOff>114300</xdr:colOff>
      <xdr:row>107</xdr:row>
      <xdr:rowOff>35561</xdr:rowOff>
    </xdr:to>
    <xdr:sp macro="" textlink="">
      <xdr:nvSpPr>
        <xdr:cNvPr id="419" name="楕円 418">
          <a:extLst>
            <a:ext uri="{FF2B5EF4-FFF2-40B4-BE49-F238E27FC236}">
              <a16:creationId xmlns:a16="http://schemas.microsoft.com/office/drawing/2014/main" id="{4A0C9BAA-BCE3-4AE5-8956-B4BDFC8D9DB2}"/>
            </a:ext>
          </a:extLst>
        </xdr:cNvPr>
        <xdr:cNvSpPr/>
      </xdr:nvSpPr>
      <xdr:spPr>
        <a:xfrm>
          <a:off x="4127500" y="17606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83838</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9ECBDBFE-FAE5-49F6-A02A-955B264A2B56}"/>
            </a:ext>
          </a:extLst>
        </xdr:cNvPr>
        <xdr:cNvSpPr txBox="1"/>
      </xdr:nvSpPr>
      <xdr:spPr>
        <a:xfrm>
          <a:off x="4216400" y="1758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86361</xdr:rowOff>
    </xdr:from>
    <xdr:to>
      <xdr:col>20</xdr:col>
      <xdr:colOff>38100</xdr:colOff>
      <xdr:row>107</xdr:row>
      <xdr:rowOff>16511</xdr:rowOff>
    </xdr:to>
    <xdr:sp macro="" textlink="">
      <xdr:nvSpPr>
        <xdr:cNvPr id="421" name="楕円 420">
          <a:extLst>
            <a:ext uri="{FF2B5EF4-FFF2-40B4-BE49-F238E27FC236}">
              <a16:creationId xmlns:a16="http://schemas.microsoft.com/office/drawing/2014/main" id="{EE9FB17A-3830-4BE5-88A9-CAF378813ECC}"/>
            </a:ext>
          </a:extLst>
        </xdr:cNvPr>
        <xdr:cNvSpPr/>
      </xdr:nvSpPr>
      <xdr:spPr>
        <a:xfrm>
          <a:off x="3384550" y="17586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137161</xdr:rowOff>
    </xdr:from>
    <xdr:to>
      <xdr:col>24</xdr:col>
      <xdr:colOff>63500</xdr:colOff>
      <xdr:row>106</xdr:row>
      <xdr:rowOff>156211</xdr:rowOff>
    </xdr:to>
    <xdr:cxnSp macro="">
      <xdr:nvCxnSpPr>
        <xdr:cNvPr id="422" name="直線コネクタ 421">
          <a:extLst>
            <a:ext uri="{FF2B5EF4-FFF2-40B4-BE49-F238E27FC236}">
              <a16:creationId xmlns:a16="http://schemas.microsoft.com/office/drawing/2014/main" id="{F8F071AD-5BB3-4F93-80D7-4179D843B327}"/>
            </a:ext>
          </a:extLst>
        </xdr:cNvPr>
        <xdr:cNvCxnSpPr/>
      </xdr:nvCxnSpPr>
      <xdr:spPr>
        <a:xfrm>
          <a:off x="3429000" y="17637761"/>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63500</xdr:rowOff>
    </xdr:from>
    <xdr:to>
      <xdr:col>15</xdr:col>
      <xdr:colOff>101600</xdr:colOff>
      <xdr:row>106</xdr:row>
      <xdr:rowOff>165100</xdr:rowOff>
    </xdr:to>
    <xdr:sp macro="" textlink="">
      <xdr:nvSpPr>
        <xdr:cNvPr id="423" name="楕円 422">
          <a:extLst>
            <a:ext uri="{FF2B5EF4-FFF2-40B4-BE49-F238E27FC236}">
              <a16:creationId xmlns:a16="http://schemas.microsoft.com/office/drawing/2014/main" id="{7D90E223-4731-45F2-BAEC-A368380290C2}"/>
            </a:ext>
          </a:extLst>
        </xdr:cNvPr>
        <xdr:cNvSpPr/>
      </xdr:nvSpPr>
      <xdr:spPr>
        <a:xfrm>
          <a:off x="2571750" y="175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114300</xdr:rowOff>
    </xdr:from>
    <xdr:to>
      <xdr:col>19</xdr:col>
      <xdr:colOff>177800</xdr:colOff>
      <xdr:row>106</xdr:row>
      <xdr:rowOff>137161</xdr:rowOff>
    </xdr:to>
    <xdr:cxnSp macro="">
      <xdr:nvCxnSpPr>
        <xdr:cNvPr id="424" name="直線コネクタ 423">
          <a:extLst>
            <a:ext uri="{FF2B5EF4-FFF2-40B4-BE49-F238E27FC236}">
              <a16:creationId xmlns:a16="http://schemas.microsoft.com/office/drawing/2014/main" id="{E098169B-C2CC-41DD-9070-B782FB89E0F2}"/>
            </a:ext>
          </a:extLst>
        </xdr:cNvPr>
        <xdr:cNvCxnSpPr/>
      </xdr:nvCxnSpPr>
      <xdr:spPr>
        <a:xfrm>
          <a:off x="2622550" y="17614900"/>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50164</xdr:rowOff>
    </xdr:from>
    <xdr:to>
      <xdr:col>10</xdr:col>
      <xdr:colOff>165100</xdr:colOff>
      <xdr:row>106</xdr:row>
      <xdr:rowOff>151764</xdr:rowOff>
    </xdr:to>
    <xdr:sp macro="" textlink="">
      <xdr:nvSpPr>
        <xdr:cNvPr id="425" name="楕円 424">
          <a:extLst>
            <a:ext uri="{FF2B5EF4-FFF2-40B4-BE49-F238E27FC236}">
              <a16:creationId xmlns:a16="http://schemas.microsoft.com/office/drawing/2014/main" id="{F1665EFD-4566-4E38-B519-6A2A31681745}"/>
            </a:ext>
          </a:extLst>
        </xdr:cNvPr>
        <xdr:cNvSpPr/>
      </xdr:nvSpPr>
      <xdr:spPr>
        <a:xfrm>
          <a:off x="1778000" y="1755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100964</xdr:rowOff>
    </xdr:from>
    <xdr:to>
      <xdr:col>15</xdr:col>
      <xdr:colOff>50800</xdr:colOff>
      <xdr:row>106</xdr:row>
      <xdr:rowOff>114300</xdr:rowOff>
    </xdr:to>
    <xdr:cxnSp macro="">
      <xdr:nvCxnSpPr>
        <xdr:cNvPr id="426" name="直線コネクタ 425">
          <a:extLst>
            <a:ext uri="{FF2B5EF4-FFF2-40B4-BE49-F238E27FC236}">
              <a16:creationId xmlns:a16="http://schemas.microsoft.com/office/drawing/2014/main" id="{7A9363FB-51A1-43C8-83B4-C5BBD6AB8017}"/>
            </a:ext>
          </a:extLst>
        </xdr:cNvPr>
        <xdr:cNvCxnSpPr/>
      </xdr:nvCxnSpPr>
      <xdr:spPr>
        <a:xfrm>
          <a:off x="1828800" y="17601564"/>
          <a:ext cx="7937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36830</xdr:rowOff>
    </xdr:from>
    <xdr:to>
      <xdr:col>6</xdr:col>
      <xdr:colOff>38100</xdr:colOff>
      <xdr:row>106</xdr:row>
      <xdr:rowOff>138430</xdr:rowOff>
    </xdr:to>
    <xdr:sp macro="" textlink="">
      <xdr:nvSpPr>
        <xdr:cNvPr id="427" name="楕円 426">
          <a:extLst>
            <a:ext uri="{FF2B5EF4-FFF2-40B4-BE49-F238E27FC236}">
              <a16:creationId xmlns:a16="http://schemas.microsoft.com/office/drawing/2014/main" id="{3B4D9BD6-B6C0-4F88-AFB0-3CA4196A3EFC}"/>
            </a:ext>
          </a:extLst>
        </xdr:cNvPr>
        <xdr:cNvSpPr/>
      </xdr:nvSpPr>
      <xdr:spPr>
        <a:xfrm>
          <a:off x="984250" y="17537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87630</xdr:rowOff>
    </xdr:from>
    <xdr:to>
      <xdr:col>10</xdr:col>
      <xdr:colOff>114300</xdr:colOff>
      <xdr:row>106</xdr:row>
      <xdr:rowOff>100964</xdr:rowOff>
    </xdr:to>
    <xdr:cxnSp macro="">
      <xdr:nvCxnSpPr>
        <xdr:cNvPr id="428" name="直線コネクタ 427">
          <a:extLst>
            <a:ext uri="{FF2B5EF4-FFF2-40B4-BE49-F238E27FC236}">
              <a16:creationId xmlns:a16="http://schemas.microsoft.com/office/drawing/2014/main" id="{02E758B2-1F5B-4F4B-B8E1-6909C10BEE08}"/>
            </a:ext>
          </a:extLst>
        </xdr:cNvPr>
        <xdr:cNvCxnSpPr/>
      </xdr:nvCxnSpPr>
      <xdr:spPr>
        <a:xfrm>
          <a:off x="1028700" y="17588230"/>
          <a:ext cx="8001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429" name="n_1aveValue【港湾・漁港】&#10;有形固定資産減価償却率">
          <a:extLst>
            <a:ext uri="{FF2B5EF4-FFF2-40B4-BE49-F238E27FC236}">
              <a16:creationId xmlns:a16="http://schemas.microsoft.com/office/drawing/2014/main" id="{321B399F-639D-4702-9923-196BA749A7D5}"/>
            </a:ext>
          </a:extLst>
        </xdr:cNvPr>
        <xdr:cNvSpPr txBox="1"/>
      </xdr:nvSpPr>
      <xdr:spPr>
        <a:xfrm>
          <a:off x="3239144" y="1701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港湾・漁港】&#10;有形固定資産減価償却率">
          <a:extLst>
            <a:ext uri="{FF2B5EF4-FFF2-40B4-BE49-F238E27FC236}">
              <a16:creationId xmlns:a16="http://schemas.microsoft.com/office/drawing/2014/main" id="{B387FAE9-3139-44FC-9C92-468DC6E4203D}"/>
            </a:ext>
          </a:extLst>
        </xdr:cNvPr>
        <xdr:cNvSpPr txBox="1"/>
      </xdr:nvSpPr>
      <xdr:spPr>
        <a:xfrm>
          <a:off x="2439044" y="1699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31" name="n_3aveValue【港湾・漁港】&#10;有形固定資産減価償却率">
          <a:extLst>
            <a:ext uri="{FF2B5EF4-FFF2-40B4-BE49-F238E27FC236}">
              <a16:creationId xmlns:a16="http://schemas.microsoft.com/office/drawing/2014/main" id="{D3A21F30-AF0E-403B-A250-48510D3B1F2D}"/>
            </a:ext>
          </a:extLst>
        </xdr:cNvPr>
        <xdr:cNvSpPr txBox="1"/>
      </xdr:nvSpPr>
      <xdr:spPr>
        <a:xfrm>
          <a:off x="1645294"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32" name="n_4aveValue【港湾・漁港】&#10;有形固定資産減価償却率">
          <a:extLst>
            <a:ext uri="{FF2B5EF4-FFF2-40B4-BE49-F238E27FC236}">
              <a16:creationId xmlns:a16="http://schemas.microsoft.com/office/drawing/2014/main" id="{A49AD744-079C-41AF-AAF1-18565E4746F6}"/>
            </a:ext>
          </a:extLst>
        </xdr:cNvPr>
        <xdr:cNvSpPr txBox="1"/>
      </xdr:nvSpPr>
      <xdr:spPr>
        <a:xfrm>
          <a:off x="8515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7638</xdr:rowOff>
    </xdr:from>
    <xdr:ext cx="405111" cy="259045"/>
    <xdr:sp macro="" textlink="">
      <xdr:nvSpPr>
        <xdr:cNvPr id="433" name="n_1mainValue【港湾・漁港】&#10;有形固定資産減価償却率">
          <a:extLst>
            <a:ext uri="{FF2B5EF4-FFF2-40B4-BE49-F238E27FC236}">
              <a16:creationId xmlns:a16="http://schemas.microsoft.com/office/drawing/2014/main" id="{FF1253CF-83CC-4FC8-92DD-AD391113C177}"/>
            </a:ext>
          </a:extLst>
        </xdr:cNvPr>
        <xdr:cNvSpPr txBox="1"/>
      </xdr:nvSpPr>
      <xdr:spPr>
        <a:xfrm>
          <a:off x="32391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156227</xdr:rowOff>
    </xdr:from>
    <xdr:ext cx="405111" cy="259045"/>
    <xdr:sp macro="" textlink="">
      <xdr:nvSpPr>
        <xdr:cNvPr id="434" name="n_2mainValue【港湾・漁港】&#10;有形固定資産減価償却率">
          <a:extLst>
            <a:ext uri="{FF2B5EF4-FFF2-40B4-BE49-F238E27FC236}">
              <a16:creationId xmlns:a16="http://schemas.microsoft.com/office/drawing/2014/main" id="{B2FF01B6-EAB6-47D0-A0B4-EA8B8A39968F}"/>
            </a:ext>
          </a:extLst>
        </xdr:cNvPr>
        <xdr:cNvSpPr txBox="1"/>
      </xdr:nvSpPr>
      <xdr:spPr>
        <a:xfrm>
          <a:off x="24390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142891</xdr:rowOff>
    </xdr:from>
    <xdr:ext cx="405111" cy="259045"/>
    <xdr:sp macro="" textlink="">
      <xdr:nvSpPr>
        <xdr:cNvPr id="435" name="n_3mainValue【港湾・漁港】&#10;有形固定資産減価償却率">
          <a:extLst>
            <a:ext uri="{FF2B5EF4-FFF2-40B4-BE49-F238E27FC236}">
              <a16:creationId xmlns:a16="http://schemas.microsoft.com/office/drawing/2014/main" id="{ACB04BFE-B241-4F9D-B52D-321993611DAE}"/>
            </a:ext>
          </a:extLst>
        </xdr:cNvPr>
        <xdr:cNvSpPr txBox="1"/>
      </xdr:nvSpPr>
      <xdr:spPr>
        <a:xfrm>
          <a:off x="1645294" y="1764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129557</xdr:rowOff>
    </xdr:from>
    <xdr:ext cx="405111" cy="259045"/>
    <xdr:sp macro="" textlink="">
      <xdr:nvSpPr>
        <xdr:cNvPr id="436" name="n_4mainValue【港湾・漁港】&#10;有形固定資産減価償却率">
          <a:extLst>
            <a:ext uri="{FF2B5EF4-FFF2-40B4-BE49-F238E27FC236}">
              <a16:creationId xmlns:a16="http://schemas.microsoft.com/office/drawing/2014/main" id="{4209397C-9E50-4D5B-9B20-DD5EECA8FD54}"/>
            </a:ext>
          </a:extLst>
        </xdr:cNvPr>
        <xdr:cNvSpPr txBox="1"/>
      </xdr:nvSpPr>
      <xdr:spPr>
        <a:xfrm>
          <a:off x="8515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C6B94CC9-5199-4C45-8E09-69BF7D0A41B0}"/>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D93711FA-039F-45DB-B733-F03D6756004D}"/>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6577B151-2B0A-4871-A90A-4953C545A088}"/>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B4F18CA6-B25B-4DE2-9058-9B857332FB22}"/>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FE87AD1-1B5C-4F46-A9FC-A63CFE520E92}"/>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D785F819-6397-405E-957E-C69052FB0ABC}"/>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827BB2C3-5E2E-41A5-ADAB-4D7A916D7F6D}"/>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755B4A90-9036-4E5F-A4E8-BF99D67B03C3}"/>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ED6C4E00-21E8-4E1A-A429-3A38905F5C76}"/>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940E440B-1D39-4A5E-9D2F-7CA4C8B279DB}"/>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C31F1032-23C8-4BE2-8F09-6AEAEEF377C3}"/>
            </a:ext>
          </a:extLst>
        </xdr:cNvPr>
        <xdr:cNvCxnSpPr/>
      </xdr:nvCxnSpPr>
      <xdr:spPr>
        <a:xfrm>
          <a:off x="5956300" y="18031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672E95AC-B2A4-4BA3-A373-3238CF89B91A}"/>
            </a:ext>
          </a:extLst>
        </xdr:cNvPr>
        <xdr:cNvSpPr txBox="1"/>
      </xdr:nvSpPr>
      <xdr:spPr>
        <a:xfrm>
          <a:off x="5726564" y="178954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20777735-2359-45F1-B712-C83851DAC151}"/>
            </a:ext>
          </a:extLst>
        </xdr:cNvPr>
        <xdr:cNvCxnSpPr/>
      </xdr:nvCxnSpPr>
      <xdr:spPr>
        <a:xfrm>
          <a:off x="5956300" y="177174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3ADEDFDD-69DF-457E-9B00-00B86EBE1DC8}"/>
            </a:ext>
          </a:extLst>
        </xdr:cNvPr>
        <xdr:cNvSpPr txBox="1"/>
      </xdr:nvSpPr>
      <xdr:spPr>
        <a:xfrm>
          <a:off x="5418031" y="175815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CDE3C650-4A79-482D-82AA-443E1DD52849}"/>
            </a:ext>
          </a:extLst>
        </xdr:cNvPr>
        <xdr:cNvCxnSpPr/>
      </xdr:nvCxnSpPr>
      <xdr:spPr>
        <a:xfrm>
          <a:off x="5956300" y="17403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7F375FAE-C812-4D2B-B566-C46B476021A9}"/>
            </a:ext>
          </a:extLst>
        </xdr:cNvPr>
        <xdr:cNvSpPr txBox="1"/>
      </xdr:nvSpPr>
      <xdr:spPr>
        <a:xfrm>
          <a:off x="5418031" y="172676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659E7C5-1B02-4538-8DBE-F95FD1825D96}"/>
            </a:ext>
          </a:extLst>
        </xdr:cNvPr>
        <xdr:cNvCxnSpPr/>
      </xdr:nvCxnSpPr>
      <xdr:spPr>
        <a:xfrm>
          <a:off x="5956300" y="170896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E036DF1A-C9BE-4379-911A-CA025C65F7D1}"/>
            </a:ext>
          </a:extLst>
        </xdr:cNvPr>
        <xdr:cNvSpPr txBox="1"/>
      </xdr:nvSpPr>
      <xdr:spPr>
        <a:xfrm>
          <a:off x="5418031" y="169537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284C00F4-C611-4A4E-BF07-AA908B02B070}"/>
            </a:ext>
          </a:extLst>
        </xdr:cNvPr>
        <xdr:cNvCxnSpPr/>
      </xdr:nvCxnSpPr>
      <xdr:spPr>
        <a:xfrm>
          <a:off x="5956300" y="167757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3C07347C-C97A-46CC-ADB2-DB083E4ADA5B}"/>
            </a:ext>
          </a:extLst>
        </xdr:cNvPr>
        <xdr:cNvSpPr txBox="1"/>
      </xdr:nvSpPr>
      <xdr:spPr>
        <a:xfrm>
          <a:off x="5327878" y="16639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E8F7C383-EEBC-4D3C-ABEC-6C6B062158BC}"/>
            </a:ext>
          </a:extLst>
        </xdr:cNvPr>
        <xdr:cNvCxnSpPr/>
      </xdr:nvCxnSpPr>
      <xdr:spPr>
        <a:xfrm>
          <a:off x="5956300" y="164619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6A08BCCA-6AF0-423E-B620-2A8182477C85}"/>
            </a:ext>
          </a:extLst>
        </xdr:cNvPr>
        <xdr:cNvSpPr txBox="1"/>
      </xdr:nvSpPr>
      <xdr:spPr>
        <a:xfrm>
          <a:off x="5327878" y="163260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1A24CBDC-B58D-4CE8-97F6-11DC0E16738C}"/>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6352FFEE-EDB9-4E92-A58D-AAC529F94305}"/>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1080D05A-2546-4F30-8DD1-1CC3FE598C9A}"/>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E05B7CE6-BAA4-45AF-A18D-E7F08BEFA3B3}"/>
            </a:ext>
          </a:extLst>
        </xdr:cNvPr>
        <xdr:cNvCxnSpPr/>
      </xdr:nvCxnSpPr>
      <xdr:spPr>
        <a:xfrm flipV="1">
          <a:off x="9429115" y="16619262"/>
          <a:ext cx="0" cy="1404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D30DCF06-F0C5-478F-82EB-D90A041BEF8C}"/>
            </a:ext>
          </a:extLst>
        </xdr:cNvPr>
        <xdr:cNvSpPr txBox="1"/>
      </xdr:nvSpPr>
      <xdr:spPr>
        <a:xfrm>
          <a:off x="9467850" y="1802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0D90C63B-34E2-4591-8781-F5B6635025BB}"/>
            </a:ext>
          </a:extLst>
        </xdr:cNvPr>
        <xdr:cNvCxnSpPr/>
      </xdr:nvCxnSpPr>
      <xdr:spPr>
        <a:xfrm>
          <a:off x="9359900" y="18024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4398062D-31F6-41DC-8BAE-EF757540FB4B}"/>
            </a:ext>
          </a:extLst>
        </xdr:cNvPr>
        <xdr:cNvSpPr txBox="1"/>
      </xdr:nvSpPr>
      <xdr:spPr>
        <a:xfrm>
          <a:off x="9467850" y="164008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A6D4F068-65E6-458B-9285-302880098FCF}"/>
            </a:ext>
          </a:extLst>
        </xdr:cNvPr>
        <xdr:cNvCxnSpPr/>
      </xdr:nvCxnSpPr>
      <xdr:spPr>
        <a:xfrm>
          <a:off x="9359900" y="166192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70745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E4143596-85CB-4A08-AF43-667AC27085FA}"/>
            </a:ext>
          </a:extLst>
        </xdr:cNvPr>
        <xdr:cNvSpPr txBox="1"/>
      </xdr:nvSpPr>
      <xdr:spPr>
        <a:xfrm>
          <a:off x="9467850" y="17736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5264BCFA-988B-4F4C-90FD-09972902137B}"/>
            </a:ext>
          </a:extLst>
        </xdr:cNvPr>
        <xdr:cNvSpPr/>
      </xdr:nvSpPr>
      <xdr:spPr>
        <a:xfrm>
          <a:off x="9398000" y="177580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27E033E3-EFC7-4730-ADEB-98A681822CC2}"/>
            </a:ext>
          </a:extLst>
        </xdr:cNvPr>
        <xdr:cNvSpPr/>
      </xdr:nvSpPr>
      <xdr:spPr>
        <a:xfrm>
          <a:off x="8636000" y="177870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C934948A-6716-4466-AE9B-E6AC1553BE5C}"/>
            </a:ext>
          </a:extLst>
        </xdr:cNvPr>
        <xdr:cNvSpPr/>
      </xdr:nvSpPr>
      <xdr:spPr>
        <a:xfrm>
          <a:off x="7842250" y="177904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151874</xdr:rowOff>
    </xdr:from>
    <xdr:to>
      <xdr:col>41</xdr:col>
      <xdr:colOff>101600</xdr:colOff>
      <xdr:row>108</xdr:row>
      <xdr:rowOff>82024</xdr:rowOff>
    </xdr:to>
    <xdr:sp macro="" textlink="">
      <xdr:nvSpPr>
        <xdr:cNvPr id="471" name="フローチャート: 判断 470">
          <a:extLst>
            <a:ext uri="{FF2B5EF4-FFF2-40B4-BE49-F238E27FC236}">
              <a16:creationId xmlns:a16="http://schemas.microsoft.com/office/drawing/2014/main" id="{CD382F95-8674-49F5-9A6A-8C2206B5B124}"/>
            </a:ext>
          </a:extLst>
        </xdr:cNvPr>
        <xdr:cNvSpPr/>
      </xdr:nvSpPr>
      <xdr:spPr>
        <a:xfrm>
          <a:off x="7029450" y="178175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154156</xdr:rowOff>
    </xdr:from>
    <xdr:to>
      <xdr:col>36</xdr:col>
      <xdr:colOff>165100</xdr:colOff>
      <xdr:row>108</xdr:row>
      <xdr:rowOff>84306</xdr:rowOff>
    </xdr:to>
    <xdr:sp macro="" textlink="">
      <xdr:nvSpPr>
        <xdr:cNvPr id="472" name="フローチャート: 判断 471">
          <a:extLst>
            <a:ext uri="{FF2B5EF4-FFF2-40B4-BE49-F238E27FC236}">
              <a16:creationId xmlns:a16="http://schemas.microsoft.com/office/drawing/2014/main" id="{EA73A34F-EF15-4658-9AFB-BCEB7253116F}"/>
            </a:ext>
          </a:extLst>
        </xdr:cNvPr>
        <xdr:cNvSpPr/>
      </xdr:nvSpPr>
      <xdr:spPr>
        <a:xfrm>
          <a:off x="6235700" y="178198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F254815-2529-4A40-A153-E35179199DE7}"/>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A19FB4C-A9A9-4FF4-A2AB-0446980617E4}"/>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30BB98B-B7F1-492A-BE4F-9DD240C1543D}"/>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6351AC7-B02A-4A4C-AF26-F2B1E7702C13}"/>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AC7374E-5E08-4D09-AAFD-E4FBF0CE1576}"/>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74668</xdr:rowOff>
    </xdr:from>
    <xdr:to>
      <xdr:col>55</xdr:col>
      <xdr:colOff>50800</xdr:colOff>
      <xdr:row>102</xdr:row>
      <xdr:rowOff>4818</xdr:rowOff>
    </xdr:to>
    <xdr:sp macro="" textlink="">
      <xdr:nvSpPr>
        <xdr:cNvPr id="478" name="楕円 477">
          <a:extLst>
            <a:ext uri="{FF2B5EF4-FFF2-40B4-BE49-F238E27FC236}">
              <a16:creationId xmlns:a16="http://schemas.microsoft.com/office/drawing/2014/main" id="{66F45068-F9D9-47BE-BA0B-0D51DC49BEC8}"/>
            </a:ext>
          </a:extLst>
        </xdr:cNvPr>
        <xdr:cNvSpPr/>
      </xdr:nvSpPr>
      <xdr:spPr>
        <a:xfrm>
          <a:off x="9398000" y="167497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97545</xdr:rowOff>
    </xdr:from>
    <xdr:ext cx="690189" cy="259045"/>
    <xdr:sp macro="" textlink="">
      <xdr:nvSpPr>
        <xdr:cNvPr id="479" name="【港湾・漁港】&#10;一人当たり有形固定資産（償却資産）額該当値テキスト">
          <a:extLst>
            <a:ext uri="{FF2B5EF4-FFF2-40B4-BE49-F238E27FC236}">
              <a16:creationId xmlns:a16="http://schemas.microsoft.com/office/drawing/2014/main" id="{93DFA126-A64D-4147-97C9-15A817321871}"/>
            </a:ext>
          </a:extLst>
        </xdr:cNvPr>
        <xdr:cNvSpPr txBox="1"/>
      </xdr:nvSpPr>
      <xdr:spPr>
        <a:xfrm>
          <a:off x="9467850" y="166075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100045</xdr:rowOff>
    </xdr:from>
    <xdr:to>
      <xdr:col>50</xdr:col>
      <xdr:colOff>165100</xdr:colOff>
      <xdr:row>102</xdr:row>
      <xdr:rowOff>30195</xdr:rowOff>
    </xdr:to>
    <xdr:sp macro="" textlink="">
      <xdr:nvSpPr>
        <xdr:cNvPr id="480" name="楕円 479">
          <a:extLst>
            <a:ext uri="{FF2B5EF4-FFF2-40B4-BE49-F238E27FC236}">
              <a16:creationId xmlns:a16="http://schemas.microsoft.com/office/drawing/2014/main" id="{6AC03688-DA4D-4EDA-8AF1-78108F8B17A8}"/>
            </a:ext>
          </a:extLst>
        </xdr:cNvPr>
        <xdr:cNvSpPr/>
      </xdr:nvSpPr>
      <xdr:spPr>
        <a:xfrm>
          <a:off x="8636000" y="16775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125468</xdr:rowOff>
    </xdr:from>
    <xdr:to>
      <xdr:col>55</xdr:col>
      <xdr:colOff>0</xdr:colOff>
      <xdr:row>101</xdr:row>
      <xdr:rowOff>150845</xdr:rowOff>
    </xdr:to>
    <xdr:cxnSp macro="">
      <xdr:nvCxnSpPr>
        <xdr:cNvPr id="481" name="直線コネクタ 480">
          <a:extLst>
            <a:ext uri="{FF2B5EF4-FFF2-40B4-BE49-F238E27FC236}">
              <a16:creationId xmlns:a16="http://schemas.microsoft.com/office/drawing/2014/main" id="{3E644A3D-F368-497E-8858-EF59B1FE0EAC}"/>
            </a:ext>
          </a:extLst>
        </xdr:cNvPr>
        <xdr:cNvCxnSpPr/>
      </xdr:nvCxnSpPr>
      <xdr:spPr>
        <a:xfrm flipV="1">
          <a:off x="8686800" y="16800568"/>
          <a:ext cx="742950" cy="2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119666</xdr:rowOff>
    </xdr:from>
    <xdr:to>
      <xdr:col>46</xdr:col>
      <xdr:colOff>38100</xdr:colOff>
      <xdr:row>102</xdr:row>
      <xdr:rowOff>49816</xdr:rowOff>
    </xdr:to>
    <xdr:sp macro="" textlink="">
      <xdr:nvSpPr>
        <xdr:cNvPr id="482" name="楕円 481">
          <a:extLst>
            <a:ext uri="{FF2B5EF4-FFF2-40B4-BE49-F238E27FC236}">
              <a16:creationId xmlns:a16="http://schemas.microsoft.com/office/drawing/2014/main" id="{6D93308C-6E78-4637-95F0-ACF2077AC954}"/>
            </a:ext>
          </a:extLst>
        </xdr:cNvPr>
        <xdr:cNvSpPr/>
      </xdr:nvSpPr>
      <xdr:spPr>
        <a:xfrm>
          <a:off x="7842250" y="167947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150845</xdr:rowOff>
    </xdr:from>
    <xdr:to>
      <xdr:col>50</xdr:col>
      <xdr:colOff>114300</xdr:colOff>
      <xdr:row>101</xdr:row>
      <xdr:rowOff>170466</xdr:rowOff>
    </xdr:to>
    <xdr:cxnSp macro="">
      <xdr:nvCxnSpPr>
        <xdr:cNvPr id="483" name="直線コネクタ 482">
          <a:extLst>
            <a:ext uri="{FF2B5EF4-FFF2-40B4-BE49-F238E27FC236}">
              <a16:creationId xmlns:a16="http://schemas.microsoft.com/office/drawing/2014/main" id="{23F852F7-3C64-43AE-B86B-C09D92B5C132}"/>
            </a:ext>
          </a:extLst>
        </xdr:cNvPr>
        <xdr:cNvCxnSpPr/>
      </xdr:nvCxnSpPr>
      <xdr:spPr>
        <a:xfrm flipV="1">
          <a:off x="7886700" y="16825945"/>
          <a:ext cx="8001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141353</xdr:rowOff>
    </xdr:from>
    <xdr:to>
      <xdr:col>41</xdr:col>
      <xdr:colOff>101600</xdr:colOff>
      <xdr:row>102</xdr:row>
      <xdr:rowOff>71503</xdr:rowOff>
    </xdr:to>
    <xdr:sp macro="" textlink="">
      <xdr:nvSpPr>
        <xdr:cNvPr id="484" name="楕円 483">
          <a:extLst>
            <a:ext uri="{FF2B5EF4-FFF2-40B4-BE49-F238E27FC236}">
              <a16:creationId xmlns:a16="http://schemas.microsoft.com/office/drawing/2014/main" id="{8C0BB703-F7BC-4E68-B8CC-02FD98CDA290}"/>
            </a:ext>
          </a:extLst>
        </xdr:cNvPr>
        <xdr:cNvSpPr/>
      </xdr:nvSpPr>
      <xdr:spPr>
        <a:xfrm>
          <a:off x="7029450" y="168164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170466</xdr:rowOff>
    </xdr:from>
    <xdr:to>
      <xdr:col>45</xdr:col>
      <xdr:colOff>177800</xdr:colOff>
      <xdr:row>102</xdr:row>
      <xdr:rowOff>20703</xdr:rowOff>
    </xdr:to>
    <xdr:cxnSp macro="">
      <xdr:nvCxnSpPr>
        <xdr:cNvPr id="485" name="直線コネクタ 484">
          <a:extLst>
            <a:ext uri="{FF2B5EF4-FFF2-40B4-BE49-F238E27FC236}">
              <a16:creationId xmlns:a16="http://schemas.microsoft.com/office/drawing/2014/main" id="{F4B6A0EF-54C9-4EAF-BA04-A67BA4C2878B}"/>
            </a:ext>
          </a:extLst>
        </xdr:cNvPr>
        <xdr:cNvCxnSpPr/>
      </xdr:nvCxnSpPr>
      <xdr:spPr>
        <a:xfrm flipV="1">
          <a:off x="7080250" y="16839216"/>
          <a:ext cx="806450" cy="2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159649</xdr:rowOff>
    </xdr:from>
    <xdr:to>
      <xdr:col>36</xdr:col>
      <xdr:colOff>165100</xdr:colOff>
      <xdr:row>102</xdr:row>
      <xdr:rowOff>89799</xdr:rowOff>
    </xdr:to>
    <xdr:sp macro="" textlink="">
      <xdr:nvSpPr>
        <xdr:cNvPr id="486" name="楕円 485">
          <a:extLst>
            <a:ext uri="{FF2B5EF4-FFF2-40B4-BE49-F238E27FC236}">
              <a16:creationId xmlns:a16="http://schemas.microsoft.com/office/drawing/2014/main" id="{51E2F528-2918-4469-B11D-6984A4C336E7}"/>
            </a:ext>
          </a:extLst>
        </xdr:cNvPr>
        <xdr:cNvSpPr/>
      </xdr:nvSpPr>
      <xdr:spPr>
        <a:xfrm>
          <a:off x="6235700" y="16834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20703</xdr:rowOff>
    </xdr:from>
    <xdr:to>
      <xdr:col>41</xdr:col>
      <xdr:colOff>50800</xdr:colOff>
      <xdr:row>102</xdr:row>
      <xdr:rowOff>38999</xdr:rowOff>
    </xdr:to>
    <xdr:cxnSp macro="">
      <xdr:nvCxnSpPr>
        <xdr:cNvPr id="487" name="直線コネクタ 486">
          <a:extLst>
            <a:ext uri="{FF2B5EF4-FFF2-40B4-BE49-F238E27FC236}">
              <a16:creationId xmlns:a16="http://schemas.microsoft.com/office/drawing/2014/main" id="{BA63E4AD-6C8D-4E6B-8CDA-63FFD474A87D}"/>
            </a:ext>
          </a:extLst>
        </xdr:cNvPr>
        <xdr:cNvCxnSpPr/>
      </xdr:nvCxnSpPr>
      <xdr:spPr>
        <a:xfrm flipV="1">
          <a:off x="6286500" y="16860903"/>
          <a:ext cx="79375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42676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A2E25849-EEB4-4DA4-97CA-E5CB1BB6F23F}"/>
            </a:ext>
          </a:extLst>
        </xdr:cNvPr>
        <xdr:cNvSpPr txBox="1"/>
      </xdr:nvSpPr>
      <xdr:spPr>
        <a:xfrm>
          <a:off x="8399995" y="178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46066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BB062F09-2361-4AF6-BBD3-1171FADE5477}"/>
            </a:ext>
          </a:extLst>
        </xdr:cNvPr>
        <xdr:cNvSpPr txBox="1"/>
      </xdr:nvSpPr>
      <xdr:spPr>
        <a:xfrm>
          <a:off x="7612595" y="1787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73151</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7BFF1ACD-B04F-46A7-9A43-79D378B7D9B7}"/>
            </a:ext>
          </a:extLst>
        </xdr:cNvPr>
        <xdr:cNvSpPr txBox="1"/>
      </xdr:nvSpPr>
      <xdr:spPr>
        <a:xfrm>
          <a:off x="6818845" y="1790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75433</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74C5432C-4B3D-4572-9BD3-83C7FF207BA1}"/>
            </a:ext>
          </a:extLst>
        </xdr:cNvPr>
        <xdr:cNvSpPr txBox="1"/>
      </xdr:nvSpPr>
      <xdr:spPr>
        <a:xfrm>
          <a:off x="6006045" y="1790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46722</xdr:rowOff>
    </xdr:from>
    <xdr:ext cx="690189" cy="259045"/>
    <xdr:sp macro="" textlink="">
      <xdr:nvSpPr>
        <xdr:cNvPr id="492" name="n_1mainValue【港湾・漁港】&#10;一人当たり有形固定資産（償却資産）額">
          <a:extLst>
            <a:ext uri="{FF2B5EF4-FFF2-40B4-BE49-F238E27FC236}">
              <a16:creationId xmlns:a16="http://schemas.microsoft.com/office/drawing/2014/main" id="{30A49D97-2154-4D0E-AAE9-6416BF293748}"/>
            </a:ext>
          </a:extLst>
        </xdr:cNvPr>
        <xdr:cNvSpPr txBox="1"/>
      </xdr:nvSpPr>
      <xdr:spPr>
        <a:xfrm>
          <a:off x="8367105" y="16556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66343</xdr:rowOff>
    </xdr:from>
    <xdr:ext cx="690189" cy="259045"/>
    <xdr:sp macro="" textlink="">
      <xdr:nvSpPr>
        <xdr:cNvPr id="493" name="n_2mainValue【港湾・漁港】&#10;一人当たり有形固定資産（償却資産）額">
          <a:extLst>
            <a:ext uri="{FF2B5EF4-FFF2-40B4-BE49-F238E27FC236}">
              <a16:creationId xmlns:a16="http://schemas.microsoft.com/office/drawing/2014/main" id="{EA0B19A9-1C85-46D1-B200-00A3B738DCB5}"/>
            </a:ext>
          </a:extLst>
        </xdr:cNvPr>
        <xdr:cNvSpPr txBox="1"/>
      </xdr:nvSpPr>
      <xdr:spPr>
        <a:xfrm>
          <a:off x="7567005" y="165763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88030</xdr:rowOff>
    </xdr:from>
    <xdr:ext cx="690189" cy="259045"/>
    <xdr:sp macro="" textlink="">
      <xdr:nvSpPr>
        <xdr:cNvPr id="494" name="n_3mainValue【港湾・漁港】&#10;一人当たり有形固定資産（償却資産）額">
          <a:extLst>
            <a:ext uri="{FF2B5EF4-FFF2-40B4-BE49-F238E27FC236}">
              <a16:creationId xmlns:a16="http://schemas.microsoft.com/office/drawing/2014/main" id="{0194C60A-5ECA-4D07-AEAA-6789C0F43E10}"/>
            </a:ext>
          </a:extLst>
        </xdr:cNvPr>
        <xdr:cNvSpPr txBox="1"/>
      </xdr:nvSpPr>
      <xdr:spPr>
        <a:xfrm>
          <a:off x="6773255" y="165980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106326</xdr:rowOff>
    </xdr:from>
    <xdr:ext cx="690189" cy="259045"/>
    <xdr:sp macro="" textlink="">
      <xdr:nvSpPr>
        <xdr:cNvPr id="495" name="n_4mainValue【港湾・漁港】&#10;一人当たり有形固定資産（償却資産）額">
          <a:extLst>
            <a:ext uri="{FF2B5EF4-FFF2-40B4-BE49-F238E27FC236}">
              <a16:creationId xmlns:a16="http://schemas.microsoft.com/office/drawing/2014/main" id="{E8A9A4A1-AC8E-4C47-AEBB-DA8ED7756C05}"/>
            </a:ext>
          </a:extLst>
        </xdr:cNvPr>
        <xdr:cNvSpPr txBox="1"/>
      </xdr:nvSpPr>
      <xdr:spPr>
        <a:xfrm>
          <a:off x="5979505" y="16616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66F02567-D985-44AC-B1E8-8F57764FF539}"/>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62340F79-C38C-4D7C-9ADC-78E71E2C5DCD}"/>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8C29FDD8-40FC-47D5-91A9-1093011FB493}"/>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D6EBE260-7A24-4371-B842-B67E73F0931D}"/>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9BA4554A-32DC-474B-A5DD-A97E303C15A7}"/>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C30031AE-74F5-4D02-9FB6-212FB00404A6}"/>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85A6A594-062B-4A59-80ED-577CA2ACF8EC}"/>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FB3A6546-3F7C-4E58-B258-28A856BF47C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1C9E7585-31E8-4CC1-818A-B6C779D1132E}"/>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84544B0B-77C8-4079-8CE3-57598B442ECE}"/>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F2D8B9CB-E8C3-497B-A741-F7860D05EE52}"/>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C0B9C5F2-BDEE-402E-AAD8-6B0154A0A9FC}"/>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175E8F2-B264-44F8-A280-45303EED5A96}"/>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6BD1B1B2-8271-48C2-8E7D-D9713D95E90F}"/>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AD40AF59-9EDD-4746-ADEA-A906F6975CCC}"/>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9912E6D4-344F-45D7-A853-7B19F9D322AA}"/>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46296764-B7A5-4EC3-BC67-9E0F80C8D56B}"/>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F006162D-F8A1-4E17-9970-F9CB0E2E4C61}"/>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51EB3793-6BC3-4164-9A04-C2441CDC268E}"/>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DD2DEDC0-1D02-4057-A13D-9F498308925C}"/>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31427977-FE98-4951-8B10-01605B873A4D}"/>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3D8FAE-F934-4DEB-9F77-7B1B1277CE1F}"/>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DCFEC0B-0211-499D-A4B6-CFAD3BAA3746}"/>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18E016FF-1AD6-46CD-92E8-A36860A7955C}"/>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918DE713-43F7-4C2C-8BDF-7F857A3A4D22}"/>
            </a:ext>
          </a:extLst>
        </xdr:cNvPr>
        <xdr:cNvCxnSpPr/>
      </xdr:nvCxnSpPr>
      <xdr:spPr>
        <a:xfrm flipV="1">
          <a:off x="14699614" y="5587365"/>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CE01D0E0-7270-479A-80F4-A4691157A64C}"/>
            </a:ext>
          </a:extLst>
        </xdr:cNvPr>
        <xdr:cNvSpPr txBox="1"/>
      </xdr:nvSpPr>
      <xdr:spPr>
        <a:xfrm>
          <a:off x="14738350"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ECC96E0B-E2EF-4A4A-8467-4EB05CA9747D}"/>
            </a:ext>
          </a:extLst>
        </xdr:cNvPr>
        <xdr:cNvCxnSpPr/>
      </xdr:nvCxnSpPr>
      <xdr:spPr>
        <a:xfrm>
          <a:off x="14611350" y="6945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9AFEC445-A7BF-436B-B48E-9D65C5F85673}"/>
            </a:ext>
          </a:extLst>
        </xdr:cNvPr>
        <xdr:cNvSpPr txBox="1"/>
      </xdr:nvSpPr>
      <xdr:spPr>
        <a:xfrm>
          <a:off x="14738350" y="536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DB61F702-4C42-4081-8FD1-67B1B22E242B}"/>
            </a:ext>
          </a:extLst>
        </xdr:cNvPr>
        <xdr:cNvCxnSpPr/>
      </xdr:nvCxnSpPr>
      <xdr:spPr>
        <a:xfrm>
          <a:off x="14611350" y="5587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6A4766D-6700-4854-B85C-30681946C292}"/>
            </a:ext>
          </a:extLst>
        </xdr:cNvPr>
        <xdr:cNvSpPr txBox="1"/>
      </xdr:nvSpPr>
      <xdr:spPr>
        <a:xfrm>
          <a:off x="14738350" y="6154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BECC39ED-3B15-44D2-8643-280853637586}"/>
            </a:ext>
          </a:extLst>
        </xdr:cNvPr>
        <xdr:cNvSpPr/>
      </xdr:nvSpPr>
      <xdr:spPr>
        <a:xfrm>
          <a:off x="14649450" y="6176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6CA27F99-CFB6-4A8C-A03C-2813624F90AB}"/>
            </a:ext>
          </a:extLst>
        </xdr:cNvPr>
        <xdr:cNvSpPr/>
      </xdr:nvSpPr>
      <xdr:spPr>
        <a:xfrm>
          <a:off x="1388745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B49C20B7-8474-4234-89B0-02B459ECED43}"/>
            </a:ext>
          </a:extLst>
        </xdr:cNvPr>
        <xdr:cNvSpPr/>
      </xdr:nvSpPr>
      <xdr:spPr>
        <a:xfrm>
          <a:off x="130937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9" name="フローチャート: 判断 528">
          <a:extLst>
            <a:ext uri="{FF2B5EF4-FFF2-40B4-BE49-F238E27FC236}">
              <a16:creationId xmlns:a16="http://schemas.microsoft.com/office/drawing/2014/main" id="{85D1A188-B03D-417D-A5F0-DAA5E57844D2}"/>
            </a:ext>
          </a:extLst>
        </xdr:cNvPr>
        <xdr:cNvSpPr/>
      </xdr:nvSpPr>
      <xdr:spPr>
        <a:xfrm>
          <a:off x="12299950" y="6259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30" name="フローチャート: 判断 529">
          <a:extLst>
            <a:ext uri="{FF2B5EF4-FFF2-40B4-BE49-F238E27FC236}">
              <a16:creationId xmlns:a16="http://schemas.microsoft.com/office/drawing/2014/main" id="{18A683E4-7C86-41B4-808F-D80A7B9804DB}"/>
            </a:ext>
          </a:extLst>
        </xdr:cNvPr>
        <xdr:cNvSpPr/>
      </xdr:nvSpPr>
      <xdr:spPr>
        <a:xfrm>
          <a:off x="11487150" y="6196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EA7158C-5331-4735-AF39-7790ADC7C421}"/>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EE9ADA8-D0D0-4CD6-8E20-AD6230E4B679}"/>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FABD0BF-AB5F-4564-BF62-D29E6315DDA3}"/>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21E2477-185B-4B0A-A73A-428C47166794}"/>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35C2DB0-7379-401C-B29B-B464CAE8A77E}"/>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65405</xdr:rowOff>
    </xdr:from>
    <xdr:to>
      <xdr:col>85</xdr:col>
      <xdr:colOff>177800</xdr:colOff>
      <xdr:row>37</xdr:row>
      <xdr:rowOff>167005</xdr:rowOff>
    </xdr:to>
    <xdr:sp macro="" textlink="">
      <xdr:nvSpPr>
        <xdr:cNvPr id="536" name="楕円 535">
          <a:extLst>
            <a:ext uri="{FF2B5EF4-FFF2-40B4-BE49-F238E27FC236}">
              <a16:creationId xmlns:a16="http://schemas.microsoft.com/office/drawing/2014/main" id="{D6C4F79D-07E4-4C06-9665-DBF01927895B}"/>
            </a:ext>
          </a:extLst>
        </xdr:cNvPr>
        <xdr:cNvSpPr/>
      </xdr:nvSpPr>
      <xdr:spPr>
        <a:xfrm>
          <a:off x="14649450" y="61741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88282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BB6F6D-C45F-4D11-883B-BF8C1EAE9376}"/>
            </a:ext>
          </a:extLst>
        </xdr:cNvPr>
        <xdr:cNvSpPr txBox="1"/>
      </xdr:nvSpPr>
      <xdr:spPr>
        <a:xfrm>
          <a:off x="1473835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23495</xdr:rowOff>
    </xdr:from>
    <xdr:to>
      <xdr:col>81</xdr:col>
      <xdr:colOff>101600</xdr:colOff>
      <xdr:row>37</xdr:row>
      <xdr:rowOff>125095</xdr:rowOff>
    </xdr:to>
    <xdr:sp macro="" textlink="">
      <xdr:nvSpPr>
        <xdr:cNvPr id="538" name="楕円 537">
          <a:extLst>
            <a:ext uri="{FF2B5EF4-FFF2-40B4-BE49-F238E27FC236}">
              <a16:creationId xmlns:a16="http://schemas.microsoft.com/office/drawing/2014/main" id="{B2D25684-80E2-4F51-9021-F4AA824CC4F8}"/>
            </a:ext>
          </a:extLst>
        </xdr:cNvPr>
        <xdr:cNvSpPr/>
      </xdr:nvSpPr>
      <xdr:spPr>
        <a:xfrm>
          <a:off x="13887450" y="61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74295</xdr:rowOff>
    </xdr:from>
    <xdr:to>
      <xdr:col>85</xdr:col>
      <xdr:colOff>127000</xdr:colOff>
      <xdr:row>37</xdr:row>
      <xdr:rowOff>116205</xdr:rowOff>
    </xdr:to>
    <xdr:cxnSp macro="">
      <xdr:nvCxnSpPr>
        <xdr:cNvPr id="539" name="直線コネクタ 538">
          <a:extLst>
            <a:ext uri="{FF2B5EF4-FFF2-40B4-BE49-F238E27FC236}">
              <a16:creationId xmlns:a16="http://schemas.microsoft.com/office/drawing/2014/main" id="{F364392F-0012-45AE-8E5B-D6A4EE0E73A5}"/>
            </a:ext>
          </a:extLst>
        </xdr:cNvPr>
        <xdr:cNvCxnSpPr/>
      </xdr:nvCxnSpPr>
      <xdr:spPr>
        <a:xfrm>
          <a:off x="13938250" y="6182995"/>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40" name="楕円 539">
          <a:extLst>
            <a:ext uri="{FF2B5EF4-FFF2-40B4-BE49-F238E27FC236}">
              <a16:creationId xmlns:a16="http://schemas.microsoft.com/office/drawing/2014/main" id="{6E748767-0304-4D1A-A657-F0289DB3CF14}"/>
            </a:ext>
          </a:extLst>
        </xdr:cNvPr>
        <xdr:cNvSpPr/>
      </xdr:nvSpPr>
      <xdr:spPr>
        <a:xfrm>
          <a:off x="130937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74295</xdr:rowOff>
    </xdr:from>
    <xdr:to>
      <xdr:col>81</xdr:col>
      <xdr:colOff>50800</xdr:colOff>
      <xdr:row>38</xdr:row>
      <xdr:rowOff>112395</xdr:rowOff>
    </xdr:to>
    <xdr:cxnSp macro="">
      <xdr:nvCxnSpPr>
        <xdr:cNvPr id="541" name="直線コネクタ 540">
          <a:extLst>
            <a:ext uri="{FF2B5EF4-FFF2-40B4-BE49-F238E27FC236}">
              <a16:creationId xmlns:a16="http://schemas.microsoft.com/office/drawing/2014/main" id="{5B3537EF-B695-4F55-AB86-154C6CE91CF9}"/>
            </a:ext>
          </a:extLst>
        </xdr:cNvPr>
        <xdr:cNvCxnSpPr/>
      </xdr:nvCxnSpPr>
      <xdr:spPr>
        <a:xfrm flipV="1">
          <a:off x="13144500" y="6182995"/>
          <a:ext cx="79375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31115</xdr:rowOff>
    </xdr:from>
    <xdr:to>
      <xdr:col>72</xdr:col>
      <xdr:colOff>38100</xdr:colOff>
      <xdr:row>39</xdr:row>
      <xdr:rowOff>132715</xdr:rowOff>
    </xdr:to>
    <xdr:sp macro="" textlink="">
      <xdr:nvSpPr>
        <xdr:cNvPr id="542" name="楕円 541">
          <a:extLst>
            <a:ext uri="{FF2B5EF4-FFF2-40B4-BE49-F238E27FC236}">
              <a16:creationId xmlns:a16="http://schemas.microsoft.com/office/drawing/2014/main" id="{14235F66-37F2-49CA-8FB3-F12092CC8AD1}"/>
            </a:ext>
          </a:extLst>
        </xdr:cNvPr>
        <xdr:cNvSpPr/>
      </xdr:nvSpPr>
      <xdr:spPr>
        <a:xfrm>
          <a:off x="12299950" y="6470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112395</xdr:rowOff>
    </xdr:from>
    <xdr:to>
      <xdr:col>76</xdr:col>
      <xdr:colOff>114300</xdr:colOff>
      <xdr:row>39</xdr:row>
      <xdr:rowOff>81915</xdr:rowOff>
    </xdr:to>
    <xdr:cxnSp macro="">
      <xdr:nvCxnSpPr>
        <xdr:cNvPr id="543" name="直線コネクタ 542">
          <a:extLst>
            <a:ext uri="{FF2B5EF4-FFF2-40B4-BE49-F238E27FC236}">
              <a16:creationId xmlns:a16="http://schemas.microsoft.com/office/drawing/2014/main" id="{C6FB3DB7-FFE3-48C9-B2E6-3A13BE7A938C}"/>
            </a:ext>
          </a:extLst>
        </xdr:cNvPr>
        <xdr:cNvCxnSpPr/>
      </xdr:nvCxnSpPr>
      <xdr:spPr>
        <a:xfrm flipV="1">
          <a:off x="12344400" y="6386195"/>
          <a:ext cx="8001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44450</xdr:rowOff>
    </xdr:from>
    <xdr:to>
      <xdr:col>67</xdr:col>
      <xdr:colOff>101600</xdr:colOff>
      <xdr:row>40</xdr:row>
      <xdr:rowOff>146050</xdr:rowOff>
    </xdr:to>
    <xdr:sp macro="" textlink="">
      <xdr:nvSpPr>
        <xdr:cNvPr id="544" name="楕円 543">
          <a:extLst>
            <a:ext uri="{FF2B5EF4-FFF2-40B4-BE49-F238E27FC236}">
              <a16:creationId xmlns:a16="http://schemas.microsoft.com/office/drawing/2014/main" id="{CFE58B14-EFED-433E-A853-FB45C2000A02}"/>
            </a:ext>
          </a:extLst>
        </xdr:cNvPr>
        <xdr:cNvSpPr/>
      </xdr:nvSpPr>
      <xdr:spPr>
        <a:xfrm>
          <a:off x="1148715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81915</xdr:rowOff>
    </xdr:from>
    <xdr:to>
      <xdr:col>71</xdr:col>
      <xdr:colOff>177800</xdr:colOff>
      <xdr:row>40</xdr:row>
      <xdr:rowOff>95250</xdr:rowOff>
    </xdr:to>
    <xdr:cxnSp macro="">
      <xdr:nvCxnSpPr>
        <xdr:cNvPr id="545" name="直線コネクタ 544">
          <a:extLst>
            <a:ext uri="{FF2B5EF4-FFF2-40B4-BE49-F238E27FC236}">
              <a16:creationId xmlns:a16="http://schemas.microsoft.com/office/drawing/2014/main" id="{21B2A2B9-0B37-4E3B-8EBD-0CBB5B7AF2E1}"/>
            </a:ext>
          </a:extLst>
        </xdr:cNvPr>
        <xdr:cNvCxnSpPr/>
      </xdr:nvCxnSpPr>
      <xdr:spPr>
        <a:xfrm flipV="1">
          <a:off x="11537950" y="6520815"/>
          <a:ext cx="806450" cy="1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42B9421A-865E-4D26-BD61-0D2E72F7985A}"/>
            </a:ext>
          </a:extLst>
        </xdr:cNvPr>
        <xdr:cNvSpPr txBox="1"/>
      </xdr:nvSpPr>
      <xdr:spPr>
        <a:xfrm>
          <a:off x="13742044" y="625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5869E052-743A-4CBE-837B-D08CDD937183}"/>
            </a:ext>
          </a:extLst>
        </xdr:cNvPr>
        <xdr:cNvSpPr txBox="1"/>
      </xdr:nvSpPr>
      <xdr:spPr>
        <a:xfrm>
          <a:off x="1296099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99878334-95B6-43B5-B543-E7031F7841B1}"/>
            </a:ext>
          </a:extLst>
        </xdr:cNvPr>
        <xdr:cNvSpPr txBox="1"/>
      </xdr:nvSpPr>
      <xdr:spPr>
        <a:xfrm>
          <a:off x="121672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5EB72E96-B844-4E00-98D4-12FD9F2F9987}"/>
            </a:ext>
          </a:extLst>
        </xdr:cNvPr>
        <xdr:cNvSpPr txBox="1"/>
      </xdr:nvSpPr>
      <xdr:spPr>
        <a:xfrm>
          <a:off x="113544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141622</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E6477838-D49D-4E59-AF56-9EDEA226A195}"/>
            </a:ext>
          </a:extLst>
        </xdr:cNvPr>
        <xdr:cNvSpPr txBox="1"/>
      </xdr:nvSpPr>
      <xdr:spPr>
        <a:xfrm>
          <a:off x="13742044" y="5920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336FF080-6893-4244-82DE-3D3CAC97ACEA}"/>
            </a:ext>
          </a:extLst>
        </xdr:cNvPr>
        <xdr:cNvSpPr txBox="1"/>
      </xdr:nvSpPr>
      <xdr:spPr>
        <a:xfrm>
          <a:off x="1296099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123842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7BC75070-FF9D-408C-A860-CEFA7DBA4564}"/>
            </a:ext>
          </a:extLst>
        </xdr:cNvPr>
        <xdr:cNvSpPr txBox="1"/>
      </xdr:nvSpPr>
      <xdr:spPr>
        <a:xfrm>
          <a:off x="121672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137177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A23BE92-E5A2-4F24-BEDB-43217EB96EE4}"/>
            </a:ext>
          </a:extLst>
        </xdr:cNvPr>
        <xdr:cNvSpPr txBox="1"/>
      </xdr:nvSpPr>
      <xdr:spPr>
        <a:xfrm>
          <a:off x="11354444" y="674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F92D5474-A677-46EA-854A-ED4EA7872522}"/>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8E591D9-4E90-48ED-8F6D-70B1025ED3D9}"/>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F3D4A3B-E7F5-4D0F-BDCA-FBA58F52486E}"/>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9F07F43D-9281-4AF5-835E-2219D910294E}"/>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980B3D61-0872-4520-9A89-E3516E11FA23}"/>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BADA0382-0775-485D-BD1C-DE5EA2C7734D}"/>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88EE9062-B080-4452-A228-A77BB303A10B}"/>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71CDF085-AE9C-45B6-ACC4-3469EBA15306}"/>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A9883BC8-90F7-456F-BE97-F8A8A2267118}"/>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8B0B4A76-5431-4036-9731-826613E034B7}"/>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995A0305-6017-46C3-B239-98644FA6AA7F}"/>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9C53E467-7168-4F5C-9507-705A91493EEF}"/>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53A72A4A-C968-4182-8945-D059DDFE3935}"/>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5315D7D4-29BA-4A06-9B87-B636C361DA9F}"/>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B9B7D860-A117-4678-9067-4D8FBE8A0FA0}"/>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48A3F6DC-4452-4372-8108-C13C29325BF2}"/>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75299D82-3EBC-4DA8-BB32-40514F5252FB}"/>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3370ED72-770C-48BE-A7D8-75FF0DA1A581}"/>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8220DA06-C4A4-4F9A-8D6C-F5D7E7FD2DAC}"/>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1343507A-4C53-43B3-833F-7F62E84EAFBB}"/>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C8E8170A-493B-48F1-B480-A0353273345A}"/>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A32DF71A-8AF6-4805-9F3A-B5AF47654FE4}"/>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6CD36583-09DA-41C2-A4F8-70B4627ADDC2}"/>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CE9BE9AF-CDF7-4691-8AE8-4C38C91EF1F4}"/>
            </a:ext>
          </a:extLst>
        </xdr:cNvPr>
        <xdr:cNvCxnSpPr/>
      </xdr:nvCxnSpPr>
      <xdr:spPr>
        <a:xfrm flipV="1">
          <a:off x="19951064" y="565150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19F824BB-6A12-4BA2-9921-BEFFFCDF4E37}"/>
            </a:ext>
          </a:extLst>
        </xdr:cNvPr>
        <xdr:cNvSpPr txBox="1"/>
      </xdr:nvSpPr>
      <xdr:spPr>
        <a:xfrm>
          <a:off x="199898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2B0FD3F2-89FF-44F7-8184-11AE9CA71610}"/>
            </a:ext>
          </a:extLst>
        </xdr:cNvPr>
        <xdr:cNvCxnSpPr/>
      </xdr:nvCxnSpPr>
      <xdr:spPr>
        <a:xfrm>
          <a:off x="19881850" y="69570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A9311B78-3BCB-4C98-999C-517B63E9C917}"/>
            </a:ext>
          </a:extLst>
        </xdr:cNvPr>
        <xdr:cNvSpPr txBox="1"/>
      </xdr:nvSpPr>
      <xdr:spPr>
        <a:xfrm>
          <a:off x="199898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95B80109-E6DD-406B-8161-40E6FF2286CD}"/>
            </a:ext>
          </a:extLst>
        </xdr:cNvPr>
        <xdr:cNvCxnSpPr/>
      </xdr:nvCxnSpPr>
      <xdr:spPr>
        <a:xfrm>
          <a:off x="19881850" y="565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8EF302BC-A9AE-40F4-9AB4-C10693621B94}"/>
            </a:ext>
          </a:extLst>
        </xdr:cNvPr>
        <xdr:cNvSpPr txBox="1"/>
      </xdr:nvSpPr>
      <xdr:spPr>
        <a:xfrm>
          <a:off x="19989800" y="659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7AF21649-42B5-47A4-B8F2-F2824647C90A}"/>
            </a:ext>
          </a:extLst>
        </xdr:cNvPr>
        <xdr:cNvSpPr/>
      </xdr:nvSpPr>
      <xdr:spPr>
        <a:xfrm>
          <a:off x="199009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23C23A50-AEE6-468B-A1F4-7E2B83163155}"/>
            </a:ext>
          </a:extLst>
        </xdr:cNvPr>
        <xdr:cNvSpPr/>
      </xdr:nvSpPr>
      <xdr:spPr>
        <a:xfrm>
          <a:off x="19157950" y="6606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AD05C40D-FC40-4F6C-A424-B19D4F802754}"/>
            </a:ext>
          </a:extLst>
        </xdr:cNvPr>
        <xdr:cNvSpPr/>
      </xdr:nvSpPr>
      <xdr:spPr>
        <a:xfrm>
          <a:off x="18345150" y="6601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6" name="フローチャート: 判断 585">
          <a:extLst>
            <a:ext uri="{FF2B5EF4-FFF2-40B4-BE49-F238E27FC236}">
              <a16:creationId xmlns:a16="http://schemas.microsoft.com/office/drawing/2014/main" id="{A59C2883-3AF0-4B54-AD3F-A2113DB0FC31}"/>
            </a:ext>
          </a:extLst>
        </xdr:cNvPr>
        <xdr:cNvSpPr/>
      </xdr:nvSpPr>
      <xdr:spPr>
        <a:xfrm>
          <a:off x="17551400" y="6394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7" name="フローチャート: 判断 586">
          <a:extLst>
            <a:ext uri="{FF2B5EF4-FFF2-40B4-BE49-F238E27FC236}">
              <a16:creationId xmlns:a16="http://schemas.microsoft.com/office/drawing/2014/main" id="{E1C4461B-390A-4CC0-B8D3-A52239C25442}"/>
            </a:ext>
          </a:extLst>
        </xdr:cNvPr>
        <xdr:cNvSpPr/>
      </xdr:nvSpPr>
      <xdr:spPr>
        <a:xfrm>
          <a:off x="16757650" y="63601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87C7CA0-EC24-42DD-8541-6203DB7B554C}"/>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FB19E87-508C-4A73-9239-56BD6B284FAB}"/>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F63AEE7-26A7-4E24-A589-EC0A242ED85A}"/>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0A962B2-7936-47BB-8EA2-FBBB7CDCB4D5}"/>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C0279EF-91D3-473F-B186-8FBBB3A7D51C}"/>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593" name="楕円 592">
          <a:extLst>
            <a:ext uri="{FF2B5EF4-FFF2-40B4-BE49-F238E27FC236}">
              <a16:creationId xmlns:a16="http://schemas.microsoft.com/office/drawing/2014/main" id="{20D54B85-939E-42A9-8B1A-BDF0FBACDF5A}"/>
            </a:ext>
          </a:extLst>
        </xdr:cNvPr>
        <xdr:cNvSpPr/>
      </xdr:nvSpPr>
      <xdr:spPr>
        <a:xfrm>
          <a:off x="199009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55897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E16ACA56-D4E2-42C5-BD39-8FAD7DC1DBC5}"/>
            </a:ext>
          </a:extLst>
        </xdr:cNvPr>
        <xdr:cNvSpPr txBox="1"/>
      </xdr:nvSpPr>
      <xdr:spPr>
        <a:xfrm>
          <a:off x="19989800" y="616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33020</xdr:rowOff>
    </xdr:from>
    <xdr:to>
      <xdr:col>112</xdr:col>
      <xdr:colOff>38100</xdr:colOff>
      <xdr:row>38</xdr:row>
      <xdr:rowOff>134620</xdr:rowOff>
    </xdr:to>
    <xdr:sp macro="" textlink="">
      <xdr:nvSpPr>
        <xdr:cNvPr id="595" name="楕円 594">
          <a:extLst>
            <a:ext uri="{FF2B5EF4-FFF2-40B4-BE49-F238E27FC236}">
              <a16:creationId xmlns:a16="http://schemas.microsoft.com/office/drawing/2014/main" id="{4CF03BE0-C91A-48D6-80B9-5B871096C972}"/>
            </a:ext>
          </a:extLst>
        </xdr:cNvPr>
        <xdr:cNvSpPr/>
      </xdr:nvSpPr>
      <xdr:spPr>
        <a:xfrm>
          <a:off x="19157950" y="6306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83820</xdr:rowOff>
    </xdr:from>
    <xdr:to>
      <xdr:col>116</xdr:col>
      <xdr:colOff>63500</xdr:colOff>
      <xdr:row>38</xdr:row>
      <xdr:rowOff>83820</xdr:rowOff>
    </xdr:to>
    <xdr:cxnSp macro="">
      <xdr:nvCxnSpPr>
        <xdr:cNvPr id="596" name="直線コネクタ 595">
          <a:extLst>
            <a:ext uri="{FF2B5EF4-FFF2-40B4-BE49-F238E27FC236}">
              <a16:creationId xmlns:a16="http://schemas.microsoft.com/office/drawing/2014/main" id="{D373D796-37C9-44C0-888E-453A1B13AFB4}"/>
            </a:ext>
          </a:extLst>
        </xdr:cNvPr>
        <xdr:cNvCxnSpPr/>
      </xdr:nvCxnSpPr>
      <xdr:spPr>
        <a:xfrm>
          <a:off x="19202400" y="63576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36830</xdr:rowOff>
    </xdr:from>
    <xdr:to>
      <xdr:col>107</xdr:col>
      <xdr:colOff>101600</xdr:colOff>
      <xdr:row>38</xdr:row>
      <xdr:rowOff>138430</xdr:rowOff>
    </xdr:to>
    <xdr:sp macro="" textlink="">
      <xdr:nvSpPr>
        <xdr:cNvPr id="597" name="楕円 596">
          <a:extLst>
            <a:ext uri="{FF2B5EF4-FFF2-40B4-BE49-F238E27FC236}">
              <a16:creationId xmlns:a16="http://schemas.microsoft.com/office/drawing/2014/main" id="{AC7E9816-667D-4290-8750-63CC390C43D5}"/>
            </a:ext>
          </a:extLst>
        </xdr:cNvPr>
        <xdr:cNvSpPr/>
      </xdr:nvSpPr>
      <xdr:spPr>
        <a:xfrm>
          <a:off x="1834515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83820</xdr:rowOff>
    </xdr:from>
    <xdr:to>
      <xdr:col>111</xdr:col>
      <xdr:colOff>177800</xdr:colOff>
      <xdr:row>38</xdr:row>
      <xdr:rowOff>87630</xdr:rowOff>
    </xdr:to>
    <xdr:cxnSp macro="">
      <xdr:nvCxnSpPr>
        <xdr:cNvPr id="598" name="直線コネクタ 597">
          <a:extLst>
            <a:ext uri="{FF2B5EF4-FFF2-40B4-BE49-F238E27FC236}">
              <a16:creationId xmlns:a16="http://schemas.microsoft.com/office/drawing/2014/main" id="{BE079F2D-C14E-4F80-A518-E11D24F5FD00}"/>
            </a:ext>
          </a:extLst>
        </xdr:cNvPr>
        <xdr:cNvCxnSpPr/>
      </xdr:nvCxnSpPr>
      <xdr:spPr>
        <a:xfrm flipV="1">
          <a:off x="18395950" y="635762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10160</xdr:rowOff>
    </xdr:from>
    <xdr:to>
      <xdr:col>102</xdr:col>
      <xdr:colOff>165100</xdr:colOff>
      <xdr:row>38</xdr:row>
      <xdr:rowOff>111760</xdr:rowOff>
    </xdr:to>
    <xdr:sp macro="" textlink="">
      <xdr:nvSpPr>
        <xdr:cNvPr id="599" name="楕円 598">
          <a:extLst>
            <a:ext uri="{FF2B5EF4-FFF2-40B4-BE49-F238E27FC236}">
              <a16:creationId xmlns:a16="http://schemas.microsoft.com/office/drawing/2014/main" id="{186A0593-98D6-40D2-9BFA-A3EBC20F2B34}"/>
            </a:ext>
          </a:extLst>
        </xdr:cNvPr>
        <xdr:cNvSpPr/>
      </xdr:nvSpPr>
      <xdr:spPr>
        <a:xfrm>
          <a:off x="175514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60960</xdr:rowOff>
    </xdr:from>
    <xdr:to>
      <xdr:col>107</xdr:col>
      <xdr:colOff>50800</xdr:colOff>
      <xdr:row>38</xdr:row>
      <xdr:rowOff>87630</xdr:rowOff>
    </xdr:to>
    <xdr:cxnSp macro="">
      <xdr:nvCxnSpPr>
        <xdr:cNvPr id="600" name="直線コネクタ 599">
          <a:extLst>
            <a:ext uri="{FF2B5EF4-FFF2-40B4-BE49-F238E27FC236}">
              <a16:creationId xmlns:a16="http://schemas.microsoft.com/office/drawing/2014/main" id="{C8714651-1CA9-4877-A7E2-CA4B17B5B1AF}"/>
            </a:ext>
          </a:extLst>
        </xdr:cNvPr>
        <xdr:cNvCxnSpPr/>
      </xdr:nvCxnSpPr>
      <xdr:spPr>
        <a:xfrm>
          <a:off x="17602200" y="633476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33020</xdr:rowOff>
    </xdr:from>
    <xdr:to>
      <xdr:col>98</xdr:col>
      <xdr:colOff>38100</xdr:colOff>
      <xdr:row>38</xdr:row>
      <xdr:rowOff>134620</xdr:rowOff>
    </xdr:to>
    <xdr:sp macro="" textlink="">
      <xdr:nvSpPr>
        <xdr:cNvPr id="601" name="楕円 600">
          <a:extLst>
            <a:ext uri="{FF2B5EF4-FFF2-40B4-BE49-F238E27FC236}">
              <a16:creationId xmlns:a16="http://schemas.microsoft.com/office/drawing/2014/main" id="{0430382C-CDBB-4616-83A6-A526F0C8B943}"/>
            </a:ext>
          </a:extLst>
        </xdr:cNvPr>
        <xdr:cNvSpPr/>
      </xdr:nvSpPr>
      <xdr:spPr>
        <a:xfrm>
          <a:off x="16757650" y="6306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60960</xdr:rowOff>
    </xdr:from>
    <xdr:to>
      <xdr:col>102</xdr:col>
      <xdr:colOff>114300</xdr:colOff>
      <xdr:row>38</xdr:row>
      <xdr:rowOff>83820</xdr:rowOff>
    </xdr:to>
    <xdr:cxnSp macro="">
      <xdr:nvCxnSpPr>
        <xdr:cNvPr id="602" name="直線コネクタ 601">
          <a:extLst>
            <a:ext uri="{FF2B5EF4-FFF2-40B4-BE49-F238E27FC236}">
              <a16:creationId xmlns:a16="http://schemas.microsoft.com/office/drawing/2014/main" id="{208E313B-C762-40DF-BD79-0B06106F0961}"/>
            </a:ext>
          </a:extLst>
        </xdr:cNvPr>
        <xdr:cNvCxnSpPr/>
      </xdr:nvCxnSpPr>
      <xdr:spPr>
        <a:xfrm flipV="1">
          <a:off x="16802100" y="633476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D504A591-6966-4052-AE32-B4485F337CA6}"/>
            </a:ext>
          </a:extLst>
        </xdr:cNvPr>
        <xdr:cNvSpPr txBox="1"/>
      </xdr:nvSpPr>
      <xdr:spPr>
        <a:xfrm>
          <a:off x="18980227" y="669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ADD1375D-E3FD-40F8-A6ED-FB670E216144}"/>
            </a:ext>
          </a:extLst>
        </xdr:cNvPr>
        <xdr:cNvSpPr txBox="1"/>
      </xdr:nvSpPr>
      <xdr:spPr>
        <a:xfrm>
          <a:off x="181801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32DBC777-EAE5-4123-9071-266915BC2B44}"/>
            </a:ext>
          </a:extLst>
        </xdr:cNvPr>
        <xdr:cNvSpPr txBox="1"/>
      </xdr:nvSpPr>
      <xdr:spPr>
        <a:xfrm>
          <a:off x="1738637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A24E1349-AE39-4B71-9442-D775F443D638}"/>
            </a:ext>
          </a:extLst>
        </xdr:cNvPr>
        <xdr:cNvSpPr txBox="1"/>
      </xdr:nvSpPr>
      <xdr:spPr>
        <a:xfrm>
          <a:off x="16592627" y="644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151147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2689FDA4-0FD9-4B83-B411-96F90338C443}"/>
            </a:ext>
          </a:extLst>
        </xdr:cNvPr>
        <xdr:cNvSpPr txBox="1"/>
      </xdr:nvSpPr>
      <xdr:spPr>
        <a:xfrm>
          <a:off x="189802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154957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57C88862-6FA1-4614-B21E-B2DBB03F20F2}"/>
            </a:ext>
          </a:extLst>
        </xdr:cNvPr>
        <xdr:cNvSpPr txBox="1"/>
      </xdr:nvSpPr>
      <xdr:spPr>
        <a:xfrm>
          <a:off x="1818012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128287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CFA59B3-F53A-4F10-B760-009AE0D4A551}"/>
            </a:ext>
          </a:extLst>
        </xdr:cNvPr>
        <xdr:cNvSpPr txBox="1"/>
      </xdr:nvSpPr>
      <xdr:spPr>
        <a:xfrm>
          <a:off x="1738637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151147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F9A2E7FC-5DAD-4CA7-92A7-DB421A57A8E3}"/>
            </a:ext>
          </a:extLst>
        </xdr:cNvPr>
        <xdr:cNvSpPr txBox="1"/>
      </xdr:nvSpPr>
      <xdr:spPr>
        <a:xfrm>
          <a:off x="165926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7ECEBE99-BD49-4AE7-8F15-856AFD105196}"/>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9BCB5437-DEC5-49E3-B779-7543AE1B54DC}"/>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2B150DA1-4C34-4548-83D9-8F3B81F181D3}"/>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4B4507E-E1F7-4A0B-ADAB-85B9F3D6DB4C}"/>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8F05A24-CA81-423F-9A65-E815C777C669}"/>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637C6B3-FDDB-42BB-859E-2CFBCBFA33A4}"/>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F79764DB-5882-4236-9F60-18AB761BCD1E}"/>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7BEC1E44-0852-4965-987C-ACAF55ABC941}"/>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E490FC3D-124F-4642-9606-46D1C0E3D2DF}"/>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F5F9A32-80DB-49C2-958E-7A17E656E2FE}"/>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4A62CEB-2E53-4524-A588-FFE0BBC455E0}"/>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B821404E-A7BD-4447-AB8A-80BCA213AA41}"/>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66D03961-7B20-4E37-BC55-97D1641C370B}"/>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6C59A2C-C54B-4641-8D31-0324BCC64228}"/>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E5B733A0-42B7-4BE7-A8CC-522A05089602}"/>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7D56BAF1-68BB-47BA-82D3-389C01B2EC29}"/>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93CE3929-453B-4328-80EC-1FF0D168A5DC}"/>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C0E5C755-6FDD-4D66-B58A-579F10B98724}"/>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CABBFB9E-CF20-41A6-9F1F-1692175BEF02}"/>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2A9AC31D-9C64-477F-952A-63475EAF377B}"/>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80995C53-1345-4CFB-994A-F6D5922F8C0F}"/>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3AAB9275-1387-4038-9093-653DCEB86B59}"/>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9984AD49-F3F1-49BE-99AE-9D98B426A841}"/>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FEAA87BF-89B3-4B9D-8FD0-7F5303286902}"/>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8195EB67-BD6B-4338-A28D-7BD994A64900}"/>
            </a:ext>
          </a:extLst>
        </xdr:cNvPr>
        <xdr:cNvCxnSpPr/>
      </xdr:nvCxnSpPr>
      <xdr:spPr>
        <a:xfrm flipV="1">
          <a:off x="14699614" y="9398000"/>
          <a:ext cx="0" cy="111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FF0B7312-D400-43A5-9FC3-5DCB0D0A1864}"/>
            </a:ext>
          </a:extLst>
        </xdr:cNvPr>
        <xdr:cNvSpPr txBox="1"/>
      </xdr:nvSpPr>
      <xdr:spPr>
        <a:xfrm>
          <a:off x="14738350"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81B1A5EC-FB65-490D-B35A-BECAE0913BA3}"/>
            </a:ext>
          </a:extLst>
        </xdr:cNvPr>
        <xdr:cNvCxnSpPr/>
      </xdr:nvCxnSpPr>
      <xdr:spPr>
        <a:xfrm>
          <a:off x="14611350" y="10517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10F2B7D0-1983-46B9-8028-B3D54BFDA8C2}"/>
            </a:ext>
          </a:extLst>
        </xdr:cNvPr>
        <xdr:cNvSpPr txBox="1"/>
      </xdr:nvSpPr>
      <xdr:spPr>
        <a:xfrm>
          <a:off x="14738350" y="917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E9E18D55-C8F4-4AAD-8380-4439E8DFF3A0}"/>
            </a:ext>
          </a:extLst>
        </xdr:cNvPr>
        <xdr:cNvCxnSpPr/>
      </xdr:nvCxnSpPr>
      <xdr:spPr>
        <a:xfrm>
          <a:off x="14611350" y="939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630436D2-FEDF-49F9-A859-0706D3C1AF74}"/>
            </a:ext>
          </a:extLst>
        </xdr:cNvPr>
        <xdr:cNvSpPr txBox="1"/>
      </xdr:nvSpPr>
      <xdr:spPr>
        <a:xfrm>
          <a:off x="14738350" y="9844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3EFF511B-C7CF-487D-A210-B01F2820921F}"/>
            </a:ext>
          </a:extLst>
        </xdr:cNvPr>
        <xdr:cNvSpPr/>
      </xdr:nvSpPr>
      <xdr:spPr>
        <a:xfrm>
          <a:off x="14649450" y="9986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C06766A0-A888-494A-805E-7F91EAA8120E}"/>
            </a:ext>
          </a:extLst>
        </xdr:cNvPr>
        <xdr:cNvSpPr/>
      </xdr:nvSpPr>
      <xdr:spPr>
        <a:xfrm>
          <a:off x="13887450" y="9977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79836620-2EA2-4C16-9B55-337E16916F06}"/>
            </a:ext>
          </a:extLst>
        </xdr:cNvPr>
        <xdr:cNvSpPr/>
      </xdr:nvSpPr>
      <xdr:spPr>
        <a:xfrm>
          <a:off x="130937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644" name="フローチャート: 判断 643">
          <a:extLst>
            <a:ext uri="{FF2B5EF4-FFF2-40B4-BE49-F238E27FC236}">
              <a16:creationId xmlns:a16="http://schemas.microsoft.com/office/drawing/2014/main" id="{E0E10DF4-908F-4D18-8FF3-5632BFED4CCF}"/>
            </a:ext>
          </a:extLst>
        </xdr:cNvPr>
        <xdr:cNvSpPr/>
      </xdr:nvSpPr>
      <xdr:spPr>
        <a:xfrm>
          <a:off x="12299950" y="9963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645" name="フローチャート: 判断 644">
          <a:extLst>
            <a:ext uri="{FF2B5EF4-FFF2-40B4-BE49-F238E27FC236}">
              <a16:creationId xmlns:a16="http://schemas.microsoft.com/office/drawing/2014/main" id="{5BF9D267-D752-4C48-BED9-AEFCE0E25341}"/>
            </a:ext>
          </a:extLst>
        </xdr:cNvPr>
        <xdr:cNvSpPr/>
      </xdr:nvSpPr>
      <xdr:spPr>
        <a:xfrm>
          <a:off x="1148715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11E6465-FCB4-4C04-9F00-A2A628E43EBF}"/>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9AD01EF-F621-4E21-8BA0-63E050C155AD}"/>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5585C06-60F9-4070-896B-C3B416B38E74}"/>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7A5D11E-124D-4EE8-896B-BA9F314C7A63}"/>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5D35ADC-E4B6-48C3-AB9A-BAA72D10AE9B}"/>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160655</xdr:rowOff>
    </xdr:from>
    <xdr:to>
      <xdr:col>85</xdr:col>
      <xdr:colOff>177800</xdr:colOff>
      <xdr:row>62</xdr:row>
      <xdr:rowOff>90805</xdr:rowOff>
    </xdr:to>
    <xdr:sp macro="" textlink="">
      <xdr:nvSpPr>
        <xdr:cNvPr id="651" name="楕円 650">
          <a:extLst>
            <a:ext uri="{FF2B5EF4-FFF2-40B4-BE49-F238E27FC236}">
              <a16:creationId xmlns:a16="http://schemas.microsoft.com/office/drawing/2014/main" id="{482E013B-4381-4F96-84ED-15BE9E6B50A6}"/>
            </a:ext>
          </a:extLst>
        </xdr:cNvPr>
        <xdr:cNvSpPr/>
      </xdr:nvSpPr>
      <xdr:spPr>
        <a:xfrm>
          <a:off x="14649450" y="102317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139082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FE7DEA5C-075A-4B30-9C47-84D97487153D}"/>
            </a:ext>
          </a:extLst>
        </xdr:cNvPr>
        <xdr:cNvSpPr txBox="1"/>
      </xdr:nvSpPr>
      <xdr:spPr>
        <a:xfrm>
          <a:off x="14738350" y="1021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113030</xdr:rowOff>
    </xdr:from>
    <xdr:to>
      <xdr:col>81</xdr:col>
      <xdr:colOff>101600</xdr:colOff>
      <xdr:row>62</xdr:row>
      <xdr:rowOff>43180</xdr:rowOff>
    </xdr:to>
    <xdr:sp macro="" textlink="">
      <xdr:nvSpPr>
        <xdr:cNvPr id="653" name="楕円 652">
          <a:extLst>
            <a:ext uri="{FF2B5EF4-FFF2-40B4-BE49-F238E27FC236}">
              <a16:creationId xmlns:a16="http://schemas.microsoft.com/office/drawing/2014/main" id="{660E9B0F-D85E-4F30-BA59-F1EFB46510E8}"/>
            </a:ext>
          </a:extLst>
        </xdr:cNvPr>
        <xdr:cNvSpPr/>
      </xdr:nvSpPr>
      <xdr:spPr>
        <a:xfrm>
          <a:off x="13887450" y="1018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163830</xdr:rowOff>
    </xdr:from>
    <xdr:to>
      <xdr:col>85</xdr:col>
      <xdr:colOff>127000</xdr:colOff>
      <xdr:row>62</xdr:row>
      <xdr:rowOff>40005</xdr:rowOff>
    </xdr:to>
    <xdr:cxnSp macro="">
      <xdr:nvCxnSpPr>
        <xdr:cNvPr id="654" name="直線コネクタ 653">
          <a:extLst>
            <a:ext uri="{FF2B5EF4-FFF2-40B4-BE49-F238E27FC236}">
              <a16:creationId xmlns:a16="http://schemas.microsoft.com/office/drawing/2014/main" id="{3B30D71E-4CC7-46C2-AE4C-4F7ACC2B6CCA}"/>
            </a:ext>
          </a:extLst>
        </xdr:cNvPr>
        <xdr:cNvCxnSpPr/>
      </xdr:nvCxnSpPr>
      <xdr:spPr>
        <a:xfrm>
          <a:off x="13938250" y="10234930"/>
          <a:ext cx="762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55" name="楕円 654">
          <a:extLst>
            <a:ext uri="{FF2B5EF4-FFF2-40B4-BE49-F238E27FC236}">
              <a16:creationId xmlns:a16="http://schemas.microsoft.com/office/drawing/2014/main" id="{115971CA-61F7-4EB5-BD6D-01E550ABEFD0}"/>
            </a:ext>
          </a:extLst>
        </xdr:cNvPr>
        <xdr:cNvSpPr/>
      </xdr:nvSpPr>
      <xdr:spPr>
        <a:xfrm>
          <a:off x="130937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163830</xdr:rowOff>
    </xdr:to>
    <xdr:cxnSp macro="">
      <xdr:nvCxnSpPr>
        <xdr:cNvPr id="656" name="直線コネクタ 655">
          <a:extLst>
            <a:ext uri="{FF2B5EF4-FFF2-40B4-BE49-F238E27FC236}">
              <a16:creationId xmlns:a16="http://schemas.microsoft.com/office/drawing/2014/main" id="{6D946394-B5FA-45FB-AE6C-FEE763F670A8}"/>
            </a:ext>
          </a:extLst>
        </xdr:cNvPr>
        <xdr:cNvCxnSpPr/>
      </xdr:nvCxnSpPr>
      <xdr:spPr>
        <a:xfrm>
          <a:off x="13144500" y="10185400"/>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69215</xdr:rowOff>
    </xdr:from>
    <xdr:to>
      <xdr:col>72</xdr:col>
      <xdr:colOff>38100</xdr:colOff>
      <xdr:row>61</xdr:row>
      <xdr:rowOff>170815</xdr:rowOff>
    </xdr:to>
    <xdr:sp macro="" textlink="">
      <xdr:nvSpPr>
        <xdr:cNvPr id="657" name="楕円 656">
          <a:extLst>
            <a:ext uri="{FF2B5EF4-FFF2-40B4-BE49-F238E27FC236}">
              <a16:creationId xmlns:a16="http://schemas.microsoft.com/office/drawing/2014/main" id="{E0B5C025-0263-4BAE-8B4B-68BB55C9585A}"/>
            </a:ext>
          </a:extLst>
        </xdr:cNvPr>
        <xdr:cNvSpPr/>
      </xdr:nvSpPr>
      <xdr:spPr>
        <a:xfrm>
          <a:off x="12299950" y="10140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120015</xdr:rowOff>
    </xdr:to>
    <xdr:cxnSp macro="">
      <xdr:nvCxnSpPr>
        <xdr:cNvPr id="658" name="直線コネクタ 657">
          <a:extLst>
            <a:ext uri="{FF2B5EF4-FFF2-40B4-BE49-F238E27FC236}">
              <a16:creationId xmlns:a16="http://schemas.microsoft.com/office/drawing/2014/main" id="{91E114D6-063C-4424-95F9-5ED2097F2178}"/>
            </a:ext>
          </a:extLst>
        </xdr:cNvPr>
        <xdr:cNvCxnSpPr/>
      </xdr:nvCxnSpPr>
      <xdr:spPr>
        <a:xfrm flipV="1">
          <a:off x="12344400" y="1018540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76835</xdr:rowOff>
    </xdr:from>
    <xdr:to>
      <xdr:col>67</xdr:col>
      <xdr:colOff>101600</xdr:colOff>
      <xdr:row>62</xdr:row>
      <xdr:rowOff>6985</xdr:rowOff>
    </xdr:to>
    <xdr:sp macro="" textlink="">
      <xdr:nvSpPr>
        <xdr:cNvPr id="659" name="楕円 658">
          <a:extLst>
            <a:ext uri="{FF2B5EF4-FFF2-40B4-BE49-F238E27FC236}">
              <a16:creationId xmlns:a16="http://schemas.microsoft.com/office/drawing/2014/main" id="{FD37DF57-F78B-402D-B8E7-2B8F0683B165}"/>
            </a:ext>
          </a:extLst>
        </xdr:cNvPr>
        <xdr:cNvSpPr/>
      </xdr:nvSpPr>
      <xdr:spPr>
        <a:xfrm>
          <a:off x="11487150" y="10147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120015</xdr:rowOff>
    </xdr:from>
    <xdr:to>
      <xdr:col>71</xdr:col>
      <xdr:colOff>177800</xdr:colOff>
      <xdr:row>61</xdr:row>
      <xdr:rowOff>127635</xdr:rowOff>
    </xdr:to>
    <xdr:cxnSp macro="">
      <xdr:nvCxnSpPr>
        <xdr:cNvPr id="660" name="直線コネクタ 659">
          <a:extLst>
            <a:ext uri="{FF2B5EF4-FFF2-40B4-BE49-F238E27FC236}">
              <a16:creationId xmlns:a16="http://schemas.microsoft.com/office/drawing/2014/main" id="{9D9A8F69-5B29-40E2-BB3C-A498EA7E46D0}"/>
            </a:ext>
          </a:extLst>
        </xdr:cNvPr>
        <xdr:cNvCxnSpPr/>
      </xdr:nvCxnSpPr>
      <xdr:spPr>
        <a:xfrm flipV="1">
          <a:off x="11537950" y="10191115"/>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a:extLst>
            <a:ext uri="{FF2B5EF4-FFF2-40B4-BE49-F238E27FC236}">
              <a16:creationId xmlns:a16="http://schemas.microsoft.com/office/drawing/2014/main" id="{480F5A45-DA7E-4C28-96BD-000FEAB0B423}"/>
            </a:ext>
          </a:extLst>
        </xdr:cNvPr>
        <xdr:cNvSpPr txBox="1"/>
      </xdr:nvSpPr>
      <xdr:spPr>
        <a:xfrm>
          <a:off x="13742044" y="975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a:extLst>
            <a:ext uri="{FF2B5EF4-FFF2-40B4-BE49-F238E27FC236}">
              <a16:creationId xmlns:a16="http://schemas.microsoft.com/office/drawing/2014/main" id="{54C76532-BE53-4858-963F-3413FA44E80B}"/>
            </a:ext>
          </a:extLst>
        </xdr:cNvPr>
        <xdr:cNvSpPr txBox="1"/>
      </xdr:nvSpPr>
      <xdr:spPr>
        <a:xfrm>
          <a:off x="12960994" y="974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663" name="n_3aveValue【学校施設】&#10;有形固定資産減価償却率">
          <a:extLst>
            <a:ext uri="{FF2B5EF4-FFF2-40B4-BE49-F238E27FC236}">
              <a16:creationId xmlns:a16="http://schemas.microsoft.com/office/drawing/2014/main" id="{A7BE6628-705D-43EF-A19C-E3987A243399}"/>
            </a:ext>
          </a:extLst>
        </xdr:cNvPr>
        <xdr:cNvSpPr txBox="1"/>
      </xdr:nvSpPr>
      <xdr:spPr>
        <a:xfrm>
          <a:off x="12167244" y="9745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154957</xdr:rowOff>
    </xdr:from>
    <xdr:ext cx="405111" cy="259045"/>
    <xdr:sp macro="" textlink="">
      <xdr:nvSpPr>
        <xdr:cNvPr id="664" name="n_4aveValue【学校施設】&#10;有形固定資産減価償却率">
          <a:extLst>
            <a:ext uri="{FF2B5EF4-FFF2-40B4-BE49-F238E27FC236}">
              <a16:creationId xmlns:a16="http://schemas.microsoft.com/office/drawing/2014/main" id="{5081D4DA-B28E-4674-9E6D-0DC5581569D8}"/>
            </a:ext>
          </a:extLst>
        </xdr:cNvPr>
        <xdr:cNvSpPr txBox="1"/>
      </xdr:nvSpPr>
      <xdr:spPr>
        <a:xfrm>
          <a:off x="11354444" y="973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34307</xdr:rowOff>
    </xdr:from>
    <xdr:ext cx="405111" cy="259045"/>
    <xdr:sp macro="" textlink="">
      <xdr:nvSpPr>
        <xdr:cNvPr id="665" name="n_1mainValue【学校施設】&#10;有形固定資産減価償却率">
          <a:extLst>
            <a:ext uri="{FF2B5EF4-FFF2-40B4-BE49-F238E27FC236}">
              <a16:creationId xmlns:a16="http://schemas.microsoft.com/office/drawing/2014/main" id="{647CB223-ABE3-41C0-B2D8-44313CEA0469}"/>
            </a:ext>
          </a:extLst>
        </xdr:cNvPr>
        <xdr:cNvSpPr txBox="1"/>
      </xdr:nvSpPr>
      <xdr:spPr>
        <a:xfrm>
          <a:off x="13742044"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66" name="n_2mainValue【学校施設】&#10;有形固定資産減価償却率">
          <a:extLst>
            <a:ext uri="{FF2B5EF4-FFF2-40B4-BE49-F238E27FC236}">
              <a16:creationId xmlns:a16="http://schemas.microsoft.com/office/drawing/2014/main" id="{B4BEECE7-FE2B-4030-A78F-98CC666C3ADD}"/>
            </a:ext>
          </a:extLst>
        </xdr:cNvPr>
        <xdr:cNvSpPr txBox="1"/>
      </xdr:nvSpPr>
      <xdr:spPr>
        <a:xfrm>
          <a:off x="12960994" y="1022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161942</xdr:rowOff>
    </xdr:from>
    <xdr:ext cx="405111" cy="259045"/>
    <xdr:sp macro="" textlink="">
      <xdr:nvSpPr>
        <xdr:cNvPr id="667" name="n_3mainValue【学校施設】&#10;有形固定資産減価償却率">
          <a:extLst>
            <a:ext uri="{FF2B5EF4-FFF2-40B4-BE49-F238E27FC236}">
              <a16:creationId xmlns:a16="http://schemas.microsoft.com/office/drawing/2014/main" id="{4F35C9CD-2D59-4FEC-95D6-D41340D01E87}"/>
            </a:ext>
          </a:extLst>
        </xdr:cNvPr>
        <xdr:cNvSpPr txBox="1"/>
      </xdr:nvSpPr>
      <xdr:spPr>
        <a:xfrm>
          <a:off x="12167244" y="1023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169562</xdr:rowOff>
    </xdr:from>
    <xdr:ext cx="405111" cy="259045"/>
    <xdr:sp macro="" textlink="">
      <xdr:nvSpPr>
        <xdr:cNvPr id="668" name="n_4mainValue【学校施設】&#10;有形固定資産減価償却率">
          <a:extLst>
            <a:ext uri="{FF2B5EF4-FFF2-40B4-BE49-F238E27FC236}">
              <a16:creationId xmlns:a16="http://schemas.microsoft.com/office/drawing/2014/main" id="{FACDFC8F-96CB-4B40-B774-BD4E8CE88E65}"/>
            </a:ext>
          </a:extLst>
        </xdr:cNvPr>
        <xdr:cNvSpPr txBox="1"/>
      </xdr:nvSpPr>
      <xdr:spPr>
        <a:xfrm>
          <a:off x="11354444" y="1023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C786DE26-4CAD-422B-B0B6-D401BCE5512F}"/>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A5C2D32-9FF4-48AB-861E-2246199390B5}"/>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28B88273-7946-4896-A1E3-28859637C5F1}"/>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BC0A35C1-F493-4925-B11F-D594C1CF122B}"/>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E02D0DF7-BBB7-42BD-BCA6-30E2B78AD843}"/>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5BB7506E-BA3D-465A-A5FA-7E05A1A6DC32}"/>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A75B79D-BBBC-4BA8-BE99-128A3D1193A8}"/>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13A83BBD-8447-48E0-A67F-77B4DB6EB245}"/>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92675FB8-1BDF-4ED0-B6BA-F3A8A72E2B44}"/>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DCACC7E-E59D-47B5-9611-3F0C96761733}"/>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955705AC-1F0A-47CF-AEC4-437EC631DECF}"/>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5984685-8CE0-42F9-8E42-D06879E6CD06}"/>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1A01ED51-898D-495A-ACFE-4CAA80637BAF}"/>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FA99669-D72C-4DE5-9F00-8D189E48D53B}"/>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10293F30-21CB-4676-A788-929B8C895541}"/>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C5B8AC23-3744-435B-AD58-6863B1649145}"/>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F11A7061-F9A5-4277-9685-42A343435F1E}"/>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5E6FD4BC-979B-4FB5-92B0-0494D4CF4D7E}"/>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CCBCF395-1B89-4FC1-A951-92CB3515A076}"/>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5DE8F19D-A880-4A76-B167-4CEBB7251CE2}"/>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7139837B-70D7-4841-84C5-9AD7AD58433D}"/>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5B3B0081-FB1E-4CF0-B712-A6C3D7AE325A}"/>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081FD2D6-5C1F-41D7-9A09-2F3AF905CAE4}"/>
            </a:ext>
          </a:extLst>
        </xdr:cNvPr>
        <xdr:cNvCxnSpPr/>
      </xdr:nvCxnSpPr>
      <xdr:spPr>
        <a:xfrm flipV="1">
          <a:off x="19951064" y="9160510"/>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1E7F717D-7B1F-4829-A1CB-B93CE9E3E571}"/>
            </a:ext>
          </a:extLst>
        </xdr:cNvPr>
        <xdr:cNvSpPr txBox="1"/>
      </xdr:nvSpPr>
      <xdr:spPr>
        <a:xfrm>
          <a:off x="19989800" y="1066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124C291B-09D3-47BB-8955-F2F5A48A7A60}"/>
            </a:ext>
          </a:extLst>
        </xdr:cNvPr>
        <xdr:cNvCxnSpPr/>
      </xdr:nvCxnSpPr>
      <xdr:spPr>
        <a:xfrm>
          <a:off x="19881850" y="106646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79D458FE-40BF-4562-AD6C-C6B3911FE4C8}"/>
            </a:ext>
          </a:extLst>
        </xdr:cNvPr>
        <xdr:cNvSpPr txBox="1"/>
      </xdr:nvSpPr>
      <xdr:spPr>
        <a:xfrm>
          <a:off x="19989800" y="894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13FC7C36-F08D-4AD6-BF66-165796E6EFD9}"/>
            </a:ext>
          </a:extLst>
        </xdr:cNvPr>
        <xdr:cNvCxnSpPr/>
      </xdr:nvCxnSpPr>
      <xdr:spPr>
        <a:xfrm>
          <a:off x="19881850" y="9160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696" name="【学校施設】&#10;一人当たり面積平均値テキスト">
          <a:extLst>
            <a:ext uri="{FF2B5EF4-FFF2-40B4-BE49-F238E27FC236}">
              <a16:creationId xmlns:a16="http://schemas.microsoft.com/office/drawing/2014/main" id="{29DB8F2C-E246-4B9D-8905-E2DEFCB4A46E}"/>
            </a:ext>
          </a:extLst>
        </xdr:cNvPr>
        <xdr:cNvSpPr txBox="1"/>
      </xdr:nvSpPr>
      <xdr:spPr>
        <a:xfrm>
          <a:off x="19989800" y="10180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404E7548-BE2B-4DEB-A170-2EC6B0E364E5}"/>
            </a:ext>
          </a:extLst>
        </xdr:cNvPr>
        <xdr:cNvSpPr/>
      </xdr:nvSpPr>
      <xdr:spPr>
        <a:xfrm>
          <a:off x="19900900" y="10322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C80A07B5-6274-48A5-B0D6-845D288382C8}"/>
            </a:ext>
          </a:extLst>
        </xdr:cNvPr>
        <xdr:cNvSpPr/>
      </xdr:nvSpPr>
      <xdr:spPr>
        <a:xfrm>
          <a:off x="19157950" y="10331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FEB079C7-CE5F-49E1-B8BF-187A5FCF6058}"/>
            </a:ext>
          </a:extLst>
        </xdr:cNvPr>
        <xdr:cNvSpPr/>
      </xdr:nvSpPr>
      <xdr:spPr>
        <a:xfrm>
          <a:off x="18345150" y="103317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700" name="フローチャート: 判断 699">
          <a:extLst>
            <a:ext uri="{FF2B5EF4-FFF2-40B4-BE49-F238E27FC236}">
              <a16:creationId xmlns:a16="http://schemas.microsoft.com/office/drawing/2014/main" id="{3B5B4844-5095-42C3-973F-2674537E0DD1}"/>
            </a:ext>
          </a:extLst>
        </xdr:cNvPr>
        <xdr:cNvSpPr/>
      </xdr:nvSpPr>
      <xdr:spPr>
        <a:xfrm>
          <a:off x="17551400" y="102315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701" name="フローチャート: 判断 700">
          <a:extLst>
            <a:ext uri="{FF2B5EF4-FFF2-40B4-BE49-F238E27FC236}">
              <a16:creationId xmlns:a16="http://schemas.microsoft.com/office/drawing/2014/main" id="{7D33229B-DCFB-48A1-B1CC-28C7085E7DFD}"/>
            </a:ext>
          </a:extLst>
        </xdr:cNvPr>
        <xdr:cNvSpPr/>
      </xdr:nvSpPr>
      <xdr:spPr>
        <a:xfrm>
          <a:off x="16757650" y="102338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DD019E7-F70F-4B46-BEDC-7541239821A6}"/>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79A5CF4-2AB0-4FD2-BDD0-88354E92302D}"/>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41ECB38-FACF-48BB-8900-1DEBC14250FB}"/>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FDDD7B0-C542-46EB-AC74-A67858E44C0E}"/>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25C7F46-F10F-4523-9AD3-6E57DBE56162}"/>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143053</xdr:rowOff>
    </xdr:from>
    <xdr:to>
      <xdr:col>116</xdr:col>
      <xdr:colOff>114300</xdr:colOff>
      <xdr:row>63</xdr:row>
      <xdr:rowOff>73203</xdr:rowOff>
    </xdr:to>
    <xdr:sp macro="" textlink="">
      <xdr:nvSpPr>
        <xdr:cNvPr id="707" name="楕円 706">
          <a:extLst>
            <a:ext uri="{FF2B5EF4-FFF2-40B4-BE49-F238E27FC236}">
              <a16:creationId xmlns:a16="http://schemas.microsoft.com/office/drawing/2014/main" id="{0230AA6F-25FC-4F19-8B17-CE6EAF1B5E27}"/>
            </a:ext>
          </a:extLst>
        </xdr:cNvPr>
        <xdr:cNvSpPr/>
      </xdr:nvSpPr>
      <xdr:spPr>
        <a:xfrm>
          <a:off x="19900900" y="103792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121480</xdr:rowOff>
    </xdr:from>
    <xdr:ext cx="469744" cy="259045"/>
    <xdr:sp macro="" textlink="">
      <xdr:nvSpPr>
        <xdr:cNvPr id="708" name="【学校施設】&#10;一人当たり面積該当値テキスト">
          <a:extLst>
            <a:ext uri="{FF2B5EF4-FFF2-40B4-BE49-F238E27FC236}">
              <a16:creationId xmlns:a16="http://schemas.microsoft.com/office/drawing/2014/main" id="{B6900AB2-231D-4C31-AE79-0BAB435A950B}"/>
            </a:ext>
          </a:extLst>
        </xdr:cNvPr>
        <xdr:cNvSpPr txBox="1"/>
      </xdr:nvSpPr>
      <xdr:spPr>
        <a:xfrm>
          <a:off x="19989800" y="103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709" name="楕円 708">
          <a:extLst>
            <a:ext uri="{FF2B5EF4-FFF2-40B4-BE49-F238E27FC236}">
              <a16:creationId xmlns:a16="http://schemas.microsoft.com/office/drawing/2014/main" id="{884F0D16-E685-4862-8E66-6FDE045D3A6A}"/>
            </a:ext>
          </a:extLst>
        </xdr:cNvPr>
        <xdr:cNvSpPr/>
      </xdr:nvSpPr>
      <xdr:spPr>
        <a:xfrm>
          <a:off x="19157950" y="103957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22403</xdr:rowOff>
    </xdr:from>
    <xdr:to>
      <xdr:col>116</xdr:col>
      <xdr:colOff>63500</xdr:colOff>
      <xdr:row>63</xdr:row>
      <xdr:rowOff>38862</xdr:rowOff>
    </xdr:to>
    <xdr:cxnSp macro="">
      <xdr:nvCxnSpPr>
        <xdr:cNvPr id="710" name="直線コネクタ 709">
          <a:extLst>
            <a:ext uri="{FF2B5EF4-FFF2-40B4-BE49-F238E27FC236}">
              <a16:creationId xmlns:a16="http://schemas.microsoft.com/office/drawing/2014/main" id="{E6C739C2-A8C9-4442-B17F-E413B1399CB0}"/>
            </a:ext>
          </a:extLst>
        </xdr:cNvPr>
        <xdr:cNvCxnSpPr/>
      </xdr:nvCxnSpPr>
      <xdr:spPr>
        <a:xfrm flipV="1">
          <a:off x="19202400" y="10423703"/>
          <a:ext cx="7493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158597</xdr:rowOff>
    </xdr:from>
    <xdr:to>
      <xdr:col>107</xdr:col>
      <xdr:colOff>101600</xdr:colOff>
      <xdr:row>63</xdr:row>
      <xdr:rowOff>88747</xdr:rowOff>
    </xdr:to>
    <xdr:sp macro="" textlink="">
      <xdr:nvSpPr>
        <xdr:cNvPr id="711" name="楕円 710">
          <a:extLst>
            <a:ext uri="{FF2B5EF4-FFF2-40B4-BE49-F238E27FC236}">
              <a16:creationId xmlns:a16="http://schemas.microsoft.com/office/drawing/2014/main" id="{116D7922-68FE-4B1C-BB2E-FBA5C03E3458}"/>
            </a:ext>
          </a:extLst>
        </xdr:cNvPr>
        <xdr:cNvSpPr/>
      </xdr:nvSpPr>
      <xdr:spPr>
        <a:xfrm>
          <a:off x="18345150" y="103947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37947</xdr:rowOff>
    </xdr:from>
    <xdr:to>
      <xdr:col>111</xdr:col>
      <xdr:colOff>177800</xdr:colOff>
      <xdr:row>63</xdr:row>
      <xdr:rowOff>38862</xdr:rowOff>
    </xdr:to>
    <xdr:cxnSp macro="">
      <xdr:nvCxnSpPr>
        <xdr:cNvPr id="712" name="直線コネクタ 711">
          <a:extLst>
            <a:ext uri="{FF2B5EF4-FFF2-40B4-BE49-F238E27FC236}">
              <a16:creationId xmlns:a16="http://schemas.microsoft.com/office/drawing/2014/main" id="{5B60C861-5D58-4712-88FC-EE07764D0341}"/>
            </a:ext>
          </a:extLst>
        </xdr:cNvPr>
        <xdr:cNvCxnSpPr/>
      </xdr:nvCxnSpPr>
      <xdr:spPr>
        <a:xfrm>
          <a:off x="18395950" y="10439247"/>
          <a:ext cx="80645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167284</xdr:rowOff>
    </xdr:from>
    <xdr:to>
      <xdr:col>102</xdr:col>
      <xdr:colOff>165100</xdr:colOff>
      <xdr:row>63</xdr:row>
      <xdr:rowOff>97434</xdr:rowOff>
    </xdr:to>
    <xdr:sp macro="" textlink="">
      <xdr:nvSpPr>
        <xdr:cNvPr id="713" name="楕円 712">
          <a:extLst>
            <a:ext uri="{FF2B5EF4-FFF2-40B4-BE49-F238E27FC236}">
              <a16:creationId xmlns:a16="http://schemas.microsoft.com/office/drawing/2014/main" id="{A5596417-2596-4DE2-BBA0-6BBB2013365C}"/>
            </a:ext>
          </a:extLst>
        </xdr:cNvPr>
        <xdr:cNvSpPr/>
      </xdr:nvSpPr>
      <xdr:spPr>
        <a:xfrm>
          <a:off x="17551400" y="104034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37947</xdr:rowOff>
    </xdr:from>
    <xdr:to>
      <xdr:col>107</xdr:col>
      <xdr:colOff>50800</xdr:colOff>
      <xdr:row>63</xdr:row>
      <xdr:rowOff>46634</xdr:rowOff>
    </xdr:to>
    <xdr:cxnSp macro="">
      <xdr:nvCxnSpPr>
        <xdr:cNvPr id="714" name="直線コネクタ 713">
          <a:extLst>
            <a:ext uri="{FF2B5EF4-FFF2-40B4-BE49-F238E27FC236}">
              <a16:creationId xmlns:a16="http://schemas.microsoft.com/office/drawing/2014/main" id="{0942BD97-80F4-4580-B823-95ADEE5A6EA1}"/>
            </a:ext>
          </a:extLst>
        </xdr:cNvPr>
        <xdr:cNvCxnSpPr/>
      </xdr:nvCxnSpPr>
      <xdr:spPr>
        <a:xfrm flipV="1">
          <a:off x="17602200" y="10439247"/>
          <a:ext cx="79375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3149</xdr:rowOff>
    </xdr:from>
    <xdr:to>
      <xdr:col>98</xdr:col>
      <xdr:colOff>38100</xdr:colOff>
      <xdr:row>63</xdr:row>
      <xdr:rowOff>104749</xdr:rowOff>
    </xdr:to>
    <xdr:sp macro="" textlink="">
      <xdr:nvSpPr>
        <xdr:cNvPr id="715" name="楕円 714">
          <a:extLst>
            <a:ext uri="{FF2B5EF4-FFF2-40B4-BE49-F238E27FC236}">
              <a16:creationId xmlns:a16="http://schemas.microsoft.com/office/drawing/2014/main" id="{250E7D92-2F14-4392-979F-A0923564E56A}"/>
            </a:ext>
          </a:extLst>
        </xdr:cNvPr>
        <xdr:cNvSpPr/>
      </xdr:nvSpPr>
      <xdr:spPr>
        <a:xfrm>
          <a:off x="16757650" y="104044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46634</xdr:rowOff>
    </xdr:from>
    <xdr:to>
      <xdr:col>102</xdr:col>
      <xdr:colOff>114300</xdr:colOff>
      <xdr:row>63</xdr:row>
      <xdr:rowOff>53949</xdr:rowOff>
    </xdr:to>
    <xdr:cxnSp macro="">
      <xdr:nvCxnSpPr>
        <xdr:cNvPr id="716" name="直線コネクタ 715">
          <a:extLst>
            <a:ext uri="{FF2B5EF4-FFF2-40B4-BE49-F238E27FC236}">
              <a16:creationId xmlns:a16="http://schemas.microsoft.com/office/drawing/2014/main" id="{CCF1FEDA-BDD2-4483-980B-64482DD008CE}"/>
            </a:ext>
          </a:extLst>
        </xdr:cNvPr>
        <xdr:cNvCxnSpPr/>
      </xdr:nvCxnSpPr>
      <xdr:spPr>
        <a:xfrm flipV="1">
          <a:off x="16802100" y="10447934"/>
          <a:ext cx="8001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717" name="n_1aveValue【学校施設】&#10;一人当たり面積">
          <a:extLst>
            <a:ext uri="{FF2B5EF4-FFF2-40B4-BE49-F238E27FC236}">
              <a16:creationId xmlns:a16="http://schemas.microsoft.com/office/drawing/2014/main" id="{982D3A8B-7B47-440E-81DD-C4266A0E3130}"/>
            </a:ext>
          </a:extLst>
        </xdr:cNvPr>
        <xdr:cNvSpPr txBox="1"/>
      </xdr:nvSpPr>
      <xdr:spPr>
        <a:xfrm>
          <a:off x="18980227" y="101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718" name="n_2aveValue【学校施設】&#10;一人当たり面積">
          <a:extLst>
            <a:ext uri="{FF2B5EF4-FFF2-40B4-BE49-F238E27FC236}">
              <a16:creationId xmlns:a16="http://schemas.microsoft.com/office/drawing/2014/main" id="{CB5CD43E-0A06-47DE-AEB4-0B1BC8D62A49}"/>
            </a:ext>
          </a:extLst>
        </xdr:cNvPr>
        <xdr:cNvSpPr txBox="1"/>
      </xdr:nvSpPr>
      <xdr:spPr>
        <a:xfrm>
          <a:off x="18180127" y="1011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719" name="n_3aveValue【学校施設】&#10;一人当たり面積">
          <a:extLst>
            <a:ext uri="{FF2B5EF4-FFF2-40B4-BE49-F238E27FC236}">
              <a16:creationId xmlns:a16="http://schemas.microsoft.com/office/drawing/2014/main" id="{9F842C97-E838-40AB-9F7D-21135DB54AC6}"/>
            </a:ext>
          </a:extLst>
        </xdr:cNvPr>
        <xdr:cNvSpPr txBox="1"/>
      </xdr:nvSpPr>
      <xdr:spPr>
        <a:xfrm>
          <a:off x="17386377" y="100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720" name="n_4aveValue【学校施設】&#10;一人当たり面積">
          <a:extLst>
            <a:ext uri="{FF2B5EF4-FFF2-40B4-BE49-F238E27FC236}">
              <a16:creationId xmlns:a16="http://schemas.microsoft.com/office/drawing/2014/main" id="{0B275837-D2AC-4230-900B-641CDAC4F08B}"/>
            </a:ext>
          </a:extLst>
        </xdr:cNvPr>
        <xdr:cNvSpPr txBox="1"/>
      </xdr:nvSpPr>
      <xdr:spPr>
        <a:xfrm>
          <a:off x="16592627" y="1001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721" name="n_1mainValue【学校施設】&#10;一人当たり面積">
          <a:extLst>
            <a:ext uri="{FF2B5EF4-FFF2-40B4-BE49-F238E27FC236}">
              <a16:creationId xmlns:a16="http://schemas.microsoft.com/office/drawing/2014/main" id="{7841E760-192A-4A3F-B294-A51CD4F4E4D6}"/>
            </a:ext>
          </a:extLst>
        </xdr:cNvPr>
        <xdr:cNvSpPr txBox="1"/>
      </xdr:nvSpPr>
      <xdr:spPr>
        <a:xfrm>
          <a:off x="189802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79874</xdr:rowOff>
    </xdr:from>
    <xdr:ext cx="469744" cy="259045"/>
    <xdr:sp macro="" textlink="">
      <xdr:nvSpPr>
        <xdr:cNvPr id="722" name="n_2mainValue【学校施設】&#10;一人当たり面積">
          <a:extLst>
            <a:ext uri="{FF2B5EF4-FFF2-40B4-BE49-F238E27FC236}">
              <a16:creationId xmlns:a16="http://schemas.microsoft.com/office/drawing/2014/main" id="{AE02F3B2-C2AC-4C8A-BDB7-1C61C6FB46FE}"/>
            </a:ext>
          </a:extLst>
        </xdr:cNvPr>
        <xdr:cNvSpPr txBox="1"/>
      </xdr:nvSpPr>
      <xdr:spPr>
        <a:xfrm>
          <a:off x="181801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88561</xdr:rowOff>
    </xdr:from>
    <xdr:ext cx="469744" cy="259045"/>
    <xdr:sp macro="" textlink="">
      <xdr:nvSpPr>
        <xdr:cNvPr id="723" name="n_3mainValue【学校施設】&#10;一人当たり面積">
          <a:extLst>
            <a:ext uri="{FF2B5EF4-FFF2-40B4-BE49-F238E27FC236}">
              <a16:creationId xmlns:a16="http://schemas.microsoft.com/office/drawing/2014/main" id="{4ACCBF95-6D0F-4B57-BC46-682717CB2C80}"/>
            </a:ext>
          </a:extLst>
        </xdr:cNvPr>
        <xdr:cNvSpPr txBox="1"/>
      </xdr:nvSpPr>
      <xdr:spPr>
        <a:xfrm>
          <a:off x="17386377" y="1048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95876</xdr:rowOff>
    </xdr:from>
    <xdr:ext cx="469744" cy="259045"/>
    <xdr:sp macro="" textlink="">
      <xdr:nvSpPr>
        <xdr:cNvPr id="724" name="n_4mainValue【学校施設】&#10;一人当たり面積">
          <a:extLst>
            <a:ext uri="{FF2B5EF4-FFF2-40B4-BE49-F238E27FC236}">
              <a16:creationId xmlns:a16="http://schemas.microsoft.com/office/drawing/2014/main" id="{7C76484A-9F17-4187-B5A7-DA979A5BC2B6}"/>
            </a:ext>
          </a:extLst>
        </xdr:cNvPr>
        <xdr:cNvSpPr txBox="1"/>
      </xdr:nvSpPr>
      <xdr:spPr>
        <a:xfrm>
          <a:off x="16592627" y="1049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D46FFE8D-D7D8-469F-8C35-9167CD829422}"/>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BB03F093-3892-46B9-9E4A-9674DFC34887}"/>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14E3A648-857C-44A8-83E3-94490BE1C614}"/>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6047ED80-1C6C-4E18-94CA-294A1ACDE0A4}"/>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7A4D781-7728-4A54-8670-BBADDCFC1A6F}"/>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EE00C5D7-DEA7-45AE-8AEC-D399247959FD}"/>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9CA22BB4-F37F-4E0E-BCE1-974BAA35E8FE}"/>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1FE69D7-C089-4216-8F1B-A84174B0AB6D}"/>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CAA83344-F4D9-4A78-A0D3-6A3223030F38}"/>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AED39A7F-027F-40F5-99B4-30637A66AEE5}"/>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D2493F97-7E81-465B-BC5C-5B366CE5ECB8}"/>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4F9BC995-F93D-4A8F-82DB-8090C9D0F109}"/>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50C22F11-7D44-4EBA-8FB5-8C31A715A7E8}"/>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1D19B558-D210-4869-A701-5D681D31EB13}"/>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63572FD0-7C96-4BBD-8F07-228A73BD647A}"/>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4C95263F-6AE0-468B-B9F5-3C48DE46F964}"/>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EAD2E3E5-42A4-41A0-9D09-8F090AA40E19}"/>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ABED12CC-6357-4DCB-843E-2C72E877AD14}"/>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2E50921C-6B67-4DEB-AF45-2F534F058FF4}"/>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34FF61A1-2D6F-4413-87B3-A363A9C0DCF6}"/>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FABD50F4-D1C6-4E97-B430-A0CA14F1139D}"/>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846A28C0-1644-476D-B0E3-511BAFB995E8}"/>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12968D6E-0DA1-439D-AEFC-FAE456E50DB3}"/>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A53649F7-FA87-4B68-A4D5-C3343B36336A}"/>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6BC247C8-902D-4C09-BD9F-E2045E0534B5}"/>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A3B45D45-D78B-4DED-A02C-C3D11C19C67D}"/>
            </a:ext>
          </a:extLst>
        </xdr:cNvPr>
        <xdr:cNvCxnSpPr/>
      </xdr:nvCxnSpPr>
      <xdr:spPr>
        <a:xfrm flipV="1">
          <a:off x="14699614" y="12847138"/>
          <a:ext cx="0" cy="151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C464216C-73BB-4108-A609-4D56C91E02A1}"/>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BB6C01B2-A7EE-44B1-855D-05B02E73A2B9}"/>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a:extLst>
            <a:ext uri="{FF2B5EF4-FFF2-40B4-BE49-F238E27FC236}">
              <a16:creationId xmlns:a16="http://schemas.microsoft.com/office/drawing/2014/main" id="{D952FE99-A49C-47A1-B2C7-E97B68DD2A2F}"/>
            </a:ext>
          </a:extLst>
        </xdr:cNvPr>
        <xdr:cNvSpPr txBox="1"/>
      </xdr:nvSpPr>
      <xdr:spPr>
        <a:xfrm>
          <a:off x="14738350" y="12628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a:extLst>
            <a:ext uri="{FF2B5EF4-FFF2-40B4-BE49-F238E27FC236}">
              <a16:creationId xmlns:a16="http://schemas.microsoft.com/office/drawing/2014/main" id="{D7C90D3B-43D5-4B7F-A9BB-E2AAAF705808}"/>
            </a:ext>
          </a:extLst>
        </xdr:cNvPr>
        <xdr:cNvCxnSpPr/>
      </xdr:nvCxnSpPr>
      <xdr:spPr>
        <a:xfrm>
          <a:off x="14611350" y="12847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755" name="【児童館】&#10;有形固定資産減価償却率平均値テキスト">
          <a:extLst>
            <a:ext uri="{FF2B5EF4-FFF2-40B4-BE49-F238E27FC236}">
              <a16:creationId xmlns:a16="http://schemas.microsoft.com/office/drawing/2014/main" id="{80E1553F-5CF6-4173-BC4A-FD692A2EDE70}"/>
            </a:ext>
          </a:extLst>
        </xdr:cNvPr>
        <xdr:cNvSpPr txBox="1"/>
      </xdr:nvSpPr>
      <xdr:spPr>
        <a:xfrm>
          <a:off x="14738350" y="13430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a:extLst>
            <a:ext uri="{FF2B5EF4-FFF2-40B4-BE49-F238E27FC236}">
              <a16:creationId xmlns:a16="http://schemas.microsoft.com/office/drawing/2014/main" id="{C31C4E7E-E1C8-4B12-893E-F16B6A4AC99E}"/>
            </a:ext>
          </a:extLst>
        </xdr:cNvPr>
        <xdr:cNvSpPr/>
      </xdr:nvSpPr>
      <xdr:spPr>
        <a:xfrm>
          <a:off x="14649450" y="1357285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a:extLst>
            <a:ext uri="{FF2B5EF4-FFF2-40B4-BE49-F238E27FC236}">
              <a16:creationId xmlns:a16="http://schemas.microsoft.com/office/drawing/2014/main" id="{0BC548C3-D6B5-4677-95FE-3113BE196D73}"/>
            </a:ext>
          </a:extLst>
        </xdr:cNvPr>
        <xdr:cNvSpPr/>
      </xdr:nvSpPr>
      <xdr:spPr>
        <a:xfrm>
          <a:off x="13887450" y="1355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a:extLst>
            <a:ext uri="{FF2B5EF4-FFF2-40B4-BE49-F238E27FC236}">
              <a16:creationId xmlns:a16="http://schemas.microsoft.com/office/drawing/2014/main" id="{2B88441B-DD34-4FC9-ADA0-FA12D851D3A3}"/>
            </a:ext>
          </a:extLst>
        </xdr:cNvPr>
        <xdr:cNvSpPr/>
      </xdr:nvSpPr>
      <xdr:spPr>
        <a:xfrm>
          <a:off x="13093700" y="135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88537</xdr:rowOff>
    </xdr:from>
    <xdr:to>
      <xdr:col>72</xdr:col>
      <xdr:colOff>38100</xdr:colOff>
      <xdr:row>84</xdr:row>
      <xdr:rowOff>18687</xdr:rowOff>
    </xdr:to>
    <xdr:sp macro="" textlink="">
      <xdr:nvSpPr>
        <xdr:cNvPr id="759" name="フローチャート: 判断 758">
          <a:extLst>
            <a:ext uri="{FF2B5EF4-FFF2-40B4-BE49-F238E27FC236}">
              <a16:creationId xmlns:a16="http://schemas.microsoft.com/office/drawing/2014/main" id="{BD7F5E69-0FEF-4187-9F99-8D61B18EC5A7}"/>
            </a:ext>
          </a:extLst>
        </xdr:cNvPr>
        <xdr:cNvSpPr/>
      </xdr:nvSpPr>
      <xdr:spPr>
        <a:xfrm>
          <a:off x="12299950" y="137918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760" name="フローチャート: 判断 759">
          <a:extLst>
            <a:ext uri="{FF2B5EF4-FFF2-40B4-BE49-F238E27FC236}">
              <a16:creationId xmlns:a16="http://schemas.microsoft.com/office/drawing/2014/main" id="{AF66B76E-E804-464B-9EF3-BCE78A1CF440}"/>
            </a:ext>
          </a:extLst>
        </xdr:cNvPr>
        <xdr:cNvSpPr/>
      </xdr:nvSpPr>
      <xdr:spPr>
        <a:xfrm>
          <a:off x="11487150" y="137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B31A14B-5E8F-496A-853A-E04B8C9BF814}"/>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CE98A2C-15E9-4D18-84EE-BF8AE26893D7}"/>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902193A-5892-41FC-8EC9-53A0BC97FC7B}"/>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7C4D215-833D-4C4F-9C80-1D5A15E19809}"/>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3D63E76-F8E0-4D42-83CF-F78C2DE7206D}"/>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106499</xdr:rowOff>
    </xdr:from>
    <xdr:to>
      <xdr:col>85</xdr:col>
      <xdr:colOff>177800</xdr:colOff>
      <xdr:row>86</xdr:row>
      <xdr:rowOff>36649</xdr:rowOff>
    </xdr:to>
    <xdr:sp macro="" textlink="">
      <xdr:nvSpPr>
        <xdr:cNvPr id="766" name="楕円 765">
          <a:extLst>
            <a:ext uri="{FF2B5EF4-FFF2-40B4-BE49-F238E27FC236}">
              <a16:creationId xmlns:a16="http://schemas.microsoft.com/office/drawing/2014/main" id="{4A55CFD4-2B5B-4A79-86B4-16BDDD0C1DE9}"/>
            </a:ext>
          </a:extLst>
        </xdr:cNvPr>
        <xdr:cNvSpPr/>
      </xdr:nvSpPr>
      <xdr:spPr>
        <a:xfrm>
          <a:off x="14649450" y="141399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84926</xdr:rowOff>
    </xdr:from>
    <xdr:ext cx="405111" cy="259045"/>
    <xdr:sp macro="" textlink="">
      <xdr:nvSpPr>
        <xdr:cNvPr id="767" name="【児童館】&#10;有形固定資産減価償却率該当値テキスト">
          <a:extLst>
            <a:ext uri="{FF2B5EF4-FFF2-40B4-BE49-F238E27FC236}">
              <a16:creationId xmlns:a16="http://schemas.microsoft.com/office/drawing/2014/main" id="{243C58E1-26D0-4F02-825C-944514AD72E8}"/>
            </a:ext>
          </a:extLst>
        </xdr:cNvPr>
        <xdr:cNvSpPr txBox="1"/>
      </xdr:nvSpPr>
      <xdr:spPr>
        <a:xfrm>
          <a:off x="14738350" y="14118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73842</xdr:rowOff>
    </xdr:from>
    <xdr:to>
      <xdr:col>81</xdr:col>
      <xdr:colOff>101600</xdr:colOff>
      <xdr:row>86</xdr:row>
      <xdr:rowOff>3992</xdr:rowOff>
    </xdr:to>
    <xdr:sp macro="" textlink="">
      <xdr:nvSpPr>
        <xdr:cNvPr id="768" name="楕円 767">
          <a:extLst>
            <a:ext uri="{FF2B5EF4-FFF2-40B4-BE49-F238E27FC236}">
              <a16:creationId xmlns:a16="http://schemas.microsoft.com/office/drawing/2014/main" id="{36C3C741-5323-4D25-9F30-C00D03A4A7B5}"/>
            </a:ext>
          </a:extLst>
        </xdr:cNvPr>
        <xdr:cNvSpPr/>
      </xdr:nvSpPr>
      <xdr:spPr>
        <a:xfrm>
          <a:off x="13887450" y="141073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124642</xdr:rowOff>
    </xdr:from>
    <xdr:to>
      <xdr:col>85</xdr:col>
      <xdr:colOff>127000</xdr:colOff>
      <xdr:row>85</xdr:row>
      <xdr:rowOff>157299</xdr:rowOff>
    </xdr:to>
    <xdr:cxnSp macro="">
      <xdr:nvCxnSpPr>
        <xdr:cNvPr id="769" name="直線コネクタ 768">
          <a:extLst>
            <a:ext uri="{FF2B5EF4-FFF2-40B4-BE49-F238E27FC236}">
              <a16:creationId xmlns:a16="http://schemas.microsoft.com/office/drawing/2014/main" id="{5CE60D8A-978D-410C-8D86-DE6BC79555FB}"/>
            </a:ext>
          </a:extLst>
        </xdr:cNvPr>
        <xdr:cNvCxnSpPr/>
      </xdr:nvCxnSpPr>
      <xdr:spPr>
        <a:xfrm>
          <a:off x="13938250" y="14158142"/>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41184</xdr:rowOff>
    </xdr:from>
    <xdr:to>
      <xdr:col>76</xdr:col>
      <xdr:colOff>165100</xdr:colOff>
      <xdr:row>85</xdr:row>
      <xdr:rowOff>142784</xdr:rowOff>
    </xdr:to>
    <xdr:sp macro="" textlink="">
      <xdr:nvSpPr>
        <xdr:cNvPr id="770" name="楕円 769">
          <a:extLst>
            <a:ext uri="{FF2B5EF4-FFF2-40B4-BE49-F238E27FC236}">
              <a16:creationId xmlns:a16="http://schemas.microsoft.com/office/drawing/2014/main" id="{6C2C28AF-677C-4A90-81D0-4CAA45E8C083}"/>
            </a:ext>
          </a:extLst>
        </xdr:cNvPr>
        <xdr:cNvSpPr/>
      </xdr:nvSpPr>
      <xdr:spPr>
        <a:xfrm>
          <a:off x="13093700" y="1407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91984</xdr:rowOff>
    </xdr:from>
    <xdr:to>
      <xdr:col>81</xdr:col>
      <xdr:colOff>50800</xdr:colOff>
      <xdr:row>85</xdr:row>
      <xdr:rowOff>124642</xdr:rowOff>
    </xdr:to>
    <xdr:cxnSp macro="">
      <xdr:nvCxnSpPr>
        <xdr:cNvPr id="771" name="直線コネクタ 770">
          <a:extLst>
            <a:ext uri="{FF2B5EF4-FFF2-40B4-BE49-F238E27FC236}">
              <a16:creationId xmlns:a16="http://schemas.microsoft.com/office/drawing/2014/main" id="{FB6CB3D6-7798-42F7-AD60-0BE66C756878}"/>
            </a:ext>
          </a:extLst>
        </xdr:cNvPr>
        <xdr:cNvCxnSpPr/>
      </xdr:nvCxnSpPr>
      <xdr:spPr>
        <a:xfrm>
          <a:off x="13144500" y="14125484"/>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8527</xdr:rowOff>
    </xdr:from>
    <xdr:to>
      <xdr:col>72</xdr:col>
      <xdr:colOff>38100</xdr:colOff>
      <xdr:row>85</xdr:row>
      <xdr:rowOff>110127</xdr:rowOff>
    </xdr:to>
    <xdr:sp macro="" textlink="">
      <xdr:nvSpPr>
        <xdr:cNvPr id="772" name="楕円 771">
          <a:extLst>
            <a:ext uri="{FF2B5EF4-FFF2-40B4-BE49-F238E27FC236}">
              <a16:creationId xmlns:a16="http://schemas.microsoft.com/office/drawing/2014/main" id="{01383509-1011-41DD-8C1E-9F919CA94F8A}"/>
            </a:ext>
          </a:extLst>
        </xdr:cNvPr>
        <xdr:cNvSpPr/>
      </xdr:nvSpPr>
      <xdr:spPr>
        <a:xfrm>
          <a:off x="12299950" y="140420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59327</xdr:rowOff>
    </xdr:from>
    <xdr:to>
      <xdr:col>76</xdr:col>
      <xdr:colOff>114300</xdr:colOff>
      <xdr:row>85</xdr:row>
      <xdr:rowOff>91984</xdr:rowOff>
    </xdr:to>
    <xdr:cxnSp macro="">
      <xdr:nvCxnSpPr>
        <xdr:cNvPr id="773" name="直線コネクタ 772">
          <a:extLst>
            <a:ext uri="{FF2B5EF4-FFF2-40B4-BE49-F238E27FC236}">
              <a16:creationId xmlns:a16="http://schemas.microsoft.com/office/drawing/2014/main" id="{D84978BB-5B3B-4E39-B973-25D69F2E60E0}"/>
            </a:ext>
          </a:extLst>
        </xdr:cNvPr>
        <xdr:cNvCxnSpPr/>
      </xdr:nvCxnSpPr>
      <xdr:spPr>
        <a:xfrm>
          <a:off x="12344400" y="14092827"/>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147320</xdr:rowOff>
    </xdr:from>
    <xdr:to>
      <xdr:col>67</xdr:col>
      <xdr:colOff>101600</xdr:colOff>
      <xdr:row>85</xdr:row>
      <xdr:rowOff>77470</xdr:rowOff>
    </xdr:to>
    <xdr:sp macro="" textlink="">
      <xdr:nvSpPr>
        <xdr:cNvPr id="774" name="楕円 773">
          <a:extLst>
            <a:ext uri="{FF2B5EF4-FFF2-40B4-BE49-F238E27FC236}">
              <a16:creationId xmlns:a16="http://schemas.microsoft.com/office/drawing/2014/main" id="{28F32D4D-A663-4435-992C-DF18C6F1D98D}"/>
            </a:ext>
          </a:extLst>
        </xdr:cNvPr>
        <xdr:cNvSpPr/>
      </xdr:nvSpPr>
      <xdr:spPr>
        <a:xfrm>
          <a:off x="11487150" y="14015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26670</xdr:rowOff>
    </xdr:from>
    <xdr:to>
      <xdr:col>71</xdr:col>
      <xdr:colOff>177800</xdr:colOff>
      <xdr:row>85</xdr:row>
      <xdr:rowOff>59327</xdr:rowOff>
    </xdr:to>
    <xdr:cxnSp macro="">
      <xdr:nvCxnSpPr>
        <xdr:cNvPr id="775" name="直線コネクタ 774">
          <a:extLst>
            <a:ext uri="{FF2B5EF4-FFF2-40B4-BE49-F238E27FC236}">
              <a16:creationId xmlns:a16="http://schemas.microsoft.com/office/drawing/2014/main" id="{5C20BAED-F192-404A-A165-440D884E7AEF}"/>
            </a:ext>
          </a:extLst>
        </xdr:cNvPr>
        <xdr:cNvCxnSpPr/>
      </xdr:nvCxnSpPr>
      <xdr:spPr>
        <a:xfrm>
          <a:off x="11537950" y="1406017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776" name="n_1aveValue【児童館】&#10;有形固定資産減価償却率">
          <a:extLst>
            <a:ext uri="{FF2B5EF4-FFF2-40B4-BE49-F238E27FC236}">
              <a16:creationId xmlns:a16="http://schemas.microsoft.com/office/drawing/2014/main" id="{58A5A551-3223-4124-BD72-21D0E539C861}"/>
            </a:ext>
          </a:extLst>
        </xdr:cNvPr>
        <xdr:cNvSpPr txBox="1"/>
      </xdr:nvSpPr>
      <xdr:spPr>
        <a:xfrm>
          <a:off x="13742044" y="1334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777" name="n_2aveValue【児童館】&#10;有形固定資産減価償却率">
          <a:extLst>
            <a:ext uri="{FF2B5EF4-FFF2-40B4-BE49-F238E27FC236}">
              <a16:creationId xmlns:a16="http://schemas.microsoft.com/office/drawing/2014/main" id="{743F6A5D-2EA9-49EB-990F-22FFC1003BCA}"/>
            </a:ext>
          </a:extLst>
        </xdr:cNvPr>
        <xdr:cNvSpPr txBox="1"/>
      </xdr:nvSpPr>
      <xdr:spPr>
        <a:xfrm>
          <a:off x="12960994"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35214</xdr:rowOff>
    </xdr:from>
    <xdr:ext cx="405111" cy="259045"/>
    <xdr:sp macro="" textlink="">
      <xdr:nvSpPr>
        <xdr:cNvPr id="778" name="n_3aveValue【児童館】&#10;有形固定資産減価償却率">
          <a:extLst>
            <a:ext uri="{FF2B5EF4-FFF2-40B4-BE49-F238E27FC236}">
              <a16:creationId xmlns:a16="http://schemas.microsoft.com/office/drawing/2014/main" id="{46512ECA-04FF-48A0-9521-A5ACA529D0E9}"/>
            </a:ext>
          </a:extLst>
        </xdr:cNvPr>
        <xdr:cNvSpPr txBox="1"/>
      </xdr:nvSpPr>
      <xdr:spPr>
        <a:xfrm>
          <a:off x="12167244" y="1357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779" name="n_4aveValue【児童館】&#10;有形固定資産減価償却率">
          <a:extLst>
            <a:ext uri="{FF2B5EF4-FFF2-40B4-BE49-F238E27FC236}">
              <a16:creationId xmlns:a16="http://schemas.microsoft.com/office/drawing/2014/main" id="{94B9E4A9-2317-4716-B16B-9E4B30443D76}"/>
            </a:ext>
          </a:extLst>
        </xdr:cNvPr>
        <xdr:cNvSpPr txBox="1"/>
      </xdr:nvSpPr>
      <xdr:spPr>
        <a:xfrm>
          <a:off x="113544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166569</xdr:rowOff>
    </xdr:from>
    <xdr:ext cx="405111" cy="259045"/>
    <xdr:sp macro="" textlink="">
      <xdr:nvSpPr>
        <xdr:cNvPr id="780" name="n_1mainValue【児童館】&#10;有形固定資産減価償却率">
          <a:extLst>
            <a:ext uri="{FF2B5EF4-FFF2-40B4-BE49-F238E27FC236}">
              <a16:creationId xmlns:a16="http://schemas.microsoft.com/office/drawing/2014/main" id="{2FFA2362-3BF8-4A16-8E96-FFD912873788}"/>
            </a:ext>
          </a:extLst>
        </xdr:cNvPr>
        <xdr:cNvSpPr txBox="1"/>
      </xdr:nvSpPr>
      <xdr:spPr>
        <a:xfrm>
          <a:off x="13742044" y="1420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133911</xdr:rowOff>
    </xdr:from>
    <xdr:ext cx="405111" cy="259045"/>
    <xdr:sp macro="" textlink="">
      <xdr:nvSpPr>
        <xdr:cNvPr id="781" name="n_2mainValue【児童館】&#10;有形固定資産減価償却率">
          <a:extLst>
            <a:ext uri="{FF2B5EF4-FFF2-40B4-BE49-F238E27FC236}">
              <a16:creationId xmlns:a16="http://schemas.microsoft.com/office/drawing/2014/main" id="{A5F4C567-B90F-4052-B14C-96D7BB23B05B}"/>
            </a:ext>
          </a:extLst>
        </xdr:cNvPr>
        <xdr:cNvSpPr txBox="1"/>
      </xdr:nvSpPr>
      <xdr:spPr>
        <a:xfrm>
          <a:off x="12960994" y="14167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101254</xdr:rowOff>
    </xdr:from>
    <xdr:ext cx="405111" cy="259045"/>
    <xdr:sp macro="" textlink="">
      <xdr:nvSpPr>
        <xdr:cNvPr id="782" name="n_3mainValue【児童館】&#10;有形固定資産減価償却率">
          <a:extLst>
            <a:ext uri="{FF2B5EF4-FFF2-40B4-BE49-F238E27FC236}">
              <a16:creationId xmlns:a16="http://schemas.microsoft.com/office/drawing/2014/main" id="{5DE401C0-E011-40A1-BFB2-9C02291968AF}"/>
            </a:ext>
          </a:extLst>
        </xdr:cNvPr>
        <xdr:cNvSpPr txBox="1"/>
      </xdr:nvSpPr>
      <xdr:spPr>
        <a:xfrm>
          <a:off x="12167244" y="14134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68597</xdr:rowOff>
    </xdr:from>
    <xdr:ext cx="405111" cy="259045"/>
    <xdr:sp macro="" textlink="">
      <xdr:nvSpPr>
        <xdr:cNvPr id="783" name="n_4mainValue【児童館】&#10;有形固定資産減価償却率">
          <a:extLst>
            <a:ext uri="{FF2B5EF4-FFF2-40B4-BE49-F238E27FC236}">
              <a16:creationId xmlns:a16="http://schemas.microsoft.com/office/drawing/2014/main" id="{4C9DDABE-05B9-419D-BB9B-C8209289DCE0}"/>
            </a:ext>
          </a:extLst>
        </xdr:cNvPr>
        <xdr:cNvSpPr txBox="1"/>
      </xdr:nvSpPr>
      <xdr:spPr>
        <a:xfrm>
          <a:off x="1135444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BC84840-0457-441A-A9C9-B354DD90E584}"/>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1466259-DCD1-4173-B87E-DC5EB88E0E55}"/>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143A4DA5-AD1E-4B9F-9F94-BF9384C3597F}"/>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9FD22B77-962F-4BD0-9B60-19DAF0276074}"/>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F32C5438-2A18-4DCE-A0C0-691C096DA85F}"/>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20F6F28E-9434-4BD0-8217-C6B6EEF32F08}"/>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2950B84F-1A6E-4BE6-B787-E81A2DFFEA9E}"/>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DDEE2EE3-5BE7-465A-8C2D-FB2141D5AC38}"/>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1A5762CA-835A-4945-84B2-FC886FF45248}"/>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7836CEC2-561F-4CB0-BF7E-9D08B95A9904}"/>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874CCA7E-F791-4CC2-B010-6D3AACEE0A32}"/>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B839B747-CC29-4C92-BE73-8654ABA0ED64}"/>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EE400EDF-2C33-4AA2-88F7-4D5CDF5D1D19}"/>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5F3B5596-F7CA-48FE-896D-FC830ED40EF7}"/>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994F1B01-BA44-4A63-ACB4-32E12E756AA6}"/>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9B84893A-BE65-4D82-855F-A42B915CC0F1}"/>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C7F79E6B-CBCB-400F-A397-642F561F3ADF}"/>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1FF6ACE2-9C0C-4490-AF5E-E688050B7BA7}"/>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C01DB541-5BDF-4316-8BDE-3052C9BA7187}"/>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4117FCF5-3F4D-4961-B1CB-2FC403E551C5}"/>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EBE28156-5397-4DB5-A8ED-E5EEC9C5440F}"/>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DB81048A-E1A9-4633-BAA6-3B7C5B4296C4}"/>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2CC4D4D5-7AD7-4B94-9337-7099F4401B55}"/>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07" name="直線コネクタ 806">
          <a:extLst>
            <a:ext uri="{FF2B5EF4-FFF2-40B4-BE49-F238E27FC236}">
              <a16:creationId xmlns:a16="http://schemas.microsoft.com/office/drawing/2014/main" id="{E471E855-F557-44F9-BE52-DA76B36F05CC}"/>
            </a:ext>
          </a:extLst>
        </xdr:cNvPr>
        <xdr:cNvCxnSpPr/>
      </xdr:nvCxnSpPr>
      <xdr:spPr>
        <a:xfrm flipV="1">
          <a:off x="19951064" y="129159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8" name="【児童館】&#10;一人当たり面積最小値テキスト">
          <a:extLst>
            <a:ext uri="{FF2B5EF4-FFF2-40B4-BE49-F238E27FC236}">
              <a16:creationId xmlns:a16="http://schemas.microsoft.com/office/drawing/2014/main" id="{CC2AC897-0C2E-486E-BADD-0FD154A59903}"/>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9" name="直線コネクタ 808">
          <a:extLst>
            <a:ext uri="{FF2B5EF4-FFF2-40B4-BE49-F238E27FC236}">
              <a16:creationId xmlns:a16="http://schemas.microsoft.com/office/drawing/2014/main" id="{5F5140AD-1E02-4C1F-ABA3-50EBF56D89CA}"/>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0" name="【児童館】&#10;一人当たり面積最大値テキスト">
          <a:extLst>
            <a:ext uri="{FF2B5EF4-FFF2-40B4-BE49-F238E27FC236}">
              <a16:creationId xmlns:a16="http://schemas.microsoft.com/office/drawing/2014/main" id="{408E8F75-02E0-45C5-B36F-12BBA77C82E4}"/>
            </a:ext>
          </a:extLst>
        </xdr:cNvPr>
        <xdr:cNvSpPr txBox="1"/>
      </xdr:nvSpPr>
      <xdr:spPr>
        <a:xfrm>
          <a:off x="19989800"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a:extLst>
            <a:ext uri="{FF2B5EF4-FFF2-40B4-BE49-F238E27FC236}">
              <a16:creationId xmlns:a16="http://schemas.microsoft.com/office/drawing/2014/main" id="{21DED7B8-92B2-403C-B3F7-3FCD747288C1}"/>
            </a:ext>
          </a:extLst>
        </xdr:cNvPr>
        <xdr:cNvCxnSpPr/>
      </xdr:nvCxnSpPr>
      <xdr:spPr>
        <a:xfrm>
          <a:off x="19881850" y="1291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12" name="【児童館】&#10;一人当たり面積平均値テキスト">
          <a:extLst>
            <a:ext uri="{FF2B5EF4-FFF2-40B4-BE49-F238E27FC236}">
              <a16:creationId xmlns:a16="http://schemas.microsoft.com/office/drawing/2014/main" id="{6353E050-92C0-4238-9321-40DAA2566689}"/>
            </a:ext>
          </a:extLst>
        </xdr:cNvPr>
        <xdr:cNvSpPr txBox="1"/>
      </xdr:nvSpPr>
      <xdr:spPr>
        <a:xfrm>
          <a:off x="19989800" y="1366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3" name="フローチャート: 判断 812">
          <a:extLst>
            <a:ext uri="{FF2B5EF4-FFF2-40B4-BE49-F238E27FC236}">
              <a16:creationId xmlns:a16="http://schemas.microsoft.com/office/drawing/2014/main" id="{E2325DE3-E459-43E4-A8EB-3B0F17DBCD28}"/>
            </a:ext>
          </a:extLst>
        </xdr:cNvPr>
        <xdr:cNvSpPr/>
      </xdr:nvSpPr>
      <xdr:spPr>
        <a:xfrm>
          <a:off x="19900900" y="13804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14" name="フローチャート: 判断 813">
          <a:extLst>
            <a:ext uri="{FF2B5EF4-FFF2-40B4-BE49-F238E27FC236}">
              <a16:creationId xmlns:a16="http://schemas.microsoft.com/office/drawing/2014/main" id="{52C0E1F0-2237-4EBD-BDC0-001CA7325436}"/>
            </a:ext>
          </a:extLst>
        </xdr:cNvPr>
        <xdr:cNvSpPr/>
      </xdr:nvSpPr>
      <xdr:spPr>
        <a:xfrm>
          <a:off x="19157950" y="13804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a:extLst>
            <a:ext uri="{FF2B5EF4-FFF2-40B4-BE49-F238E27FC236}">
              <a16:creationId xmlns:a16="http://schemas.microsoft.com/office/drawing/2014/main" id="{E06635AE-20C6-4349-A787-6268EF04646A}"/>
            </a:ext>
          </a:extLst>
        </xdr:cNvPr>
        <xdr:cNvSpPr/>
      </xdr:nvSpPr>
      <xdr:spPr>
        <a:xfrm>
          <a:off x="1834515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2486F44D-57BD-42E0-9433-74CF121ED944}"/>
            </a:ext>
          </a:extLst>
        </xdr:cNvPr>
        <xdr:cNvSpPr/>
      </xdr:nvSpPr>
      <xdr:spPr>
        <a:xfrm>
          <a:off x="1755140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フローチャート: 判断 816">
          <a:extLst>
            <a:ext uri="{FF2B5EF4-FFF2-40B4-BE49-F238E27FC236}">
              <a16:creationId xmlns:a16="http://schemas.microsoft.com/office/drawing/2014/main" id="{BF37C616-750D-4940-A000-FF96140FE891}"/>
            </a:ext>
          </a:extLst>
        </xdr:cNvPr>
        <xdr:cNvSpPr/>
      </xdr:nvSpPr>
      <xdr:spPr>
        <a:xfrm>
          <a:off x="16757650" y="1382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C225243-9D8E-451E-9EE4-F7649086D3AE}"/>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309D1BE-1E24-4267-8131-B84B53059E67}"/>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988C1AB-1FC4-4C91-9C6B-C9534A01E70B}"/>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2D8AB0C-9FAE-4A83-BD62-C6F6E942829A}"/>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EEE0C0C-3826-41B1-B1EF-5C4243139AC3}"/>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23" name="楕円 822">
          <a:extLst>
            <a:ext uri="{FF2B5EF4-FFF2-40B4-BE49-F238E27FC236}">
              <a16:creationId xmlns:a16="http://schemas.microsoft.com/office/drawing/2014/main" id="{5417DEDF-1766-4F42-BE39-4404378FD67E}"/>
            </a:ext>
          </a:extLst>
        </xdr:cNvPr>
        <xdr:cNvSpPr/>
      </xdr:nvSpPr>
      <xdr:spPr>
        <a:xfrm>
          <a:off x="19900900" y="1415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24" name="【児童館】&#10;一人当たり面積該当値テキスト">
          <a:extLst>
            <a:ext uri="{FF2B5EF4-FFF2-40B4-BE49-F238E27FC236}">
              <a16:creationId xmlns:a16="http://schemas.microsoft.com/office/drawing/2014/main" id="{A94D1B60-762C-4E44-93D8-416B9AB6C296}"/>
            </a:ext>
          </a:extLst>
        </xdr:cNvPr>
        <xdr:cNvSpPr txBox="1"/>
      </xdr:nvSpPr>
      <xdr:spPr>
        <a:xfrm>
          <a:off x="199898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5" name="楕円 824">
          <a:extLst>
            <a:ext uri="{FF2B5EF4-FFF2-40B4-BE49-F238E27FC236}">
              <a16:creationId xmlns:a16="http://schemas.microsoft.com/office/drawing/2014/main" id="{959BE8F7-D5FD-4DC6-BE62-B36A391BDF37}"/>
            </a:ext>
          </a:extLst>
        </xdr:cNvPr>
        <xdr:cNvSpPr/>
      </xdr:nvSpPr>
      <xdr:spPr>
        <a:xfrm>
          <a:off x="19157950" y="14154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26" name="直線コネクタ 825">
          <a:extLst>
            <a:ext uri="{FF2B5EF4-FFF2-40B4-BE49-F238E27FC236}">
              <a16:creationId xmlns:a16="http://schemas.microsoft.com/office/drawing/2014/main" id="{4AE7A55E-BDB7-4886-942F-B5A6CD6726C1}"/>
            </a:ext>
          </a:extLst>
        </xdr:cNvPr>
        <xdr:cNvCxnSpPr/>
      </xdr:nvCxnSpPr>
      <xdr:spPr>
        <a:xfrm>
          <a:off x="19202400" y="14198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7" name="楕円 826">
          <a:extLst>
            <a:ext uri="{FF2B5EF4-FFF2-40B4-BE49-F238E27FC236}">
              <a16:creationId xmlns:a16="http://schemas.microsoft.com/office/drawing/2014/main" id="{EF858347-01C5-43E7-AAB0-65B6B6FED5F3}"/>
            </a:ext>
          </a:extLst>
        </xdr:cNvPr>
        <xdr:cNvSpPr/>
      </xdr:nvSpPr>
      <xdr:spPr>
        <a:xfrm>
          <a:off x="18345150" y="1415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8" name="直線コネクタ 827">
          <a:extLst>
            <a:ext uri="{FF2B5EF4-FFF2-40B4-BE49-F238E27FC236}">
              <a16:creationId xmlns:a16="http://schemas.microsoft.com/office/drawing/2014/main" id="{68F758CF-E563-493A-BC3A-8F8BD267AA65}"/>
            </a:ext>
          </a:extLst>
        </xdr:cNvPr>
        <xdr:cNvCxnSpPr/>
      </xdr:nvCxnSpPr>
      <xdr:spPr>
        <a:xfrm>
          <a:off x="18395950" y="14198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9" name="楕円 828">
          <a:extLst>
            <a:ext uri="{FF2B5EF4-FFF2-40B4-BE49-F238E27FC236}">
              <a16:creationId xmlns:a16="http://schemas.microsoft.com/office/drawing/2014/main" id="{BA73FCC3-3904-4989-8E55-7623D5E44362}"/>
            </a:ext>
          </a:extLst>
        </xdr:cNvPr>
        <xdr:cNvSpPr/>
      </xdr:nvSpPr>
      <xdr:spPr>
        <a:xfrm>
          <a:off x="17551400" y="1415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30" name="直線コネクタ 829">
          <a:extLst>
            <a:ext uri="{FF2B5EF4-FFF2-40B4-BE49-F238E27FC236}">
              <a16:creationId xmlns:a16="http://schemas.microsoft.com/office/drawing/2014/main" id="{3B7CC5A5-0965-4120-BF15-6C4157A2D6EE}"/>
            </a:ext>
          </a:extLst>
        </xdr:cNvPr>
        <xdr:cNvCxnSpPr/>
      </xdr:nvCxnSpPr>
      <xdr:spPr>
        <a:xfrm>
          <a:off x="17602200" y="14198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31" name="楕円 830">
          <a:extLst>
            <a:ext uri="{FF2B5EF4-FFF2-40B4-BE49-F238E27FC236}">
              <a16:creationId xmlns:a16="http://schemas.microsoft.com/office/drawing/2014/main" id="{4D851C57-1466-4AC3-A4FF-6CD3A1E95A5F}"/>
            </a:ext>
          </a:extLst>
        </xdr:cNvPr>
        <xdr:cNvSpPr/>
      </xdr:nvSpPr>
      <xdr:spPr>
        <a:xfrm>
          <a:off x="16757650" y="14154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32" name="直線コネクタ 831">
          <a:extLst>
            <a:ext uri="{FF2B5EF4-FFF2-40B4-BE49-F238E27FC236}">
              <a16:creationId xmlns:a16="http://schemas.microsoft.com/office/drawing/2014/main" id="{9064B49B-335D-4244-AC9E-DEE054174B5E}"/>
            </a:ext>
          </a:extLst>
        </xdr:cNvPr>
        <xdr:cNvCxnSpPr/>
      </xdr:nvCxnSpPr>
      <xdr:spPr>
        <a:xfrm>
          <a:off x="16802100" y="14198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33" name="n_1aveValue【児童館】&#10;一人当たり面積">
          <a:extLst>
            <a:ext uri="{FF2B5EF4-FFF2-40B4-BE49-F238E27FC236}">
              <a16:creationId xmlns:a16="http://schemas.microsoft.com/office/drawing/2014/main" id="{C78722E2-C939-43C0-8F92-E833FFEBB442}"/>
            </a:ext>
          </a:extLst>
        </xdr:cNvPr>
        <xdr:cNvSpPr txBox="1"/>
      </xdr:nvSpPr>
      <xdr:spPr>
        <a:xfrm>
          <a:off x="18980227" y="135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4" name="n_2aveValue【児童館】&#10;一人当たり面積">
          <a:extLst>
            <a:ext uri="{FF2B5EF4-FFF2-40B4-BE49-F238E27FC236}">
              <a16:creationId xmlns:a16="http://schemas.microsoft.com/office/drawing/2014/main" id="{E334194E-79DB-477E-86CE-767DBD83DB43}"/>
            </a:ext>
          </a:extLst>
        </xdr:cNvPr>
        <xdr:cNvSpPr txBox="1"/>
      </xdr:nvSpPr>
      <xdr:spPr>
        <a:xfrm>
          <a:off x="181801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児童館】&#10;一人当たり面積">
          <a:extLst>
            <a:ext uri="{FF2B5EF4-FFF2-40B4-BE49-F238E27FC236}">
              <a16:creationId xmlns:a16="http://schemas.microsoft.com/office/drawing/2014/main" id="{61ACEC16-8FD1-435A-94AC-2B39295EF568}"/>
            </a:ext>
          </a:extLst>
        </xdr:cNvPr>
        <xdr:cNvSpPr txBox="1"/>
      </xdr:nvSpPr>
      <xdr:spPr>
        <a:xfrm>
          <a:off x="1738637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6" name="n_4aveValue【児童館】&#10;一人当たり面積">
          <a:extLst>
            <a:ext uri="{FF2B5EF4-FFF2-40B4-BE49-F238E27FC236}">
              <a16:creationId xmlns:a16="http://schemas.microsoft.com/office/drawing/2014/main" id="{61E72B71-6CEA-4A67-A72B-52559C31E5FB}"/>
            </a:ext>
          </a:extLst>
        </xdr:cNvPr>
        <xdr:cNvSpPr txBox="1"/>
      </xdr:nvSpPr>
      <xdr:spPr>
        <a:xfrm>
          <a:off x="165926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7" name="n_1mainValue【児童館】&#10;一人当たり面積">
          <a:extLst>
            <a:ext uri="{FF2B5EF4-FFF2-40B4-BE49-F238E27FC236}">
              <a16:creationId xmlns:a16="http://schemas.microsoft.com/office/drawing/2014/main" id="{03310858-84C2-461F-A69E-1CCBD85F136F}"/>
            </a:ext>
          </a:extLst>
        </xdr:cNvPr>
        <xdr:cNvSpPr txBox="1"/>
      </xdr:nvSpPr>
      <xdr:spPr>
        <a:xfrm>
          <a:off x="189802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8" name="n_2mainValue【児童館】&#10;一人当たり面積">
          <a:extLst>
            <a:ext uri="{FF2B5EF4-FFF2-40B4-BE49-F238E27FC236}">
              <a16:creationId xmlns:a16="http://schemas.microsoft.com/office/drawing/2014/main" id="{BF6B57F3-7CB8-479B-83DF-2CC2D20195A0}"/>
            </a:ext>
          </a:extLst>
        </xdr:cNvPr>
        <xdr:cNvSpPr txBox="1"/>
      </xdr:nvSpPr>
      <xdr:spPr>
        <a:xfrm>
          <a:off x="181801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9" name="n_3mainValue【児童館】&#10;一人当たり面積">
          <a:extLst>
            <a:ext uri="{FF2B5EF4-FFF2-40B4-BE49-F238E27FC236}">
              <a16:creationId xmlns:a16="http://schemas.microsoft.com/office/drawing/2014/main" id="{8CD3D2EE-2405-4877-BF82-67F2712FB6D9}"/>
            </a:ext>
          </a:extLst>
        </xdr:cNvPr>
        <xdr:cNvSpPr txBox="1"/>
      </xdr:nvSpPr>
      <xdr:spPr>
        <a:xfrm>
          <a:off x="1738637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40" name="n_4mainValue【児童館】&#10;一人当たり面積">
          <a:extLst>
            <a:ext uri="{FF2B5EF4-FFF2-40B4-BE49-F238E27FC236}">
              <a16:creationId xmlns:a16="http://schemas.microsoft.com/office/drawing/2014/main" id="{133B13A8-2F6C-4375-B6CE-977BDE0821FB}"/>
            </a:ext>
          </a:extLst>
        </xdr:cNvPr>
        <xdr:cNvSpPr txBox="1"/>
      </xdr:nvSpPr>
      <xdr:spPr>
        <a:xfrm>
          <a:off x="165926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BB5E9394-9B4B-441A-8B6A-D0EB21DD6E84}"/>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9BE988F5-2B98-4B77-9DD2-C9FA4DAEA5E7}"/>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008C845-B4D8-478F-A7E3-4C597BFBC77C}"/>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E41F98BF-2BAD-4F3B-9B3B-7E8E46A96394}"/>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42061F5C-E636-4039-AA1F-FB171E7B1C1D}"/>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7A61B1F7-1B7E-470C-9AD5-EC1130132877}"/>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2F9A5C-AE50-4783-97F4-E98295E992F7}"/>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FBFC27B-16DD-484E-B69A-75B0E24A5DAF}"/>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3DC1D01B-4BCB-4203-9167-23BB14D6A098}"/>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4F51D5D6-E8B3-48DB-B06B-2E8B56A618F6}"/>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B28B127-38A7-4BEE-B6F9-8DE28AEE6C0A}"/>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3958E901-38C2-4819-9230-930970C89463}"/>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D2B6BBC0-DBB0-417F-8470-90C72AB3C07E}"/>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258B0735-2070-4A75-B616-0532C0243EC3}"/>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C5207C26-86BB-4C9F-8DBF-EDFA8ED32DE6}"/>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3F027D60-3F4B-482E-A323-4727BC1BA2A8}"/>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F9A795F1-A15B-4C7D-A830-147293B4870A}"/>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5CADF31-532C-4237-8DDF-96706632DD4E}"/>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39770B40-7FD4-4842-8CC0-86A384A36659}"/>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86E4C123-A6F8-4BE5-8565-AE614ABE712D}"/>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79CCA327-38AD-4316-9050-1C6B5E98649A}"/>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4F9DBBA6-2C84-475D-9A9D-6E439DB53F14}"/>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8DD97432-C4DC-4884-BD22-ED89614489A9}"/>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A9267DF9-A510-44EC-8A0E-148BD0A4E0E4}"/>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8381FCC7-60D6-4A59-B535-9B5C44D9760D}"/>
            </a:ext>
          </a:extLst>
        </xdr:cNvPr>
        <xdr:cNvCxnSpPr/>
      </xdr:nvCxnSpPr>
      <xdr:spPr>
        <a:xfrm flipV="1">
          <a:off x="14699614" y="16405861"/>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公民館】&#10;有形固定資産減価償却率最小値テキスト">
          <a:extLst>
            <a:ext uri="{FF2B5EF4-FFF2-40B4-BE49-F238E27FC236}">
              <a16:creationId xmlns:a16="http://schemas.microsoft.com/office/drawing/2014/main" id="{77C2264B-7E3D-4781-88A0-7802F7BCC1D8}"/>
            </a:ext>
          </a:extLst>
        </xdr:cNvPr>
        <xdr:cNvSpPr txBox="1"/>
      </xdr:nvSpPr>
      <xdr:spPr>
        <a:xfrm>
          <a:off x="147383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E6A5AEDF-A921-4BF5-941C-4D0E364255C8}"/>
            </a:ext>
          </a:extLst>
        </xdr:cNvPr>
        <xdr:cNvCxnSpPr/>
      </xdr:nvCxnSpPr>
      <xdr:spPr>
        <a:xfrm>
          <a:off x="146113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68" name="【公民館】&#10;有形固定資産減価償却率最大値テキスト">
          <a:extLst>
            <a:ext uri="{FF2B5EF4-FFF2-40B4-BE49-F238E27FC236}">
              <a16:creationId xmlns:a16="http://schemas.microsoft.com/office/drawing/2014/main" id="{D4624300-C3B3-4820-8A1D-743B22EB5B6E}"/>
            </a:ext>
          </a:extLst>
        </xdr:cNvPr>
        <xdr:cNvSpPr txBox="1"/>
      </xdr:nvSpPr>
      <xdr:spPr>
        <a:xfrm>
          <a:off x="14738350" y="1618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9" name="直線コネクタ 868">
          <a:extLst>
            <a:ext uri="{FF2B5EF4-FFF2-40B4-BE49-F238E27FC236}">
              <a16:creationId xmlns:a16="http://schemas.microsoft.com/office/drawing/2014/main" id="{BF507B22-417C-42A7-BEBA-30913BF57A38}"/>
            </a:ext>
          </a:extLst>
        </xdr:cNvPr>
        <xdr:cNvCxnSpPr/>
      </xdr:nvCxnSpPr>
      <xdr:spPr>
        <a:xfrm>
          <a:off x="14611350" y="16405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70" name="【公民館】&#10;有形固定資産減価償却率平均値テキスト">
          <a:extLst>
            <a:ext uri="{FF2B5EF4-FFF2-40B4-BE49-F238E27FC236}">
              <a16:creationId xmlns:a16="http://schemas.microsoft.com/office/drawing/2014/main" id="{11D162E6-3F8D-40C2-B423-C5923AECFDC8}"/>
            </a:ext>
          </a:extLst>
        </xdr:cNvPr>
        <xdr:cNvSpPr txBox="1"/>
      </xdr:nvSpPr>
      <xdr:spPr>
        <a:xfrm>
          <a:off x="14738350" y="17103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71" name="フローチャート: 判断 870">
          <a:extLst>
            <a:ext uri="{FF2B5EF4-FFF2-40B4-BE49-F238E27FC236}">
              <a16:creationId xmlns:a16="http://schemas.microsoft.com/office/drawing/2014/main" id="{10B3BFFE-ACEE-460E-830E-A4B428628A1D}"/>
            </a:ext>
          </a:extLst>
        </xdr:cNvPr>
        <xdr:cNvSpPr/>
      </xdr:nvSpPr>
      <xdr:spPr>
        <a:xfrm>
          <a:off x="14649450" y="172453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2" name="フローチャート: 判断 871">
          <a:extLst>
            <a:ext uri="{FF2B5EF4-FFF2-40B4-BE49-F238E27FC236}">
              <a16:creationId xmlns:a16="http://schemas.microsoft.com/office/drawing/2014/main" id="{5A678FD2-0B9F-4CC3-90CB-3F9D947232A7}"/>
            </a:ext>
          </a:extLst>
        </xdr:cNvPr>
        <xdr:cNvSpPr/>
      </xdr:nvSpPr>
      <xdr:spPr>
        <a:xfrm>
          <a:off x="13887450" y="1720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3" name="フローチャート: 判断 872">
          <a:extLst>
            <a:ext uri="{FF2B5EF4-FFF2-40B4-BE49-F238E27FC236}">
              <a16:creationId xmlns:a16="http://schemas.microsoft.com/office/drawing/2014/main" id="{99C5E724-2FAE-40A4-9EF6-A76DECBB0349}"/>
            </a:ext>
          </a:extLst>
        </xdr:cNvPr>
        <xdr:cNvSpPr/>
      </xdr:nvSpPr>
      <xdr:spPr>
        <a:xfrm>
          <a:off x="13093700" y="1720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74" name="フローチャート: 判断 873">
          <a:extLst>
            <a:ext uri="{FF2B5EF4-FFF2-40B4-BE49-F238E27FC236}">
              <a16:creationId xmlns:a16="http://schemas.microsoft.com/office/drawing/2014/main" id="{6C96B027-E2CA-4710-9E7D-DF534758C838}"/>
            </a:ext>
          </a:extLst>
        </xdr:cNvPr>
        <xdr:cNvSpPr/>
      </xdr:nvSpPr>
      <xdr:spPr>
        <a:xfrm>
          <a:off x="12299950" y="1719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75" name="フローチャート: 判断 874">
          <a:extLst>
            <a:ext uri="{FF2B5EF4-FFF2-40B4-BE49-F238E27FC236}">
              <a16:creationId xmlns:a16="http://schemas.microsoft.com/office/drawing/2014/main" id="{8C8C2A5E-6C33-441D-A8A5-FEE868576838}"/>
            </a:ext>
          </a:extLst>
        </xdr:cNvPr>
        <xdr:cNvSpPr/>
      </xdr:nvSpPr>
      <xdr:spPr>
        <a:xfrm>
          <a:off x="11487150" y="1717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A62E217-DF6B-433B-BDDC-46D40E747935}"/>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F4BD6CC-A711-45BB-A402-D2AB5A5E5F9E}"/>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96E63F9-0193-4350-A0FD-80395EF43AAC}"/>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CDF02CE-B802-4DC6-9B9C-8F17EF8F4C09}"/>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B2D54BE-345D-48DA-A3AD-DCA51A8C9DA0}"/>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34925</xdr:rowOff>
    </xdr:from>
    <xdr:to>
      <xdr:col>85</xdr:col>
      <xdr:colOff>177800</xdr:colOff>
      <xdr:row>105</xdr:row>
      <xdr:rowOff>136525</xdr:rowOff>
    </xdr:to>
    <xdr:sp macro="" textlink="">
      <xdr:nvSpPr>
        <xdr:cNvPr id="881" name="楕円 880">
          <a:extLst>
            <a:ext uri="{FF2B5EF4-FFF2-40B4-BE49-F238E27FC236}">
              <a16:creationId xmlns:a16="http://schemas.microsoft.com/office/drawing/2014/main" id="{5B7C8F7D-526F-4CDA-A9DB-D12F6075EF28}"/>
            </a:ext>
          </a:extLst>
        </xdr:cNvPr>
        <xdr:cNvSpPr/>
      </xdr:nvSpPr>
      <xdr:spPr>
        <a:xfrm>
          <a:off x="14649450" y="173704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13352</xdr:rowOff>
    </xdr:from>
    <xdr:ext cx="405111" cy="259045"/>
    <xdr:sp macro="" textlink="">
      <xdr:nvSpPr>
        <xdr:cNvPr id="882" name="【公民館】&#10;有形固定資産減価償却率該当値テキスト">
          <a:extLst>
            <a:ext uri="{FF2B5EF4-FFF2-40B4-BE49-F238E27FC236}">
              <a16:creationId xmlns:a16="http://schemas.microsoft.com/office/drawing/2014/main" id="{0E00B2F3-39A7-424F-8F96-D6C91B9217AE}"/>
            </a:ext>
          </a:extLst>
        </xdr:cNvPr>
        <xdr:cNvSpPr txBox="1"/>
      </xdr:nvSpPr>
      <xdr:spPr>
        <a:xfrm>
          <a:off x="14738350" y="1734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29211</xdr:rowOff>
    </xdr:from>
    <xdr:to>
      <xdr:col>81</xdr:col>
      <xdr:colOff>101600</xdr:colOff>
      <xdr:row>105</xdr:row>
      <xdr:rowOff>130811</xdr:rowOff>
    </xdr:to>
    <xdr:sp macro="" textlink="">
      <xdr:nvSpPr>
        <xdr:cNvPr id="883" name="楕円 882">
          <a:extLst>
            <a:ext uri="{FF2B5EF4-FFF2-40B4-BE49-F238E27FC236}">
              <a16:creationId xmlns:a16="http://schemas.microsoft.com/office/drawing/2014/main" id="{5BF50878-6D90-472D-993B-86CD1A91751E}"/>
            </a:ext>
          </a:extLst>
        </xdr:cNvPr>
        <xdr:cNvSpPr/>
      </xdr:nvSpPr>
      <xdr:spPr>
        <a:xfrm>
          <a:off x="1388745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80011</xdr:rowOff>
    </xdr:from>
    <xdr:to>
      <xdr:col>85</xdr:col>
      <xdr:colOff>127000</xdr:colOff>
      <xdr:row>105</xdr:row>
      <xdr:rowOff>85725</xdr:rowOff>
    </xdr:to>
    <xdr:cxnSp macro="">
      <xdr:nvCxnSpPr>
        <xdr:cNvPr id="884" name="直線コネクタ 883">
          <a:extLst>
            <a:ext uri="{FF2B5EF4-FFF2-40B4-BE49-F238E27FC236}">
              <a16:creationId xmlns:a16="http://schemas.microsoft.com/office/drawing/2014/main" id="{38347353-FB68-4E8C-8EB6-F7476B53AF67}"/>
            </a:ext>
          </a:extLst>
        </xdr:cNvPr>
        <xdr:cNvCxnSpPr/>
      </xdr:nvCxnSpPr>
      <xdr:spPr>
        <a:xfrm>
          <a:off x="13938250" y="17415511"/>
          <a:ext cx="762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885" name="楕円 884">
          <a:extLst>
            <a:ext uri="{FF2B5EF4-FFF2-40B4-BE49-F238E27FC236}">
              <a16:creationId xmlns:a16="http://schemas.microsoft.com/office/drawing/2014/main" id="{35862D79-7A56-4AED-9CF4-323B17D03492}"/>
            </a:ext>
          </a:extLst>
        </xdr:cNvPr>
        <xdr:cNvSpPr/>
      </xdr:nvSpPr>
      <xdr:spPr>
        <a:xfrm>
          <a:off x="13093700" y="17317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26670</xdr:rowOff>
    </xdr:from>
    <xdr:to>
      <xdr:col>81</xdr:col>
      <xdr:colOff>50800</xdr:colOff>
      <xdr:row>105</xdr:row>
      <xdr:rowOff>80011</xdr:rowOff>
    </xdr:to>
    <xdr:cxnSp macro="">
      <xdr:nvCxnSpPr>
        <xdr:cNvPr id="886" name="直線コネクタ 885">
          <a:extLst>
            <a:ext uri="{FF2B5EF4-FFF2-40B4-BE49-F238E27FC236}">
              <a16:creationId xmlns:a16="http://schemas.microsoft.com/office/drawing/2014/main" id="{A68AD890-157C-4360-97F7-E4449F814AEB}"/>
            </a:ext>
          </a:extLst>
        </xdr:cNvPr>
        <xdr:cNvCxnSpPr/>
      </xdr:nvCxnSpPr>
      <xdr:spPr>
        <a:xfrm>
          <a:off x="13144500" y="17362170"/>
          <a:ext cx="7937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887" name="楕円 886">
          <a:extLst>
            <a:ext uri="{FF2B5EF4-FFF2-40B4-BE49-F238E27FC236}">
              <a16:creationId xmlns:a16="http://schemas.microsoft.com/office/drawing/2014/main" id="{F5A04E6D-6D3D-4D11-903D-CBDE84B0CA6B}"/>
            </a:ext>
          </a:extLst>
        </xdr:cNvPr>
        <xdr:cNvSpPr/>
      </xdr:nvSpPr>
      <xdr:spPr>
        <a:xfrm>
          <a:off x="12299950" y="17325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26670</xdr:rowOff>
    </xdr:from>
    <xdr:to>
      <xdr:col>76</xdr:col>
      <xdr:colOff>114300</xdr:colOff>
      <xdr:row>105</xdr:row>
      <xdr:rowOff>34289</xdr:rowOff>
    </xdr:to>
    <xdr:cxnSp macro="">
      <xdr:nvCxnSpPr>
        <xdr:cNvPr id="888" name="直線コネクタ 887">
          <a:extLst>
            <a:ext uri="{FF2B5EF4-FFF2-40B4-BE49-F238E27FC236}">
              <a16:creationId xmlns:a16="http://schemas.microsoft.com/office/drawing/2014/main" id="{761A2450-6535-46AB-AA68-5CD787012D9C}"/>
            </a:ext>
          </a:extLst>
        </xdr:cNvPr>
        <xdr:cNvCxnSpPr/>
      </xdr:nvCxnSpPr>
      <xdr:spPr>
        <a:xfrm flipV="1">
          <a:off x="12344400" y="1736217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126364</xdr:rowOff>
    </xdr:from>
    <xdr:to>
      <xdr:col>67</xdr:col>
      <xdr:colOff>101600</xdr:colOff>
      <xdr:row>105</xdr:row>
      <xdr:rowOff>56514</xdr:rowOff>
    </xdr:to>
    <xdr:sp macro="" textlink="">
      <xdr:nvSpPr>
        <xdr:cNvPr id="889" name="楕円 888">
          <a:extLst>
            <a:ext uri="{FF2B5EF4-FFF2-40B4-BE49-F238E27FC236}">
              <a16:creationId xmlns:a16="http://schemas.microsoft.com/office/drawing/2014/main" id="{54D74B44-48F3-4A27-9341-B550170359A0}"/>
            </a:ext>
          </a:extLst>
        </xdr:cNvPr>
        <xdr:cNvSpPr/>
      </xdr:nvSpPr>
      <xdr:spPr>
        <a:xfrm>
          <a:off x="11487150" y="17296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5714</xdr:rowOff>
    </xdr:from>
    <xdr:to>
      <xdr:col>71</xdr:col>
      <xdr:colOff>177800</xdr:colOff>
      <xdr:row>105</xdr:row>
      <xdr:rowOff>34289</xdr:rowOff>
    </xdr:to>
    <xdr:cxnSp macro="">
      <xdr:nvCxnSpPr>
        <xdr:cNvPr id="890" name="直線コネクタ 889">
          <a:extLst>
            <a:ext uri="{FF2B5EF4-FFF2-40B4-BE49-F238E27FC236}">
              <a16:creationId xmlns:a16="http://schemas.microsoft.com/office/drawing/2014/main" id="{508E14D3-596E-448B-8976-492A000C84C4}"/>
            </a:ext>
          </a:extLst>
        </xdr:cNvPr>
        <xdr:cNvCxnSpPr/>
      </xdr:nvCxnSpPr>
      <xdr:spPr>
        <a:xfrm>
          <a:off x="11537950" y="17341214"/>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91" name="n_1aveValue【公民館】&#10;有形固定資産減価償却率">
          <a:extLst>
            <a:ext uri="{FF2B5EF4-FFF2-40B4-BE49-F238E27FC236}">
              <a16:creationId xmlns:a16="http://schemas.microsoft.com/office/drawing/2014/main" id="{729BE8FB-7CB1-4F0A-9472-21F44946B162}"/>
            </a:ext>
          </a:extLst>
        </xdr:cNvPr>
        <xdr:cNvSpPr txBox="1"/>
      </xdr:nvSpPr>
      <xdr:spPr>
        <a:xfrm>
          <a:off x="13742044" y="1699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892" name="n_2aveValue【公民館】&#10;有形固定資産減価償却率">
          <a:extLst>
            <a:ext uri="{FF2B5EF4-FFF2-40B4-BE49-F238E27FC236}">
              <a16:creationId xmlns:a16="http://schemas.microsoft.com/office/drawing/2014/main" id="{84712356-163D-4E5D-B496-175BF3911657}"/>
            </a:ext>
          </a:extLst>
        </xdr:cNvPr>
        <xdr:cNvSpPr txBox="1"/>
      </xdr:nvSpPr>
      <xdr:spPr>
        <a:xfrm>
          <a:off x="12960994" y="1699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893" name="n_3aveValue【公民館】&#10;有形固定資産減価償却率">
          <a:extLst>
            <a:ext uri="{FF2B5EF4-FFF2-40B4-BE49-F238E27FC236}">
              <a16:creationId xmlns:a16="http://schemas.microsoft.com/office/drawing/2014/main" id="{4F00D33D-AA63-487C-A741-9A9D6FF7E906}"/>
            </a:ext>
          </a:extLst>
        </xdr:cNvPr>
        <xdr:cNvSpPr txBox="1"/>
      </xdr:nvSpPr>
      <xdr:spPr>
        <a:xfrm>
          <a:off x="12167244" y="1698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94" name="n_4aveValue【公民館】&#10;有形固定資産減価償却率">
          <a:extLst>
            <a:ext uri="{FF2B5EF4-FFF2-40B4-BE49-F238E27FC236}">
              <a16:creationId xmlns:a16="http://schemas.microsoft.com/office/drawing/2014/main" id="{36B7E956-DA9F-440A-94B5-B737E63792D4}"/>
            </a:ext>
          </a:extLst>
        </xdr:cNvPr>
        <xdr:cNvSpPr txBox="1"/>
      </xdr:nvSpPr>
      <xdr:spPr>
        <a:xfrm>
          <a:off x="11354444"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121938</xdr:rowOff>
    </xdr:from>
    <xdr:ext cx="405111" cy="259045"/>
    <xdr:sp macro="" textlink="">
      <xdr:nvSpPr>
        <xdr:cNvPr id="895" name="n_1mainValue【公民館】&#10;有形固定資産減価償却率">
          <a:extLst>
            <a:ext uri="{FF2B5EF4-FFF2-40B4-BE49-F238E27FC236}">
              <a16:creationId xmlns:a16="http://schemas.microsoft.com/office/drawing/2014/main" id="{88B82F0C-DB6A-4748-8792-6794D2340AA5}"/>
            </a:ext>
          </a:extLst>
        </xdr:cNvPr>
        <xdr:cNvSpPr txBox="1"/>
      </xdr:nvSpPr>
      <xdr:spPr>
        <a:xfrm>
          <a:off x="13742044" y="174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896" name="n_2mainValue【公民館】&#10;有形固定資産減価償却率">
          <a:extLst>
            <a:ext uri="{FF2B5EF4-FFF2-40B4-BE49-F238E27FC236}">
              <a16:creationId xmlns:a16="http://schemas.microsoft.com/office/drawing/2014/main" id="{FF7AA53C-EDC3-4E9A-8158-6D086290C619}"/>
            </a:ext>
          </a:extLst>
        </xdr:cNvPr>
        <xdr:cNvSpPr txBox="1"/>
      </xdr:nvSpPr>
      <xdr:spPr>
        <a:xfrm>
          <a:off x="12960994"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897" name="n_3mainValue【公民館】&#10;有形固定資産減価償却率">
          <a:extLst>
            <a:ext uri="{FF2B5EF4-FFF2-40B4-BE49-F238E27FC236}">
              <a16:creationId xmlns:a16="http://schemas.microsoft.com/office/drawing/2014/main" id="{C3D2ADC7-64A0-4689-8E31-5ADF813FED1C}"/>
            </a:ext>
          </a:extLst>
        </xdr:cNvPr>
        <xdr:cNvSpPr txBox="1"/>
      </xdr:nvSpPr>
      <xdr:spPr>
        <a:xfrm>
          <a:off x="1216724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47641</xdr:rowOff>
    </xdr:from>
    <xdr:ext cx="405111" cy="259045"/>
    <xdr:sp macro="" textlink="">
      <xdr:nvSpPr>
        <xdr:cNvPr id="898" name="n_4mainValue【公民館】&#10;有形固定資産減価償却率">
          <a:extLst>
            <a:ext uri="{FF2B5EF4-FFF2-40B4-BE49-F238E27FC236}">
              <a16:creationId xmlns:a16="http://schemas.microsoft.com/office/drawing/2014/main" id="{A0D825A6-2612-45DE-8CE3-94A520FE3BF5}"/>
            </a:ext>
          </a:extLst>
        </xdr:cNvPr>
        <xdr:cNvSpPr txBox="1"/>
      </xdr:nvSpPr>
      <xdr:spPr>
        <a:xfrm>
          <a:off x="11354444" y="1738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8B6810B8-A99B-40BC-B04C-03D11655616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AA2205E8-5462-4046-B328-8C393AAEE309}"/>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97A58A3F-363B-45EB-942F-D788B20C51C9}"/>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EB688326-05F9-4D51-9AA1-229E46975A90}"/>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AB49FC90-845D-423E-9E16-89FCD35BCA9F}"/>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1284D5D7-C7FC-433E-B0EA-F0C5C0962798}"/>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D3BD1D69-4B04-4DC2-B8CD-F6F02D0BE347}"/>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9C5AD593-EFB0-48DB-8C0C-4D4602CD6D2B}"/>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5B2ED6CC-441A-48CD-841E-FA44ECC3E814}"/>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22D90DD-16B9-446D-A0CF-D605022E55A3}"/>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3F01F1EE-4E70-4DCE-A133-684C0C1114D3}"/>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82618274-06BD-4F46-AEBA-26902C309F95}"/>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77EAD331-C343-4075-8678-57FB4F41006D}"/>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9ADAF03E-BF40-4ECA-B7AD-CA351697AC73}"/>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5191FF49-66CB-44F9-B01A-5D44F8EE2380}"/>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17C1A1E7-3509-4F58-BFEA-B4144AFE4CD4}"/>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3C3BAE40-8949-4B65-BF79-0C20B033F7C3}"/>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B6583CEE-ADD5-4EE1-933E-137919768659}"/>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FF403DC5-A551-40E6-9A86-BE3BEC0B5771}"/>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CF64149-470A-4DB2-BB17-B3EC08F559C9}"/>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26293701-9973-4016-8270-44CB42BE57FA}"/>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4706E8FA-F24A-4F15-9022-5D41A28368F9}"/>
            </a:ext>
          </a:extLst>
        </xdr:cNvPr>
        <xdr:cNvCxnSpPr/>
      </xdr:nvCxnSpPr>
      <xdr:spPr>
        <a:xfrm flipV="1">
          <a:off x="19951064" y="16717011"/>
          <a:ext cx="0" cy="118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公民館】&#10;一人当たり面積最小値テキスト">
          <a:extLst>
            <a:ext uri="{FF2B5EF4-FFF2-40B4-BE49-F238E27FC236}">
              <a16:creationId xmlns:a16="http://schemas.microsoft.com/office/drawing/2014/main" id="{D2F34E92-8044-49F8-B84A-B31E65AD7381}"/>
            </a:ext>
          </a:extLst>
        </xdr:cNvPr>
        <xdr:cNvSpPr txBox="1"/>
      </xdr:nvSpPr>
      <xdr:spPr>
        <a:xfrm>
          <a:off x="19989800" y="1790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58BC2521-6DFE-47E0-A79A-A5C61958E1C0}"/>
            </a:ext>
          </a:extLst>
        </xdr:cNvPr>
        <xdr:cNvCxnSpPr/>
      </xdr:nvCxnSpPr>
      <xdr:spPr>
        <a:xfrm>
          <a:off x="19881850" y="17902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3" name="【公民館】&#10;一人当たり面積最大値テキスト">
          <a:extLst>
            <a:ext uri="{FF2B5EF4-FFF2-40B4-BE49-F238E27FC236}">
              <a16:creationId xmlns:a16="http://schemas.microsoft.com/office/drawing/2014/main" id="{7F8110EF-73CA-492A-9F2A-29C80B9C4C4A}"/>
            </a:ext>
          </a:extLst>
        </xdr:cNvPr>
        <xdr:cNvSpPr txBox="1"/>
      </xdr:nvSpPr>
      <xdr:spPr>
        <a:xfrm>
          <a:off x="19989800" y="16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4" name="直線コネクタ 923">
          <a:extLst>
            <a:ext uri="{FF2B5EF4-FFF2-40B4-BE49-F238E27FC236}">
              <a16:creationId xmlns:a16="http://schemas.microsoft.com/office/drawing/2014/main" id="{E3AA22B6-5B48-446B-BBCE-71D7AEDD426C}"/>
            </a:ext>
          </a:extLst>
        </xdr:cNvPr>
        <xdr:cNvCxnSpPr/>
      </xdr:nvCxnSpPr>
      <xdr:spPr>
        <a:xfrm>
          <a:off x="19881850" y="16717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925" name="【公民館】&#10;一人当たり面積平均値テキスト">
          <a:extLst>
            <a:ext uri="{FF2B5EF4-FFF2-40B4-BE49-F238E27FC236}">
              <a16:creationId xmlns:a16="http://schemas.microsoft.com/office/drawing/2014/main" id="{0741B3C7-3D66-4A37-8EF8-3CDFF107261A}"/>
            </a:ext>
          </a:extLst>
        </xdr:cNvPr>
        <xdr:cNvSpPr txBox="1"/>
      </xdr:nvSpPr>
      <xdr:spPr>
        <a:xfrm>
          <a:off x="19989800" y="17526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6" name="フローチャート: 判断 925">
          <a:extLst>
            <a:ext uri="{FF2B5EF4-FFF2-40B4-BE49-F238E27FC236}">
              <a16:creationId xmlns:a16="http://schemas.microsoft.com/office/drawing/2014/main" id="{33AA403A-A19F-4221-B390-6485FC543567}"/>
            </a:ext>
          </a:extLst>
        </xdr:cNvPr>
        <xdr:cNvSpPr/>
      </xdr:nvSpPr>
      <xdr:spPr>
        <a:xfrm>
          <a:off x="19900900" y="176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27" name="フローチャート: 判断 926">
          <a:extLst>
            <a:ext uri="{FF2B5EF4-FFF2-40B4-BE49-F238E27FC236}">
              <a16:creationId xmlns:a16="http://schemas.microsoft.com/office/drawing/2014/main" id="{2D875535-2459-4CE9-B0BE-5F93C75BB418}"/>
            </a:ext>
          </a:extLst>
        </xdr:cNvPr>
        <xdr:cNvSpPr/>
      </xdr:nvSpPr>
      <xdr:spPr>
        <a:xfrm>
          <a:off x="19157950" y="17665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28" name="フローチャート: 判断 927">
          <a:extLst>
            <a:ext uri="{FF2B5EF4-FFF2-40B4-BE49-F238E27FC236}">
              <a16:creationId xmlns:a16="http://schemas.microsoft.com/office/drawing/2014/main" id="{C08CDCFC-F42E-4DD3-91EE-359B3DB0D2F1}"/>
            </a:ext>
          </a:extLst>
        </xdr:cNvPr>
        <xdr:cNvSpPr/>
      </xdr:nvSpPr>
      <xdr:spPr>
        <a:xfrm>
          <a:off x="18345150" y="176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9" name="フローチャート: 判断 928">
          <a:extLst>
            <a:ext uri="{FF2B5EF4-FFF2-40B4-BE49-F238E27FC236}">
              <a16:creationId xmlns:a16="http://schemas.microsoft.com/office/drawing/2014/main" id="{4EEA0598-FA30-4EBF-A65A-C784ABE6E63F}"/>
            </a:ext>
          </a:extLst>
        </xdr:cNvPr>
        <xdr:cNvSpPr/>
      </xdr:nvSpPr>
      <xdr:spPr>
        <a:xfrm>
          <a:off x="17551400" y="1754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30" name="フローチャート: 判断 929">
          <a:extLst>
            <a:ext uri="{FF2B5EF4-FFF2-40B4-BE49-F238E27FC236}">
              <a16:creationId xmlns:a16="http://schemas.microsoft.com/office/drawing/2014/main" id="{35E7E07D-B13E-4DB0-AE06-F37CF8D5F112}"/>
            </a:ext>
          </a:extLst>
        </xdr:cNvPr>
        <xdr:cNvSpPr/>
      </xdr:nvSpPr>
      <xdr:spPr>
        <a:xfrm>
          <a:off x="16757650" y="175580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420E951-016A-4B7D-A32E-16CDE929456F}"/>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CC5612E-273B-4328-809F-85E9A1BBA9B2}"/>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F878846-AA33-4BAA-957B-113A11880FCD}"/>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B1101A1-48E3-46C5-AEAF-FA4043107AC6}"/>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1973BD2-F236-46CB-9F1E-124CBD359089}"/>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36" name="楕円 935">
          <a:extLst>
            <a:ext uri="{FF2B5EF4-FFF2-40B4-BE49-F238E27FC236}">
              <a16:creationId xmlns:a16="http://schemas.microsoft.com/office/drawing/2014/main" id="{690F12E3-45FE-4F17-A25A-921D2366513C}"/>
            </a:ext>
          </a:extLst>
        </xdr:cNvPr>
        <xdr:cNvSpPr/>
      </xdr:nvSpPr>
      <xdr:spPr>
        <a:xfrm>
          <a:off x="19900900" y="176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937" name="【公民館】&#10;一人当たり面積該当値テキスト">
          <a:extLst>
            <a:ext uri="{FF2B5EF4-FFF2-40B4-BE49-F238E27FC236}">
              <a16:creationId xmlns:a16="http://schemas.microsoft.com/office/drawing/2014/main" id="{81038948-4744-4AF9-ADCE-9A51ACF87697}"/>
            </a:ext>
          </a:extLst>
        </xdr:cNvPr>
        <xdr:cNvSpPr txBox="1"/>
      </xdr:nvSpPr>
      <xdr:spPr>
        <a:xfrm>
          <a:off x="19989800" y="1765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167132</xdr:rowOff>
    </xdr:from>
    <xdr:to>
      <xdr:col>112</xdr:col>
      <xdr:colOff>38100</xdr:colOff>
      <xdr:row>107</xdr:row>
      <xdr:rowOff>97282</xdr:rowOff>
    </xdr:to>
    <xdr:sp macro="" textlink="">
      <xdr:nvSpPr>
        <xdr:cNvPr id="938" name="楕円 937">
          <a:extLst>
            <a:ext uri="{FF2B5EF4-FFF2-40B4-BE49-F238E27FC236}">
              <a16:creationId xmlns:a16="http://schemas.microsoft.com/office/drawing/2014/main" id="{0E7BD8E5-40B7-4582-BF5D-BCF2A0D7A642}"/>
            </a:ext>
          </a:extLst>
        </xdr:cNvPr>
        <xdr:cNvSpPr/>
      </xdr:nvSpPr>
      <xdr:spPr>
        <a:xfrm>
          <a:off x="19157950" y="176677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46482</xdr:rowOff>
    </xdr:from>
    <xdr:to>
      <xdr:col>116</xdr:col>
      <xdr:colOff>63500</xdr:colOff>
      <xdr:row>107</xdr:row>
      <xdr:rowOff>53339</xdr:rowOff>
    </xdr:to>
    <xdr:cxnSp macro="">
      <xdr:nvCxnSpPr>
        <xdr:cNvPr id="939" name="直線コネクタ 938">
          <a:extLst>
            <a:ext uri="{FF2B5EF4-FFF2-40B4-BE49-F238E27FC236}">
              <a16:creationId xmlns:a16="http://schemas.microsoft.com/office/drawing/2014/main" id="{24AAB503-9389-4AAA-9A32-82C469671C29}"/>
            </a:ext>
          </a:extLst>
        </xdr:cNvPr>
        <xdr:cNvCxnSpPr/>
      </xdr:nvCxnSpPr>
      <xdr:spPr>
        <a:xfrm>
          <a:off x="19202400" y="17712182"/>
          <a:ext cx="7493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169418</xdr:rowOff>
    </xdr:from>
    <xdr:to>
      <xdr:col>107</xdr:col>
      <xdr:colOff>101600</xdr:colOff>
      <xdr:row>107</xdr:row>
      <xdr:rowOff>99568</xdr:rowOff>
    </xdr:to>
    <xdr:sp macro="" textlink="">
      <xdr:nvSpPr>
        <xdr:cNvPr id="940" name="楕円 939">
          <a:extLst>
            <a:ext uri="{FF2B5EF4-FFF2-40B4-BE49-F238E27FC236}">
              <a16:creationId xmlns:a16="http://schemas.microsoft.com/office/drawing/2014/main" id="{E4936364-FB06-4F28-856C-79A180EC43A9}"/>
            </a:ext>
          </a:extLst>
        </xdr:cNvPr>
        <xdr:cNvSpPr/>
      </xdr:nvSpPr>
      <xdr:spPr>
        <a:xfrm>
          <a:off x="18345150" y="176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46482</xdr:rowOff>
    </xdr:from>
    <xdr:to>
      <xdr:col>111</xdr:col>
      <xdr:colOff>177800</xdr:colOff>
      <xdr:row>107</xdr:row>
      <xdr:rowOff>48768</xdr:rowOff>
    </xdr:to>
    <xdr:cxnSp macro="">
      <xdr:nvCxnSpPr>
        <xdr:cNvPr id="941" name="直線コネクタ 940">
          <a:extLst>
            <a:ext uri="{FF2B5EF4-FFF2-40B4-BE49-F238E27FC236}">
              <a16:creationId xmlns:a16="http://schemas.microsoft.com/office/drawing/2014/main" id="{A7773A50-569F-43FF-832E-BED1F948EDB8}"/>
            </a:ext>
          </a:extLst>
        </xdr:cNvPr>
        <xdr:cNvCxnSpPr/>
      </xdr:nvCxnSpPr>
      <xdr:spPr>
        <a:xfrm flipV="1">
          <a:off x="18395950" y="17712182"/>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xdr:rowOff>
    </xdr:from>
    <xdr:to>
      <xdr:col>102</xdr:col>
      <xdr:colOff>165100</xdr:colOff>
      <xdr:row>107</xdr:row>
      <xdr:rowOff>101854</xdr:rowOff>
    </xdr:to>
    <xdr:sp macro="" textlink="">
      <xdr:nvSpPr>
        <xdr:cNvPr id="942" name="楕円 941">
          <a:extLst>
            <a:ext uri="{FF2B5EF4-FFF2-40B4-BE49-F238E27FC236}">
              <a16:creationId xmlns:a16="http://schemas.microsoft.com/office/drawing/2014/main" id="{2BA81115-25AB-499F-A314-A06B9DBA890E}"/>
            </a:ext>
          </a:extLst>
        </xdr:cNvPr>
        <xdr:cNvSpPr/>
      </xdr:nvSpPr>
      <xdr:spPr>
        <a:xfrm>
          <a:off x="17551400" y="176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48768</xdr:rowOff>
    </xdr:from>
    <xdr:to>
      <xdr:col>107</xdr:col>
      <xdr:colOff>50800</xdr:colOff>
      <xdr:row>107</xdr:row>
      <xdr:rowOff>51054</xdr:rowOff>
    </xdr:to>
    <xdr:cxnSp macro="">
      <xdr:nvCxnSpPr>
        <xdr:cNvPr id="943" name="直線コネクタ 942">
          <a:extLst>
            <a:ext uri="{FF2B5EF4-FFF2-40B4-BE49-F238E27FC236}">
              <a16:creationId xmlns:a16="http://schemas.microsoft.com/office/drawing/2014/main" id="{B5B8C734-325E-405E-8C22-C889290FB857}"/>
            </a:ext>
          </a:extLst>
        </xdr:cNvPr>
        <xdr:cNvCxnSpPr/>
      </xdr:nvCxnSpPr>
      <xdr:spPr>
        <a:xfrm flipV="1">
          <a:off x="17602200" y="17714468"/>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2539</xdr:rowOff>
    </xdr:from>
    <xdr:to>
      <xdr:col>98</xdr:col>
      <xdr:colOff>38100</xdr:colOff>
      <xdr:row>107</xdr:row>
      <xdr:rowOff>104139</xdr:rowOff>
    </xdr:to>
    <xdr:sp macro="" textlink="">
      <xdr:nvSpPr>
        <xdr:cNvPr id="944" name="楕円 943">
          <a:extLst>
            <a:ext uri="{FF2B5EF4-FFF2-40B4-BE49-F238E27FC236}">
              <a16:creationId xmlns:a16="http://schemas.microsoft.com/office/drawing/2014/main" id="{AE9E0D10-E173-468F-9E09-D2C6EE16F086}"/>
            </a:ext>
          </a:extLst>
        </xdr:cNvPr>
        <xdr:cNvSpPr/>
      </xdr:nvSpPr>
      <xdr:spPr>
        <a:xfrm>
          <a:off x="16757650" y="17668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51054</xdr:rowOff>
    </xdr:from>
    <xdr:to>
      <xdr:col>102</xdr:col>
      <xdr:colOff>114300</xdr:colOff>
      <xdr:row>107</xdr:row>
      <xdr:rowOff>53339</xdr:rowOff>
    </xdr:to>
    <xdr:cxnSp macro="">
      <xdr:nvCxnSpPr>
        <xdr:cNvPr id="945" name="直線コネクタ 944">
          <a:extLst>
            <a:ext uri="{FF2B5EF4-FFF2-40B4-BE49-F238E27FC236}">
              <a16:creationId xmlns:a16="http://schemas.microsoft.com/office/drawing/2014/main" id="{BC631C8B-2FEE-40E5-8E51-D13BCD5AB854}"/>
            </a:ext>
          </a:extLst>
        </xdr:cNvPr>
        <xdr:cNvCxnSpPr/>
      </xdr:nvCxnSpPr>
      <xdr:spPr>
        <a:xfrm flipV="1">
          <a:off x="16802100" y="17716754"/>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946" name="n_1aveValue【公民館】&#10;一人当たり面積">
          <a:extLst>
            <a:ext uri="{FF2B5EF4-FFF2-40B4-BE49-F238E27FC236}">
              <a16:creationId xmlns:a16="http://schemas.microsoft.com/office/drawing/2014/main" id="{FBD06EC1-7397-4ECA-AE30-A15C8DA23667}"/>
            </a:ext>
          </a:extLst>
        </xdr:cNvPr>
        <xdr:cNvSpPr txBox="1"/>
      </xdr:nvSpPr>
      <xdr:spPr>
        <a:xfrm>
          <a:off x="18980227" y="177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947" name="n_2aveValue【公民館】&#10;一人当たり面積">
          <a:extLst>
            <a:ext uri="{FF2B5EF4-FFF2-40B4-BE49-F238E27FC236}">
              <a16:creationId xmlns:a16="http://schemas.microsoft.com/office/drawing/2014/main" id="{7453E031-BFDF-4A34-BB1B-89ABF34C6898}"/>
            </a:ext>
          </a:extLst>
        </xdr:cNvPr>
        <xdr:cNvSpPr txBox="1"/>
      </xdr:nvSpPr>
      <xdr:spPr>
        <a:xfrm>
          <a:off x="18180127" y="1776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948" name="n_3aveValue【公民館】&#10;一人当たり面積">
          <a:extLst>
            <a:ext uri="{FF2B5EF4-FFF2-40B4-BE49-F238E27FC236}">
              <a16:creationId xmlns:a16="http://schemas.microsoft.com/office/drawing/2014/main" id="{B004F1E5-0CA6-4014-A478-6AF947E0537B}"/>
            </a:ext>
          </a:extLst>
        </xdr:cNvPr>
        <xdr:cNvSpPr txBox="1"/>
      </xdr:nvSpPr>
      <xdr:spPr>
        <a:xfrm>
          <a:off x="17386377" y="1733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949" name="n_4aveValue【公民館】&#10;一人当たり面積">
          <a:extLst>
            <a:ext uri="{FF2B5EF4-FFF2-40B4-BE49-F238E27FC236}">
              <a16:creationId xmlns:a16="http://schemas.microsoft.com/office/drawing/2014/main" id="{C9D2A30E-C023-4A32-9311-F8AE555411FE}"/>
            </a:ext>
          </a:extLst>
        </xdr:cNvPr>
        <xdr:cNvSpPr txBox="1"/>
      </xdr:nvSpPr>
      <xdr:spPr>
        <a:xfrm>
          <a:off x="16592627" y="1733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113809</xdr:rowOff>
    </xdr:from>
    <xdr:ext cx="469744" cy="259045"/>
    <xdr:sp macro="" textlink="">
      <xdr:nvSpPr>
        <xdr:cNvPr id="950" name="n_1mainValue【公民館】&#10;一人当たり面積">
          <a:extLst>
            <a:ext uri="{FF2B5EF4-FFF2-40B4-BE49-F238E27FC236}">
              <a16:creationId xmlns:a16="http://schemas.microsoft.com/office/drawing/2014/main" id="{6338C2ED-CB36-47A3-A382-CEFB32998FF5}"/>
            </a:ext>
          </a:extLst>
        </xdr:cNvPr>
        <xdr:cNvSpPr txBox="1"/>
      </xdr:nvSpPr>
      <xdr:spPr>
        <a:xfrm>
          <a:off x="18980227" y="1744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116095</xdr:rowOff>
    </xdr:from>
    <xdr:ext cx="469744" cy="259045"/>
    <xdr:sp macro="" textlink="">
      <xdr:nvSpPr>
        <xdr:cNvPr id="951" name="n_2mainValue【公民館】&#10;一人当たり面積">
          <a:extLst>
            <a:ext uri="{FF2B5EF4-FFF2-40B4-BE49-F238E27FC236}">
              <a16:creationId xmlns:a16="http://schemas.microsoft.com/office/drawing/2014/main" id="{E5565394-390E-4DA1-9707-41986F65F7A9}"/>
            </a:ext>
          </a:extLst>
        </xdr:cNvPr>
        <xdr:cNvSpPr txBox="1"/>
      </xdr:nvSpPr>
      <xdr:spPr>
        <a:xfrm>
          <a:off x="18180127" y="1745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92981</xdr:rowOff>
    </xdr:from>
    <xdr:ext cx="469744" cy="259045"/>
    <xdr:sp macro="" textlink="">
      <xdr:nvSpPr>
        <xdr:cNvPr id="952" name="n_3mainValue【公民館】&#10;一人当たり面積">
          <a:extLst>
            <a:ext uri="{FF2B5EF4-FFF2-40B4-BE49-F238E27FC236}">
              <a16:creationId xmlns:a16="http://schemas.microsoft.com/office/drawing/2014/main" id="{5DA9F432-22AF-4949-801C-0BA3045177B3}"/>
            </a:ext>
          </a:extLst>
        </xdr:cNvPr>
        <xdr:cNvSpPr txBox="1"/>
      </xdr:nvSpPr>
      <xdr:spPr>
        <a:xfrm>
          <a:off x="17386377" y="177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95266</xdr:rowOff>
    </xdr:from>
    <xdr:ext cx="469744" cy="259045"/>
    <xdr:sp macro="" textlink="">
      <xdr:nvSpPr>
        <xdr:cNvPr id="953" name="n_4mainValue【公民館】&#10;一人当たり面積">
          <a:extLst>
            <a:ext uri="{FF2B5EF4-FFF2-40B4-BE49-F238E27FC236}">
              <a16:creationId xmlns:a16="http://schemas.microsoft.com/office/drawing/2014/main" id="{A987BAC8-DB42-416E-91CC-7156F4495FA9}"/>
            </a:ext>
          </a:extLst>
        </xdr:cNvPr>
        <xdr:cNvSpPr txBox="1"/>
      </xdr:nvSpPr>
      <xdr:spPr>
        <a:xfrm>
          <a:off x="165926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BDF0294B-73FE-43C1-A68B-55BB391E5887}"/>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18C74F6F-1E1B-43A2-A2E2-6AE34492BBD3}"/>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9A959140-A702-42AC-A2E8-A8D1869FB3C3}"/>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ほとんどの施設類型において、有形固定資産減価償却率は類似団体平均を上回っている。その中でも類似団体平均よりも特に高くなっている施設は橋りょう、公営住宅、港湾・漁港、児童館である。</a:t>
          </a:r>
        </a:p>
        <a:p>
          <a:r>
            <a:rPr kumimoji="1" lang="ja-JP" altLang="en-US" sz="1300">
              <a:latin typeface="ＭＳ Ｐゴシック" panose="020B0600070205080204" pitchFamily="50" charset="-128"/>
              <a:ea typeface="ＭＳ Ｐゴシック" panose="020B0600070205080204" pitchFamily="50" charset="-128"/>
            </a:rPr>
            <a:t>・架設後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年以上経過した橋りょうは全体の</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を占めており，平成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月に橋梁長寿命化修繕計画を策定し、計画的かつ予防的な対応に転換を図り、橋梁の長寿命化およびコスト縮減を図ることとしている。</a:t>
          </a:r>
        </a:p>
        <a:p>
          <a:r>
            <a:rPr kumimoji="1" lang="ja-JP" altLang="en-US" sz="1300">
              <a:latin typeface="ＭＳ Ｐゴシック" panose="020B0600070205080204" pitchFamily="50" charset="-128"/>
              <a:ea typeface="ＭＳ Ｐゴシック" panose="020B0600070205080204" pitchFamily="50" charset="-128"/>
            </a:rPr>
            <a:t>・公営住宅については、約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割が耐用年数を経過し、老朽化が進んでおり、平成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月に「坂出市公営住宅等長寿命化計画」を策定し、適正な管理戸数の維持・確保を目指している。</a:t>
          </a:r>
        </a:p>
        <a:p>
          <a:r>
            <a:rPr kumimoji="1" lang="ja-JP" altLang="en-US" sz="1300">
              <a:latin typeface="ＭＳ Ｐゴシック" panose="020B0600070205080204" pitchFamily="50" charset="-128"/>
              <a:ea typeface="ＭＳ Ｐゴシック" panose="020B0600070205080204" pitchFamily="50" charset="-128"/>
            </a:rPr>
            <a:t>・港湾・漁港については、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箇所の港湾、</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箇所の漁港があり、その多くは昭和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年代頃に整備されたものであり、高潮対策事業や地震津波対策事業を実施している。</a:t>
          </a:r>
        </a:p>
        <a:p>
          <a:r>
            <a:rPr kumimoji="1" lang="ja-JP" altLang="en-US" sz="1300">
              <a:latin typeface="ＭＳ Ｐゴシック" panose="020B0600070205080204" pitchFamily="50" charset="-128"/>
              <a:ea typeface="ＭＳ Ｐゴシック" panose="020B0600070205080204" pitchFamily="50" charset="-128"/>
            </a:rPr>
            <a:t>・西庄児童館については、子どもの健全育成に資するよう、図書室及び遊戯室、学習室を提供するとともに、人権教育・啓発の推進に資するよう、各種研修会に利用できる研修室を提供しているが、建築後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年以上を経過しており、今後の改修の検討が課題となっている。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・認定こども園・幼稚園・保育所の多くは、建設後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年以上経過しており、緊急性等の観点から優先順位をつけ認定こども園として集約化・複合化を行ってきたため、類似団体内平均と同程度まで有形固定資産減価償却率は改善している。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52DB21-34F0-469F-8AAB-D939D6F2C2B8}"/>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BB2F67-C686-49FC-BE42-B839C9F78F0D}"/>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38ACE2-EE81-4CC6-9C51-6AA7EAA7BD12}"/>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78BFBC-456F-4E6B-A0F1-8A8FE0BABC5E}"/>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2DF3F0-7787-4091-B5BB-CDDA7F6D2D24}"/>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224B20-569E-478B-9F2E-7CE737B290CA}"/>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18143C-C7AB-4233-8A73-9861862CABEC}"/>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0F3478-371F-4DE8-9BB0-C98E3A7D1D7E}"/>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B12AFE-C65C-4AB9-B421-72520174B8DA}"/>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EB81FE-A0CA-46D9-A68A-C134EAFB3510}"/>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50,349
48,976
92.49
25,530,456
25,204,357
195,306
14,202,950
24,314,786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63650C-CBA1-496D-85B0-06AA9ADA03A0}"/>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EE6EAE-3751-42E2-8831-84900BD55355}"/>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A5EB4B-5116-4EFF-A2B0-98D401049D76}"/>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AEE638-A9F1-4E5D-86AB-5A10FC0A474E}"/>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19E9FC-D16A-4740-8DE9-D1AADF0EFB96}"/>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D1E017-7CC5-4A90-A941-3A23D3E39D68}"/>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62878C-FCD7-4070-9B51-FEEC2E858C44}"/>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2AA84E-E0A4-49CE-B408-F30A01F5F9A2}"/>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36404D-1094-405D-AF64-9E02E17CB4B7}"/>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57918E-9595-4E73-8FDD-E4663CDFD198}"/>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6036DD-81B9-4F8C-AA64-B471B3506EB6}"/>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2FF27A-7790-4A49-BBB9-911244FB96E2}"/>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7D67B7-C443-48E0-91AC-22CFECF95B3E}"/>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E45265-43C1-4E6C-A494-8E2E55D89016}"/>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9CF535-3294-4E18-9C6D-A56EF598BEDE}"/>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65F7864-9DD3-4B48-888A-567F61F6AF26}"/>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26E6C4-20EF-4F44-9500-2ACADB4313CD}"/>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10DC36-2CD0-4253-AC02-F39D0069DE46}"/>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61E909-7222-47DC-8229-4408BDF4C7DA}"/>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C825933-BEB1-4E7F-A796-8DFE6D19879D}"/>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E6C743-6CCF-4C36-B5E8-8582F4F33C42}"/>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6C5654-669A-4751-A041-169DC1342692}"/>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C0A378-18CD-4A05-A993-9FF0794D3389}"/>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293D5B-91C8-4E23-B7EA-66F15FA70DE4}"/>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AF390E6-299E-40B9-A393-6C9D12CB44E1}"/>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18BA69-AB10-4097-83AD-60B16EB5727A}"/>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CB5844-1D73-4AC1-B710-52A4C793E192}"/>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83E296-3BBD-4E64-8859-18091F90E28E}"/>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81B72D-279D-4D68-9BBC-C82A1B08952D}"/>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A0D951-5BB5-42B9-AC82-895C8B142A26}"/>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91E294-843C-42BD-A1CC-020714B5138E}"/>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1CC08E-7BCA-44CB-A985-88AD2098B2A0}"/>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D004A46-339E-4B1D-9905-7C194D53DC2F}"/>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1CC59C9-A1B8-48D9-BE42-AC5564AB5312}"/>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25DBC33-5146-4FA6-9A14-5F439B80207B}"/>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E3397B4-352F-4297-8A5E-400A8AB92621}"/>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86CCECF-03E8-4617-A358-393C5795EC1B}"/>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E58E170-19ED-40CA-9B99-B04D42D688C1}"/>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D1AF5C-BF46-4ABC-A9B1-8CCDF15E473A}"/>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151B191-7323-46EC-A31E-EF73E4F7D6CC}"/>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F44604E-0293-461E-9741-6403CFE01CE4}"/>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1FE8B00-83C6-40EA-9807-AEDB1ACCD961}"/>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0EE4618-E21B-4843-8030-3DFD122415BC}"/>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086239A-29B4-431D-A5FD-3D7D511ED83D}"/>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F1B63CD-25BF-4320-AC08-11788B9E7D7D}"/>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FAC0BB5-3AAE-4C49-9B76-3CB05F0AF118}"/>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CDB55CBB-7260-4916-8FAD-25C7824488AE}"/>
            </a:ext>
          </a:extLst>
        </xdr:cNvPr>
        <xdr:cNvCxnSpPr/>
      </xdr:nvCxnSpPr>
      <xdr:spPr>
        <a:xfrm flipV="1">
          <a:off x="4177665" y="5540828"/>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20248D3F-70EB-40ED-BD5A-A7CBC597CAD6}"/>
            </a:ext>
          </a:extLst>
        </xdr:cNvPr>
        <xdr:cNvSpPr txBox="1"/>
      </xdr:nvSpPr>
      <xdr:spPr>
        <a:xfrm>
          <a:off x="4216400" y="701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17952BC6-39A3-4725-9F17-F1F63FF65AC9}"/>
            </a:ext>
          </a:extLst>
        </xdr:cNvPr>
        <xdr:cNvCxnSpPr/>
      </xdr:nvCxnSpPr>
      <xdr:spPr>
        <a:xfrm>
          <a:off x="4108450" y="7013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EA9B356B-79FC-4085-8772-D2EDF0311C0C}"/>
            </a:ext>
          </a:extLst>
        </xdr:cNvPr>
        <xdr:cNvSpPr txBox="1"/>
      </xdr:nvSpPr>
      <xdr:spPr>
        <a:xfrm>
          <a:off x="4216400" y="53224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CEB422AF-44A7-4CBA-81F8-7DF631A64253}"/>
            </a:ext>
          </a:extLst>
        </xdr:cNvPr>
        <xdr:cNvCxnSpPr/>
      </xdr:nvCxnSpPr>
      <xdr:spPr>
        <a:xfrm>
          <a:off x="4108450" y="5540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DE009CB5-88F8-45F9-B6BB-3458FE74AE56}"/>
            </a:ext>
          </a:extLst>
        </xdr:cNvPr>
        <xdr:cNvSpPr txBox="1"/>
      </xdr:nvSpPr>
      <xdr:spPr>
        <a:xfrm>
          <a:off x="42164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AED2C788-24F0-478B-889E-C7D43E8A29E6}"/>
            </a:ext>
          </a:extLst>
        </xdr:cNvPr>
        <xdr:cNvSpPr/>
      </xdr:nvSpPr>
      <xdr:spPr>
        <a:xfrm>
          <a:off x="4127500" y="6238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41FD8946-6608-424A-9246-BE320B4044B3}"/>
            </a:ext>
          </a:extLst>
        </xdr:cNvPr>
        <xdr:cNvSpPr/>
      </xdr:nvSpPr>
      <xdr:spPr>
        <a:xfrm>
          <a:off x="3384550" y="619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1C411BDA-2DDA-4997-A3E9-F17AA2C8AF60}"/>
            </a:ext>
          </a:extLst>
        </xdr:cNvPr>
        <xdr:cNvSpPr/>
      </xdr:nvSpPr>
      <xdr:spPr>
        <a:xfrm>
          <a:off x="2571750" y="6181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4DF891EE-D173-49D6-A5B4-93D0731454BF}"/>
            </a:ext>
          </a:extLst>
        </xdr:cNvPr>
        <xdr:cNvSpPr/>
      </xdr:nvSpPr>
      <xdr:spPr>
        <a:xfrm>
          <a:off x="1778000" y="613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5271601E-2453-4F06-9DDD-0E07588B7F56}"/>
            </a:ext>
          </a:extLst>
        </xdr:cNvPr>
        <xdr:cNvSpPr/>
      </xdr:nvSpPr>
      <xdr:spPr>
        <a:xfrm>
          <a:off x="984250" y="61243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5DB61C-2918-44A0-B38C-83CE67B936A4}"/>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7A865B-29CF-4E66-8F93-EE956E73008E}"/>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731989C-E91C-4E23-85C6-8AB1B9BF7BD2}"/>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7613FA-05A4-418B-BB72-CFB9D2975A87}"/>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6286C3B-F2AF-4D05-AFEA-09C08FD391B6}"/>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95613</xdr:rowOff>
    </xdr:from>
    <xdr:to>
      <xdr:col>24</xdr:col>
      <xdr:colOff>114300</xdr:colOff>
      <xdr:row>41</xdr:row>
      <xdr:rowOff>25763</xdr:rowOff>
    </xdr:to>
    <xdr:sp macro="" textlink="">
      <xdr:nvSpPr>
        <xdr:cNvPr id="74" name="楕円 73">
          <a:extLst>
            <a:ext uri="{FF2B5EF4-FFF2-40B4-BE49-F238E27FC236}">
              <a16:creationId xmlns:a16="http://schemas.microsoft.com/office/drawing/2014/main" id="{9FBD7805-AFEA-4D5D-9414-2C709E9F7CB4}"/>
            </a:ext>
          </a:extLst>
        </xdr:cNvPr>
        <xdr:cNvSpPr/>
      </xdr:nvSpPr>
      <xdr:spPr>
        <a:xfrm>
          <a:off x="4127500" y="66996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74040</xdr:rowOff>
    </xdr:from>
    <xdr:ext cx="405111" cy="259045"/>
    <xdr:sp macro="" textlink="">
      <xdr:nvSpPr>
        <xdr:cNvPr id="75" name="【図書館】&#10;有形固定資産減価償却率該当値テキスト">
          <a:extLst>
            <a:ext uri="{FF2B5EF4-FFF2-40B4-BE49-F238E27FC236}">
              <a16:creationId xmlns:a16="http://schemas.microsoft.com/office/drawing/2014/main" id="{6830F8B1-1442-49EA-8031-63E87E067DB4}"/>
            </a:ext>
          </a:extLst>
        </xdr:cNvPr>
        <xdr:cNvSpPr txBox="1"/>
      </xdr:nvSpPr>
      <xdr:spPr>
        <a:xfrm>
          <a:off x="4216400" y="667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66222</xdr:rowOff>
    </xdr:from>
    <xdr:to>
      <xdr:col>20</xdr:col>
      <xdr:colOff>38100</xdr:colOff>
      <xdr:row>40</xdr:row>
      <xdr:rowOff>167822</xdr:rowOff>
    </xdr:to>
    <xdr:sp macro="" textlink="">
      <xdr:nvSpPr>
        <xdr:cNvPr id="76" name="楕円 75">
          <a:extLst>
            <a:ext uri="{FF2B5EF4-FFF2-40B4-BE49-F238E27FC236}">
              <a16:creationId xmlns:a16="http://schemas.microsoft.com/office/drawing/2014/main" id="{8CC530C7-A14D-4895-81A8-7E9B9E600CA7}"/>
            </a:ext>
          </a:extLst>
        </xdr:cNvPr>
        <xdr:cNvSpPr/>
      </xdr:nvSpPr>
      <xdr:spPr>
        <a:xfrm>
          <a:off x="3384550" y="66702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117022</xdr:rowOff>
    </xdr:from>
    <xdr:to>
      <xdr:col>24</xdr:col>
      <xdr:colOff>63500</xdr:colOff>
      <xdr:row>40</xdr:row>
      <xdr:rowOff>146413</xdr:rowOff>
    </xdr:to>
    <xdr:cxnSp macro="">
      <xdr:nvCxnSpPr>
        <xdr:cNvPr id="77" name="直線コネクタ 76">
          <a:extLst>
            <a:ext uri="{FF2B5EF4-FFF2-40B4-BE49-F238E27FC236}">
              <a16:creationId xmlns:a16="http://schemas.microsoft.com/office/drawing/2014/main" id="{B13C2C34-FBCB-4077-A43A-9C8FAF1A201A}"/>
            </a:ext>
          </a:extLst>
        </xdr:cNvPr>
        <xdr:cNvCxnSpPr/>
      </xdr:nvCxnSpPr>
      <xdr:spPr>
        <a:xfrm>
          <a:off x="3429000" y="6721022"/>
          <a:ext cx="7493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35197</xdr:rowOff>
    </xdr:from>
    <xdr:to>
      <xdr:col>15</xdr:col>
      <xdr:colOff>101600</xdr:colOff>
      <xdr:row>40</xdr:row>
      <xdr:rowOff>136797</xdr:rowOff>
    </xdr:to>
    <xdr:sp macro="" textlink="">
      <xdr:nvSpPr>
        <xdr:cNvPr id="78" name="楕円 77">
          <a:extLst>
            <a:ext uri="{FF2B5EF4-FFF2-40B4-BE49-F238E27FC236}">
              <a16:creationId xmlns:a16="http://schemas.microsoft.com/office/drawing/2014/main" id="{012A404B-B8C0-4706-ACB3-8734235E9759}"/>
            </a:ext>
          </a:extLst>
        </xdr:cNvPr>
        <xdr:cNvSpPr/>
      </xdr:nvSpPr>
      <xdr:spPr>
        <a:xfrm>
          <a:off x="2571750" y="66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85997</xdr:rowOff>
    </xdr:from>
    <xdr:to>
      <xdr:col>19</xdr:col>
      <xdr:colOff>177800</xdr:colOff>
      <xdr:row>40</xdr:row>
      <xdr:rowOff>117022</xdr:rowOff>
    </xdr:to>
    <xdr:cxnSp macro="">
      <xdr:nvCxnSpPr>
        <xdr:cNvPr id="79" name="直線コネクタ 78">
          <a:extLst>
            <a:ext uri="{FF2B5EF4-FFF2-40B4-BE49-F238E27FC236}">
              <a16:creationId xmlns:a16="http://schemas.microsoft.com/office/drawing/2014/main" id="{E37FF2E1-6C4D-41C8-ADD3-02098043957F}"/>
            </a:ext>
          </a:extLst>
        </xdr:cNvPr>
        <xdr:cNvCxnSpPr/>
      </xdr:nvCxnSpPr>
      <xdr:spPr>
        <a:xfrm>
          <a:off x="2622550" y="6689997"/>
          <a:ext cx="8064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43362</xdr:rowOff>
    </xdr:from>
    <xdr:to>
      <xdr:col>10</xdr:col>
      <xdr:colOff>165100</xdr:colOff>
      <xdr:row>40</xdr:row>
      <xdr:rowOff>144962</xdr:rowOff>
    </xdr:to>
    <xdr:sp macro="" textlink="">
      <xdr:nvSpPr>
        <xdr:cNvPr id="80" name="楕円 79">
          <a:extLst>
            <a:ext uri="{FF2B5EF4-FFF2-40B4-BE49-F238E27FC236}">
              <a16:creationId xmlns:a16="http://schemas.microsoft.com/office/drawing/2014/main" id="{BB5191CE-ABCB-4476-A6D7-7A601643CD2A}"/>
            </a:ext>
          </a:extLst>
        </xdr:cNvPr>
        <xdr:cNvSpPr/>
      </xdr:nvSpPr>
      <xdr:spPr>
        <a:xfrm>
          <a:off x="1778000" y="66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85997</xdr:rowOff>
    </xdr:from>
    <xdr:to>
      <xdr:col>15</xdr:col>
      <xdr:colOff>50800</xdr:colOff>
      <xdr:row>40</xdr:row>
      <xdr:rowOff>94162</xdr:rowOff>
    </xdr:to>
    <xdr:cxnSp macro="">
      <xdr:nvCxnSpPr>
        <xdr:cNvPr id="81" name="直線コネクタ 80">
          <a:extLst>
            <a:ext uri="{FF2B5EF4-FFF2-40B4-BE49-F238E27FC236}">
              <a16:creationId xmlns:a16="http://schemas.microsoft.com/office/drawing/2014/main" id="{12C4479A-F996-43B3-AD65-3BF3F4F4D92D}"/>
            </a:ext>
          </a:extLst>
        </xdr:cNvPr>
        <xdr:cNvCxnSpPr/>
      </xdr:nvCxnSpPr>
      <xdr:spPr>
        <a:xfrm flipV="1">
          <a:off x="1828800" y="6689997"/>
          <a:ext cx="79375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22134</xdr:rowOff>
    </xdr:from>
    <xdr:to>
      <xdr:col>6</xdr:col>
      <xdr:colOff>38100</xdr:colOff>
      <xdr:row>40</xdr:row>
      <xdr:rowOff>123734</xdr:rowOff>
    </xdr:to>
    <xdr:sp macro="" textlink="">
      <xdr:nvSpPr>
        <xdr:cNvPr id="82" name="楕円 81">
          <a:extLst>
            <a:ext uri="{FF2B5EF4-FFF2-40B4-BE49-F238E27FC236}">
              <a16:creationId xmlns:a16="http://schemas.microsoft.com/office/drawing/2014/main" id="{901FA17D-6B6C-44E9-BC82-EA26DB4255C1}"/>
            </a:ext>
          </a:extLst>
        </xdr:cNvPr>
        <xdr:cNvSpPr/>
      </xdr:nvSpPr>
      <xdr:spPr>
        <a:xfrm>
          <a:off x="984250" y="66261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72934</xdr:rowOff>
    </xdr:from>
    <xdr:to>
      <xdr:col>10</xdr:col>
      <xdr:colOff>114300</xdr:colOff>
      <xdr:row>40</xdr:row>
      <xdr:rowOff>94162</xdr:rowOff>
    </xdr:to>
    <xdr:cxnSp macro="">
      <xdr:nvCxnSpPr>
        <xdr:cNvPr id="83" name="直線コネクタ 82">
          <a:extLst>
            <a:ext uri="{FF2B5EF4-FFF2-40B4-BE49-F238E27FC236}">
              <a16:creationId xmlns:a16="http://schemas.microsoft.com/office/drawing/2014/main" id="{1726476B-76FD-42AB-990E-A005C5F5A81A}"/>
            </a:ext>
          </a:extLst>
        </xdr:cNvPr>
        <xdr:cNvCxnSpPr/>
      </xdr:nvCxnSpPr>
      <xdr:spPr>
        <a:xfrm>
          <a:off x="1028700" y="6676934"/>
          <a:ext cx="8001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B3200A0A-FA2A-4E13-B7E0-7CD70C9A3054}"/>
            </a:ext>
          </a:extLst>
        </xdr:cNvPr>
        <xdr:cNvSpPr txBox="1"/>
      </xdr:nvSpPr>
      <xdr:spPr>
        <a:xfrm>
          <a:off x="3239144"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2F0D4CF3-928F-4C97-9A86-631B6F5114A2}"/>
            </a:ext>
          </a:extLst>
        </xdr:cNvPr>
        <xdr:cNvSpPr txBox="1"/>
      </xdr:nvSpPr>
      <xdr:spPr>
        <a:xfrm>
          <a:off x="24390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F981FAD5-F3A2-40E5-A454-7AF6F9F47CD1}"/>
            </a:ext>
          </a:extLst>
        </xdr:cNvPr>
        <xdr:cNvSpPr txBox="1"/>
      </xdr:nvSpPr>
      <xdr:spPr>
        <a:xfrm>
          <a:off x="1645294" y="592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C0DC9211-36AE-4F2E-8269-D05C27569BC2}"/>
            </a:ext>
          </a:extLst>
        </xdr:cNvPr>
        <xdr:cNvSpPr txBox="1"/>
      </xdr:nvSpPr>
      <xdr:spPr>
        <a:xfrm>
          <a:off x="851544" y="5912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BAD0DD54-8B2E-4CC4-9DCB-B6062F90C182}"/>
            </a:ext>
          </a:extLst>
        </xdr:cNvPr>
        <xdr:cNvSpPr txBox="1"/>
      </xdr:nvSpPr>
      <xdr:spPr>
        <a:xfrm>
          <a:off x="3239144" y="676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127924</xdr:rowOff>
    </xdr:from>
    <xdr:ext cx="405111" cy="259045"/>
    <xdr:sp macro="" textlink="">
      <xdr:nvSpPr>
        <xdr:cNvPr id="89" name="n_2mainValue【図書館】&#10;有形固定資産減価償却率">
          <a:extLst>
            <a:ext uri="{FF2B5EF4-FFF2-40B4-BE49-F238E27FC236}">
              <a16:creationId xmlns:a16="http://schemas.microsoft.com/office/drawing/2014/main" id="{D6C3CA34-3DD1-429D-845C-BAEF8863ADE0}"/>
            </a:ext>
          </a:extLst>
        </xdr:cNvPr>
        <xdr:cNvSpPr txBox="1"/>
      </xdr:nvSpPr>
      <xdr:spPr>
        <a:xfrm>
          <a:off x="2439044" y="673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136089</xdr:rowOff>
    </xdr:from>
    <xdr:ext cx="405111" cy="259045"/>
    <xdr:sp macro="" textlink="">
      <xdr:nvSpPr>
        <xdr:cNvPr id="90" name="n_3mainValue【図書館】&#10;有形固定資産減価償却率">
          <a:extLst>
            <a:ext uri="{FF2B5EF4-FFF2-40B4-BE49-F238E27FC236}">
              <a16:creationId xmlns:a16="http://schemas.microsoft.com/office/drawing/2014/main" id="{1B363C00-AB9E-4864-B979-8712CFCCA645}"/>
            </a:ext>
          </a:extLst>
        </xdr:cNvPr>
        <xdr:cNvSpPr txBox="1"/>
      </xdr:nvSpPr>
      <xdr:spPr>
        <a:xfrm>
          <a:off x="1645294" y="674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114861</xdr:rowOff>
    </xdr:from>
    <xdr:ext cx="405111" cy="259045"/>
    <xdr:sp macro="" textlink="">
      <xdr:nvSpPr>
        <xdr:cNvPr id="91" name="n_4mainValue【図書館】&#10;有形固定資産減価償却率">
          <a:extLst>
            <a:ext uri="{FF2B5EF4-FFF2-40B4-BE49-F238E27FC236}">
              <a16:creationId xmlns:a16="http://schemas.microsoft.com/office/drawing/2014/main" id="{5C9E837B-BB48-4A13-985D-01E31279C00E}"/>
            </a:ext>
          </a:extLst>
        </xdr:cNvPr>
        <xdr:cNvSpPr txBox="1"/>
      </xdr:nvSpPr>
      <xdr:spPr>
        <a:xfrm>
          <a:off x="851544" y="671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3257D17-E644-4AD6-92FB-538C2460DE7E}"/>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D63A0EF-0939-4F26-BB88-27E0B2CB5088}"/>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85BA0E1-1C23-453F-9848-9923CDA13751}"/>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6599426-065F-4E13-8902-AB5D2C497BA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6514533-D330-406A-9C19-189B6AB17822}"/>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39D831A-F43D-4E72-B302-9B5F8CC5B96C}"/>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43B23B8-80BC-42F4-A8F2-0C463E689EFD}"/>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7854B7F-3539-44BA-821D-2FAC89FA3246}"/>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F758FC3-BF52-429E-83CE-B2096133C276}"/>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10B6D41-F769-4FF8-AE43-1C62A1D9E624}"/>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353159F-E978-4E5D-84EB-2D2C2CA33B57}"/>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9B4E02E-11D1-4415-8642-8F4C454BD05A}"/>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8C91564-2CD6-49F0-B50C-DE59047EC66B}"/>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AFBC35A-2449-41C3-BD1B-7D5A399E5549}"/>
            </a:ext>
          </a:extLst>
        </xdr:cNvPr>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C7D3EE7-72C2-4F93-B263-BF61F2CC383A}"/>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BA758B6-E719-459F-8E71-D3F2B0127015}"/>
            </a:ext>
          </a:extLst>
        </xdr:cNvPr>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603517A-C694-416D-A47E-57B9C0F11740}"/>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C6BA70C-B7A5-4D3E-BE8D-F6F5EC98AD54}"/>
            </a:ext>
          </a:extLst>
        </xdr:cNvPr>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62A088E-6AE3-439F-826F-83E844C1C882}"/>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F2C4083-3D33-466E-9948-76F35F408F68}"/>
            </a:ext>
          </a:extLst>
        </xdr:cNvPr>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AA9FE2C-52EB-4C4B-9E1C-4CF3356D6DBA}"/>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988B1F5-2986-4669-99F3-8823D5ED324A}"/>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619B4BF-32F6-4F8C-8C2D-1FC87007341F}"/>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4ACAC9F4-A1AB-4642-B959-608D7D6960BE}"/>
            </a:ext>
          </a:extLst>
        </xdr:cNvPr>
        <xdr:cNvCxnSpPr/>
      </xdr:nvCxnSpPr>
      <xdr:spPr>
        <a:xfrm flipV="1">
          <a:off x="9429115" y="5480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37C0EFA0-2DFD-4080-B4F7-D7240B83DD96}"/>
            </a:ext>
          </a:extLst>
        </xdr:cNvPr>
        <xdr:cNvSpPr txBox="1"/>
      </xdr:nvSpPr>
      <xdr:spPr>
        <a:xfrm>
          <a:off x="946785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AE992B60-8CE4-4596-8770-F5146BE602C7}"/>
            </a:ext>
          </a:extLst>
        </xdr:cNvPr>
        <xdr:cNvCxnSpPr/>
      </xdr:nvCxnSpPr>
      <xdr:spPr>
        <a:xfrm>
          <a:off x="9359900" y="6946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6399DC71-E851-4754-BAC1-B3FDFFF88B8A}"/>
            </a:ext>
          </a:extLst>
        </xdr:cNvPr>
        <xdr:cNvSpPr txBox="1"/>
      </xdr:nvSpPr>
      <xdr:spPr>
        <a:xfrm>
          <a:off x="9467850" y="52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9F64E9E4-B093-4F08-B2F6-9B5D6574AD7B}"/>
            </a:ext>
          </a:extLst>
        </xdr:cNvPr>
        <xdr:cNvCxnSpPr/>
      </xdr:nvCxnSpPr>
      <xdr:spPr>
        <a:xfrm>
          <a:off x="9359900" y="548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F0A09C74-0159-49E0-A485-D3E27321EA96}"/>
            </a:ext>
          </a:extLst>
        </xdr:cNvPr>
        <xdr:cNvSpPr txBox="1"/>
      </xdr:nvSpPr>
      <xdr:spPr>
        <a:xfrm>
          <a:off x="9467850" y="637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94AA5413-B295-452C-939B-7FD76B11BBB6}"/>
            </a:ext>
          </a:extLst>
        </xdr:cNvPr>
        <xdr:cNvSpPr/>
      </xdr:nvSpPr>
      <xdr:spPr>
        <a:xfrm>
          <a:off x="9398000" y="6400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E5CAFDF1-3E38-4808-98CD-B2476ABF8D18}"/>
            </a:ext>
          </a:extLst>
        </xdr:cNvPr>
        <xdr:cNvSpPr/>
      </xdr:nvSpPr>
      <xdr:spPr>
        <a:xfrm>
          <a:off x="8636000" y="641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49851317-9113-4192-BC3E-16332A9CF134}"/>
            </a:ext>
          </a:extLst>
        </xdr:cNvPr>
        <xdr:cNvSpPr/>
      </xdr:nvSpPr>
      <xdr:spPr>
        <a:xfrm>
          <a:off x="7842250" y="64135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4097E3C6-ACF1-4DEC-9591-16766508C283}"/>
            </a:ext>
          </a:extLst>
        </xdr:cNvPr>
        <xdr:cNvSpPr/>
      </xdr:nvSpPr>
      <xdr:spPr>
        <a:xfrm>
          <a:off x="702945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1EDED6A0-C98C-45E5-BB43-F04A04E755C9}"/>
            </a:ext>
          </a:extLst>
        </xdr:cNvPr>
        <xdr:cNvSpPr/>
      </xdr:nvSpPr>
      <xdr:spPr>
        <a:xfrm>
          <a:off x="6235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D6DEA86-1E82-4DD3-BC99-6198B606A1AF}"/>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A9E57F3-9707-4A36-AF6B-349224A63921}"/>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C83CDF9-BE74-4C63-9540-04FF73D0FE62}"/>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B710A53-7ACC-4ED9-AAD3-7C8C0E87A95C}"/>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5CE0C07-2E48-431B-8547-B71E32C8F2C4}"/>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114300</xdr:rowOff>
    </xdr:from>
    <xdr:to>
      <xdr:col>55</xdr:col>
      <xdr:colOff>50800</xdr:colOff>
      <xdr:row>39</xdr:row>
      <xdr:rowOff>44450</xdr:rowOff>
    </xdr:to>
    <xdr:sp macro="" textlink="">
      <xdr:nvSpPr>
        <xdr:cNvPr id="131" name="楕円 130">
          <a:extLst>
            <a:ext uri="{FF2B5EF4-FFF2-40B4-BE49-F238E27FC236}">
              <a16:creationId xmlns:a16="http://schemas.microsoft.com/office/drawing/2014/main" id="{F9D83639-9A7B-4A08-A25E-0CB61852D9B9}"/>
            </a:ext>
          </a:extLst>
        </xdr:cNvPr>
        <xdr:cNvSpPr/>
      </xdr:nvSpPr>
      <xdr:spPr>
        <a:xfrm>
          <a:off x="9398000" y="6388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52B81AD6-DB6E-4EAF-B16A-80FED0C93474}"/>
            </a:ext>
          </a:extLst>
        </xdr:cNvPr>
        <xdr:cNvSpPr txBox="1"/>
      </xdr:nvSpPr>
      <xdr:spPr>
        <a:xfrm>
          <a:off x="9467850"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114300</xdr:rowOff>
    </xdr:from>
    <xdr:to>
      <xdr:col>50</xdr:col>
      <xdr:colOff>165100</xdr:colOff>
      <xdr:row>39</xdr:row>
      <xdr:rowOff>44450</xdr:rowOff>
    </xdr:to>
    <xdr:sp macro="" textlink="">
      <xdr:nvSpPr>
        <xdr:cNvPr id="133" name="楕円 132">
          <a:extLst>
            <a:ext uri="{FF2B5EF4-FFF2-40B4-BE49-F238E27FC236}">
              <a16:creationId xmlns:a16="http://schemas.microsoft.com/office/drawing/2014/main" id="{9FEC26F8-5AFF-4306-9CBD-33F9328BD6A3}"/>
            </a:ext>
          </a:extLst>
        </xdr:cNvPr>
        <xdr:cNvSpPr/>
      </xdr:nvSpPr>
      <xdr:spPr>
        <a:xfrm>
          <a:off x="8636000" y="6388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165100</xdr:rowOff>
    </xdr:from>
    <xdr:to>
      <xdr:col>55</xdr:col>
      <xdr:colOff>0</xdr:colOff>
      <xdr:row>38</xdr:row>
      <xdr:rowOff>165100</xdr:rowOff>
    </xdr:to>
    <xdr:cxnSp macro="">
      <xdr:nvCxnSpPr>
        <xdr:cNvPr id="134" name="直線コネクタ 133">
          <a:extLst>
            <a:ext uri="{FF2B5EF4-FFF2-40B4-BE49-F238E27FC236}">
              <a16:creationId xmlns:a16="http://schemas.microsoft.com/office/drawing/2014/main" id="{439E91D1-E3B8-4769-85A7-73937878C57D}"/>
            </a:ext>
          </a:extLst>
        </xdr:cNvPr>
        <xdr:cNvCxnSpPr/>
      </xdr:nvCxnSpPr>
      <xdr:spPr>
        <a:xfrm>
          <a:off x="8686800" y="64389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114300</xdr:rowOff>
    </xdr:from>
    <xdr:to>
      <xdr:col>46</xdr:col>
      <xdr:colOff>38100</xdr:colOff>
      <xdr:row>39</xdr:row>
      <xdr:rowOff>44450</xdr:rowOff>
    </xdr:to>
    <xdr:sp macro="" textlink="">
      <xdr:nvSpPr>
        <xdr:cNvPr id="135" name="楕円 134">
          <a:extLst>
            <a:ext uri="{FF2B5EF4-FFF2-40B4-BE49-F238E27FC236}">
              <a16:creationId xmlns:a16="http://schemas.microsoft.com/office/drawing/2014/main" id="{52C7FFEC-CF02-40FE-98EC-47A5A0A0DD7B}"/>
            </a:ext>
          </a:extLst>
        </xdr:cNvPr>
        <xdr:cNvSpPr/>
      </xdr:nvSpPr>
      <xdr:spPr>
        <a:xfrm>
          <a:off x="7842250" y="6388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165100</xdr:rowOff>
    </xdr:from>
    <xdr:to>
      <xdr:col>50</xdr:col>
      <xdr:colOff>114300</xdr:colOff>
      <xdr:row>38</xdr:row>
      <xdr:rowOff>165100</xdr:rowOff>
    </xdr:to>
    <xdr:cxnSp macro="">
      <xdr:nvCxnSpPr>
        <xdr:cNvPr id="136" name="直線コネクタ 135">
          <a:extLst>
            <a:ext uri="{FF2B5EF4-FFF2-40B4-BE49-F238E27FC236}">
              <a16:creationId xmlns:a16="http://schemas.microsoft.com/office/drawing/2014/main" id="{6451CFEB-D878-42B0-B72F-D86AA563EB28}"/>
            </a:ext>
          </a:extLst>
        </xdr:cNvPr>
        <xdr:cNvCxnSpPr/>
      </xdr:nvCxnSpPr>
      <xdr:spPr>
        <a:xfrm>
          <a:off x="7886700" y="6438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127000</xdr:rowOff>
    </xdr:from>
    <xdr:to>
      <xdr:col>41</xdr:col>
      <xdr:colOff>101600</xdr:colOff>
      <xdr:row>39</xdr:row>
      <xdr:rowOff>57150</xdr:rowOff>
    </xdr:to>
    <xdr:sp macro="" textlink="">
      <xdr:nvSpPr>
        <xdr:cNvPr id="137" name="楕円 136">
          <a:extLst>
            <a:ext uri="{FF2B5EF4-FFF2-40B4-BE49-F238E27FC236}">
              <a16:creationId xmlns:a16="http://schemas.microsoft.com/office/drawing/2014/main" id="{93C15D96-FC99-442E-A0EE-FB01A46F7921}"/>
            </a:ext>
          </a:extLst>
        </xdr:cNvPr>
        <xdr:cNvSpPr/>
      </xdr:nvSpPr>
      <xdr:spPr>
        <a:xfrm>
          <a:off x="7029450" y="6400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165100</xdr:rowOff>
    </xdr:from>
    <xdr:to>
      <xdr:col>45</xdr:col>
      <xdr:colOff>177800</xdr:colOff>
      <xdr:row>39</xdr:row>
      <xdr:rowOff>6350</xdr:rowOff>
    </xdr:to>
    <xdr:cxnSp macro="">
      <xdr:nvCxnSpPr>
        <xdr:cNvPr id="138" name="直線コネクタ 137">
          <a:extLst>
            <a:ext uri="{FF2B5EF4-FFF2-40B4-BE49-F238E27FC236}">
              <a16:creationId xmlns:a16="http://schemas.microsoft.com/office/drawing/2014/main" id="{0CF96D36-5107-4B57-BFC0-F3C8F86AE60B}"/>
            </a:ext>
          </a:extLst>
        </xdr:cNvPr>
        <xdr:cNvCxnSpPr/>
      </xdr:nvCxnSpPr>
      <xdr:spPr>
        <a:xfrm flipV="1">
          <a:off x="7080250" y="6438900"/>
          <a:ext cx="8064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9" name="楕円 138">
          <a:extLst>
            <a:ext uri="{FF2B5EF4-FFF2-40B4-BE49-F238E27FC236}">
              <a16:creationId xmlns:a16="http://schemas.microsoft.com/office/drawing/2014/main" id="{8E59693E-FBC8-4712-9BF5-E7A5BDC22D2F}"/>
            </a:ext>
          </a:extLst>
        </xdr:cNvPr>
        <xdr:cNvSpPr/>
      </xdr:nvSpPr>
      <xdr:spPr>
        <a:xfrm>
          <a:off x="6235700" y="6413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6350</xdr:rowOff>
    </xdr:from>
    <xdr:to>
      <xdr:col>41</xdr:col>
      <xdr:colOff>50800</xdr:colOff>
      <xdr:row>39</xdr:row>
      <xdr:rowOff>19050</xdr:rowOff>
    </xdr:to>
    <xdr:cxnSp macro="">
      <xdr:nvCxnSpPr>
        <xdr:cNvPr id="140" name="直線コネクタ 139">
          <a:extLst>
            <a:ext uri="{FF2B5EF4-FFF2-40B4-BE49-F238E27FC236}">
              <a16:creationId xmlns:a16="http://schemas.microsoft.com/office/drawing/2014/main" id="{37C65894-DDB2-4798-BC9B-F470D17AE027}"/>
            </a:ext>
          </a:extLst>
        </xdr:cNvPr>
        <xdr:cNvCxnSpPr/>
      </xdr:nvCxnSpPr>
      <xdr:spPr>
        <a:xfrm flipV="1">
          <a:off x="6286500" y="644525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C18736E3-34A7-4B4A-8DF9-76E4ACCE1243}"/>
            </a:ext>
          </a:extLst>
        </xdr:cNvPr>
        <xdr:cNvSpPr txBox="1"/>
      </xdr:nvSpPr>
      <xdr:spPr>
        <a:xfrm>
          <a:off x="845827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CD66330-7EC7-4274-B3C0-B905EB0851E7}"/>
            </a:ext>
          </a:extLst>
        </xdr:cNvPr>
        <xdr:cNvSpPr txBox="1"/>
      </xdr:nvSpPr>
      <xdr:spPr>
        <a:xfrm>
          <a:off x="76772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2A0F5AC2-E05E-47CA-BF44-5A8B0A2EB16A}"/>
            </a:ext>
          </a:extLst>
        </xdr:cNvPr>
        <xdr:cNvSpPr txBox="1"/>
      </xdr:nvSpPr>
      <xdr:spPr>
        <a:xfrm>
          <a:off x="6864427" y="611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70053145-BFDC-4E76-A957-1BF0AC9B21FF}"/>
            </a:ext>
          </a:extLst>
        </xdr:cNvPr>
        <xdr:cNvSpPr txBox="1"/>
      </xdr:nvSpPr>
      <xdr:spPr>
        <a:xfrm>
          <a:off x="6070677" y="611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60977</xdr:rowOff>
    </xdr:from>
    <xdr:ext cx="469744" cy="259045"/>
    <xdr:sp macro="" textlink="">
      <xdr:nvSpPr>
        <xdr:cNvPr id="145" name="n_1mainValue【図書館】&#10;一人当たり面積">
          <a:extLst>
            <a:ext uri="{FF2B5EF4-FFF2-40B4-BE49-F238E27FC236}">
              <a16:creationId xmlns:a16="http://schemas.microsoft.com/office/drawing/2014/main" id="{B40DC3FF-9461-418C-968C-F68103C1C399}"/>
            </a:ext>
          </a:extLst>
        </xdr:cNvPr>
        <xdr:cNvSpPr txBox="1"/>
      </xdr:nvSpPr>
      <xdr:spPr>
        <a:xfrm>
          <a:off x="8458277" y="616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60977</xdr:rowOff>
    </xdr:from>
    <xdr:ext cx="469744" cy="259045"/>
    <xdr:sp macro="" textlink="">
      <xdr:nvSpPr>
        <xdr:cNvPr id="146" name="n_2mainValue【図書館】&#10;一人当たり面積">
          <a:extLst>
            <a:ext uri="{FF2B5EF4-FFF2-40B4-BE49-F238E27FC236}">
              <a16:creationId xmlns:a16="http://schemas.microsoft.com/office/drawing/2014/main" id="{E1E0C47F-6C7D-49F0-95FE-8245B30D7CA3}"/>
            </a:ext>
          </a:extLst>
        </xdr:cNvPr>
        <xdr:cNvSpPr txBox="1"/>
      </xdr:nvSpPr>
      <xdr:spPr>
        <a:xfrm>
          <a:off x="7677227" y="616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7" name="n_3mainValue【図書館】&#10;一人当たり面積">
          <a:extLst>
            <a:ext uri="{FF2B5EF4-FFF2-40B4-BE49-F238E27FC236}">
              <a16:creationId xmlns:a16="http://schemas.microsoft.com/office/drawing/2014/main" id="{CA9AE5DC-4213-4636-A3B9-2B54831C8D95}"/>
            </a:ext>
          </a:extLst>
        </xdr:cNvPr>
        <xdr:cNvSpPr txBox="1"/>
      </xdr:nvSpPr>
      <xdr:spPr>
        <a:xfrm>
          <a:off x="6864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8" name="n_4mainValue【図書館】&#10;一人当たり面積">
          <a:extLst>
            <a:ext uri="{FF2B5EF4-FFF2-40B4-BE49-F238E27FC236}">
              <a16:creationId xmlns:a16="http://schemas.microsoft.com/office/drawing/2014/main" id="{F52C5A50-8488-4D38-AF5F-FCFACE8D4E8F}"/>
            </a:ext>
          </a:extLst>
        </xdr:cNvPr>
        <xdr:cNvSpPr txBox="1"/>
      </xdr:nvSpPr>
      <xdr:spPr>
        <a:xfrm>
          <a:off x="607067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B6C3974-298F-49C7-AAE8-2580179877A0}"/>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99689CA-0F5A-4B68-9EE9-05AB5D342A8E}"/>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5F5A0F0-5454-42D4-A53D-F66B4A5C9746}"/>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FFB357F-5FF9-40A6-B478-AA6917D3859E}"/>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ABFFF30-B28F-4F90-9004-BC9BEAF0A8AE}"/>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FAE06B4-AB3E-48EF-A6FC-57005A5D6F8F}"/>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2B14C2A-7F99-4D12-84C2-0746E6C1DA2F}"/>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5C50F2A-9E67-4C5F-B75D-EBBCF4FBCD12}"/>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5345A55-3DD7-45C2-A556-E1D6FDB33DDE}"/>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57FFB59-B9BB-4A95-829D-899A16AAF645}"/>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4B26404-8078-4C5F-B5C9-E70920F21B53}"/>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177708D-35C6-4C9B-8B1C-7CB344F6C261}"/>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6BDCC601-4CFC-43E2-B48C-F46A968B2E4D}"/>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F564CA27-A1FB-486B-A3F7-2B3C9887F8E0}"/>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8CD61578-EBCE-4F53-B53C-69F6D97B90C3}"/>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761A5BE-FFFF-43B3-BE0D-805E4CE2D467}"/>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2D28E8DD-34C5-4816-9D94-8C5EA2874DE3}"/>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4B7B5BB2-7F8F-4420-A7EA-8960B20F7F73}"/>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9EDBFF2B-B87F-4333-BD3F-A5B8324F6D09}"/>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88CDE19-D620-40FB-80E3-1FECB3EE2763}"/>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B81541AB-2F0E-48D5-A5E6-85811C92B147}"/>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EB857C2-4181-41C8-BA1C-41937CF31A35}"/>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E7A029E3-9781-4AA5-B3A8-58A8DDB48EF4}"/>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E21B44C2-7496-4DB9-9494-C437353CA7A2}"/>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D45394F4-5DAB-466B-B180-263D27FD8BED}"/>
            </a:ext>
          </a:extLst>
        </xdr:cNvPr>
        <xdr:cNvCxnSpPr/>
      </xdr:nvCxnSpPr>
      <xdr:spPr>
        <a:xfrm flipV="1">
          <a:off x="4177665" y="931418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64C64541-1D8A-4DEF-9956-F2D6897849D7}"/>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C35BC81F-39C6-4A4E-86BA-5CB04F776620}"/>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D1E2E0CD-1A4B-41F8-ACAF-7BF76C11696C}"/>
            </a:ext>
          </a:extLst>
        </xdr:cNvPr>
        <xdr:cNvSpPr txBox="1"/>
      </xdr:nvSpPr>
      <xdr:spPr>
        <a:xfrm>
          <a:off x="4216400" y="909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5B674AE1-3009-4C7D-A1BF-8E9397797C79}"/>
            </a:ext>
          </a:extLst>
        </xdr:cNvPr>
        <xdr:cNvCxnSpPr/>
      </xdr:nvCxnSpPr>
      <xdr:spPr>
        <a:xfrm>
          <a:off x="4108450" y="9314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D77BF57D-8609-4550-AE4A-BCEFD89BAF33}"/>
            </a:ext>
          </a:extLst>
        </xdr:cNvPr>
        <xdr:cNvSpPr txBox="1"/>
      </xdr:nvSpPr>
      <xdr:spPr>
        <a:xfrm>
          <a:off x="4216400" y="9810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EF1E06BC-7B3A-4384-A85D-B899F1706807}"/>
            </a:ext>
          </a:extLst>
        </xdr:cNvPr>
        <xdr:cNvSpPr/>
      </xdr:nvSpPr>
      <xdr:spPr>
        <a:xfrm>
          <a:off x="4127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F0071FA2-58D2-48DF-AE1A-AB156B6F8A37}"/>
            </a:ext>
          </a:extLst>
        </xdr:cNvPr>
        <xdr:cNvSpPr/>
      </xdr:nvSpPr>
      <xdr:spPr>
        <a:xfrm>
          <a:off x="3384550" y="9927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D5180BA5-F371-4D4D-A5E4-AB17AD1F1DDD}"/>
            </a:ext>
          </a:extLst>
        </xdr:cNvPr>
        <xdr:cNvSpPr/>
      </xdr:nvSpPr>
      <xdr:spPr>
        <a:xfrm>
          <a:off x="257175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FA3112E0-3682-4DCC-A9E7-6ABA3E26C64B}"/>
            </a:ext>
          </a:extLst>
        </xdr:cNvPr>
        <xdr:cNvSpPr/>
      </xdr:nvSpPr>
      <xdr:spPr>
        <a:xfrm>
          <a:off x="1778000" y="9905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6A386F4A-A46B-4BA2-80DE-5CFF080246C7}"/>
            </a:ext>
          </a:extLst>
        </xdr:cNvPr>
        <xdr:cNvSpPr/>
      </xdr:nvSpPr>
      <xdr:spPr>
        <a:xfrm>
          <a:off x="984250" y="9895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DD10B3A-648E-4F27-9185-2D1C10AE6912}"/>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254D908-55FF-4878-8881-A77AAE3B16AD}"/>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FF0EA01-1579-4A1E-ADE8-5E6C8700D553}"/>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B2FA456-4470-4C12-934B-8D0FF9C2B78C}"/>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58D8795-B9B0-4658-9ACC-3984359B26AA}"/>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9" name="楕円 188">
          <a:extLst>
            <a:ext uri="{FF2B5EF4-FFF2-40B4-BE49-F238E27FC236}">
              <a16:creationId xmlns:a16="http://schemas.microsoft.com/office/drawing/2014/main" id="{B370E176-AD04-46A5-BA48-1D96E4393AC3}"/>
            </a:ext>
          </a:extLst>
        </xdr:cNvPr>
        <xdr:cNvSpPr/>
      </xdr:nvSpPr>
      <xdr:spPr>
        <a:xfrm>
          <a:off x="4127500" y="1000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5DCA188-96C9-4E80-A582-EC6DDFDFBAF4}"/>
            </a:ext>
          </a:extLst>
        </xdr:cNvPr>
        <xdr:cNvSpPr txBox="1"/>
      </xdr:nvSpPr>
      <xdr:spPr>
        <a:xfrm>
          <a:off x="4216400"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61595</xdr:rowOff>
    </xdr:from>
    <xdr:to>
      <xdr:col>20</xdr:col>
      <xdr:colOff>38100</xdr:colOff>
      <xdr:row>59</xdr:row>
      <xdr:rowOff>163195</xdr:rowOff>
    </xdr:to>
    <xdr:sp macro="" textlink="">
      <xdr:nvSpPr>
        <xdr:cNvPr id="191" name="楕円 190">
          <a:extLst>
            <a:ext uri="{FF2B5EF4-FFF2-40B4-BE49-F238E27FC236}">
              <a16:creationId xmlns:a16="http://schemas.microsoft.com/office/drawing/2014/main" id="{A45E7D6A-5092-4798-80BA-64AB04065397}"/>
            </a:ext>
          </a:extLst>
        </xdr:cNvPr>
        <xdr:cNvSpPr/>
      </xdr:nvSpPr>
      <xdr:spPr>
        <a:xfrm>
          <a:off x="3384550" y="9802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112395</xdr:rowOff>
    </xdr:from>
    <xdr:to>
      <xdr:col>24</xdr:col>
      <xdr:colOff>63500</xdr:colOff>
      <xdr:row>60</xdr:row>
      <xdr:rowOff>152400</xdr:rowOff>
    </xdr:to>
    <xdr:cxnSp macro="">
      <xdr:nvCxnSpPr>
        <xdr:cNvPr id="192" name="直線コネクタ 191">
          <a:extLst>
            <a:ext uri="{FF2B5EF4-FFF2-40B4-BE49-F238E27FC236}">
              <a16:creationId xmlns:a16="http://schemas.microsoft.com/office/drawing/2014/main" id="{5BF020B8-C97D-4B1E-9F36-3C75481CD9F5}"/>
            </a:ext>
          </a:extLst>
        </xdr:cNvPr>
        <xdr:cNvCxnSpPr/>
      </xdr:nvCxnSpPr>
      <xdr:spPr>
        <a:xfrm>
          <a:off x="3429000" y="9853295"/>
          <a:ext cx="7493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19685</xdr:rowOff>
    </xdr:from>
    <xdr:to>
      <xdr:col>15</xdr:col>
      <xdr:colOff>101600</xdr:colOff>
      <xdr:row>62</xdr:row>
      <xdr:rowOff>121285</xdr:rowOff>
    </xdr:to>
    <xdr:sp macro="" textlink="">
      <xdr:nvSpPr>
        <xdr:cNvPr id="193" name="楕円 192">
          <a:extLst>
            <a:ext uri="{FF2B5EF4-FFF2-40B4-BE49-F238E27FC236}">
              <a16:creationId xmlns:a16="http://schemas.microsoft.com/office/drawing/2014/main" id="{B3E43E94-DD27-44C3-B32A-1FE1C80BA3EF}"/>
            </a:ext>
          </a:extLst>
        </xdr:cNvPr>
        <xdr:cNvSpPr/>
      </xdr:nvSpPr>
      <xdr:spPr>
        <a:xfrm>
          <a:off x="2571750" y="102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112395</xdr:rowOff>
    </xdr:from>
    <xdr:to>
      <xdr:col>19</xdr:col>
      <xdr:colOff>177800</xdr:colOff>
      <xdr:row>62</xdr:row>
      <xdr:rowOff>70485</xdr:rowOff>
    </xdr:to>
    <xdr:cxnSp macro="">
      <xdr:nvCxnSpPr>
        <xdr:cNvPr id="194" name="直線コネクタ 193">
          <a:extLst>
            <a:ext uri="{FF2B5EF4-FFF2-40B4-BE49-F238E27FC236}">
              <a16:creationId xmlns:a16="http://schemas.microsoft.com/office/drawing/2014/main" id="{B88F752D-EF19-4F32-9CE8-A4C484FF129D}"/>
            </a:ext>
          </a:extLst>
        </xdr:cNvPr>
        <xdr:cNvCxnSpPr/>
      </xdr:nvCxnSpPr>
      <xdr:spPr>
        <a:xfrm flipV="1">
          <a:off x="2622550" y="9853295"/>
          <a:ext cx="80645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74930</xdr:rowOff>
    </xdr:from>
    <xdr:to>
      <xdr:col>10</xdr:col>
      <xdr:colOff>165100</xdr:colOff>
      <xdr:row>64</xdr:row>
      <xdr:rowOff>5080</xdr:rowOff>
    </xdr:to>
    <xdr:sp macro="" textlink="">
      <xdr:nvSpPr>
        <xdr:cNvPr id="195" name="楕円 194">
          <a:extLst>
            <a:ext uri="{FF2B5EF4-FFF2-40B4-BE49-F238E27FC236}">
              <a16:creationId xmlns:a16="http://schemas.microsoft.com/office/drawing/2014/main" id="{E0C4D98D-8428-4CFF-ABAB-39A5E598229F}"/>
            </a:ext>
          </a:extLst>
        </xdr:cNvPr>
        <xdr:cNvSpPr/>
      </xdr:nvSpPr>
      <xdr:spPr>
        <a:xfrm>
          <a:off x="1778000" y="10476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70485</xdr:rowOff>
    </xdr:from>
    <xdr:to>
      <xdr:col>15</xdr:col>
      <xdr:colOff>50800</xdr:colOff>
      <xdr:row>63</xdr:row>
      <xdr:rowOff>125730</xdr:rowOff>
    </xdr:to>
    <xdr:cxnSp macro="">
      <xdr:nvCxnSpPr>
        <xdr:cNvPr id="196" name="直線コネクタ 195">
          <a:extLst>
            <a:ext uri="{FF2B5EF4-FFF2-40B4-BE49-F238E27FC236}">
              <a16:creationId xmlns:a16="http://schemas.microsoft.com/office/drawing/2014/main" id="{E98C4CD0-65AD-4B83-91BA-1D114419AD94}"/>
            </a:ext>
          </a:extLst>
        </xdr:cNvPr>
        <xdr:cNvCxnSpPr/>
      </xdr:nvCxnSpPr>
      <xdr:spPr>
        <a:xfrm flipV="1">
          <a:off x="1828800" y="10306685"/>
          <a:ext cx="793750" cy="2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105410</xdr:rowOff>
    </xdr:from>
    <xdr:to>
      <xdr:col>6</xdr:col>
      <xdr:colOff>38100</xdr:colOff>
      <xdr:row>64</xdr:row>
      <xdr:rowOff>35560</xdr:rowOff>
    </xdr:to>
    <xdr:sp macro="" textlink="">
      <xdr:nvSpPr>
        <xdr:cNvPr id="197" name="楕円 196">
          <a:extLst>
            <a:ext uri="{FF2B5EF4-FFF2-40B4-BE49-F238E27FC236}">
              <a16:creationId xmlns:a16="http://schemas.microsoft.com/office/drawing/2014/main" id="{BCCF7C9D-5B0E-4DAF-B1A3-2320B4C04829}"/>
            </a:ext>
          </a:extLst>
        </xdr:cNvPr>
        <xdr:cNvSpPr/>
      </xdr:nvSpPr>
      <xdr:spPr>
        <a:xfrm>
          <a:off x="984250" y="10506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125730</xdr:rowOff>
    </xdr:from>
    <xdr:to>
      <xdr:col>10</xdr:col>
      <xdr:colOff>114300</xdr:colOff>
      <xdr:row>63</xdr:row>
      <xdr:rowOff>156210</xdr:rowOff>
    </xdr:to>
    <xdr:cxnSp macro="">
      <xdr:nvCxnSpPr>
        <xdr:cNvPr id="198" name="直線コネクタ 197">
          <a:extLst>
            <a:ext uri="{FF2B5EF4-FFF2-40B4-BE49-F238E27FC236}">
              <a16:creationId xmlns:a16="http://schemas.microsoft.com/office/drawing/2014/main" id="{3E9DB34F-6D59-4195-A4EA-79CF2DF7A3ED}"/>
            </a:ext>
          </a:extLst>
        </xdr:cNvPr>
        <xdr:cNvCxnSpPr/>
      </xdr:nvCxnSpPr>
      <xdr:spPr>
        <a:xfrm flipV="1">
          <a:off x="1028700" y="1052703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17FB1106-FE92-4E75-946E-7E58EC25FF76}"/>
            </a:ext>
          </a:extLst>
        </xdr:cNvPr>
        <xdr:cNvSpPr txBox="1"/>
      </xdr:nvSpPr>
      <xdr:spPr>
        <a:xfrm>
          <a:off x="32391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ED5003E3-BE2E-49B7-BE71-0DFEA9B438EF}"/>
            </a:ext>
          </a:extLst>
        </xdr:cNvPr>
        <xdr:cNvSpPr txBox="1"/>
      </xdr:nvSpPr>
      <xdr:spPr>
        <a:xfrm>
          <a:off x="2439044" y="969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a:extLst>
            <a:ext uri="{FF2B5EF4-FFF2-40B4-BE49-F238E27FC236}">
              <a16:creationId xmlns:a16="http://schemas.microsoft.com/office/drawing/2014/main" id="{B9BD3398-DDD1-404F-BEC7-F5572E9C40CC}"/>
            </a:ext>
          </a:extLst>
        </xdr:cNvPr>
        <xdr:cNvSpPr txBox="1"/>
      </xdr:nvSpPr>
      <xdr:spPr>
        <a:xfrm>
          <a:off x="164529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2" name="n_4aveValue【体育館・プール】&#10;有形固定資産減価償却率">
          <a:extLst>
            <a:ext uri="{FF2B5EF4-FFF2-40B4-BE49-F238E27FC236}">
              <a16:creationId xmlns:a16="http://schemas.microsoft.com/office/drawing/2014/main" id="{45E7F56F-04F7-4A62-9DAB-4BFD0115F3BB}"/>
            </a:ext>
          </a:extLst>
        </xdr:cNvPr>
        <xdr:cNvSpPr txBox="1"/>
      </xdr:nvSpPr>
      <xdr:spPr>
        <a:xfrm>
          <a:off x="851544" y="967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8272</xdr:rowOff>
    </xdr:from>
    <xdr:ext cx="405111" cy="259045"/>
    <xdr:sp macro="" textlink="">
      <xdr:nvSpPr>
        <xdr:cNvPr id="203" name="n_1mainValue【体育館・プール】&#10;有形固定資産減価償却率">
          <a:extLst>
            <a:ext uri="{FF2B5EF4-FFF2-40B4-BE49-F238E27FC236}">
              <a16:creationId xmlns:a16="http://schemas.microsoft.com/office/drawing/2014/main" id="{CA014C2A-917D-4399-A1D7-E6F210F7B0F4}"/>
            </a:ext>
          </a:extLst>
        </xdr:cNvPr>
        <xdr:cNvSpPr txBox="1"/>
      </xdr:nvSpPr>
      <xdr:spPr>
        <a:xfrm>
          <a:off x="3239144" y="958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112412</xdr:rowOff>
    </xdr:from>
    <xdr:ext cx="405111" cy="259045"/>
    <xdr:sp macro="" textlink="">
      <xdr:nvSpPr>
        <xdr:cNvPr id="204" name="n_2mainValue【体育館・プール】&#10;有形固定資産減価償却率">
          <a:extLst>
            <a:ext uri="{FF2B5EF4-FFF2-40B4-BE49-F238E27FC236}">
              <a16:creationId xmlns:a16="http://schemas.microsoft.com/office/drawing/2014/main" id="{63F56BC9-3AF5-4495-A3DF-FBF027822F02}"/>
            </a:ext>
          </a:extLst>
        </xdr:cNvPr>
        <xdr:cNvSpPr txBox="1"/>
      </xdr:nvSpPr>
      <xdr:spPr>
        <a:xfrm>
          <a:off x="2439044" y="1034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167657</xdr:rowOff>
    </xdr:from>
    <xdr:ext cx="405111" cy="259045"/>
    <xdr:sp macro="" textlink="">
      <xdr:nvSpPr>
        <xdr:cNvPr id="205" name="n_3mainValue【体育館・プール】&#10;有形固定資産減価償却率">
          <a:extLst>
            <a:ext uri="{FF2B5EF4-FFF2-40B4-BE49-F238E27FC236}">
              <a16:creationId xmlns:a16="http://schemas.microsoft.com/office/drawing/2014/main" id="{09E976E1-D71B-4ABB-8CED-560A77782D22}"/>
            </a:ext>
          </a:extLst>
        </xdr:cNvPr>
        <xdr:cNvSpPr txBox="1"/>
      </xdr:nvSpPr>
      <xdr:spPr>
        <a:xfrm>
          <a:off x="164529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26687</xdr:rowOff>
    </xdr:from>
    <xdr:ext cx="405111" cy="259045"/>
    <xdr:sp macro="" textlink="">
      <xdr:nvSpPr>
        <xdr:cNvPr id="206" name="n_4mainValue【体育館・プール】&#10;有形固定資産減価償却率">
          <a:extLst>
            <a:ext uri="{FF2B5EF4-FFF2-40B4-BE49-F238E27FC236}">
              <a16:creationId xmlns:a16="http://schemas.microsoft.com/office/drawing/2014/main" id="{607FDC16-37D3-4177-83E7-A926DDC8848F}"/>
            </a:ext>
          </a:extLst>
        </xdr:cNvPr>
        <xdr:cNvSpPr txBox="1"/>
      </xdr:nvSpPr>
      <xdr:spPr>
        <a:xfrm>
          <a:off x="851544" y="1059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B4C2502-BC91-4BEF-817D-BEABC0A1F169}"/>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145494C-D44A-492B-AB25-B585F16D82E4}"/>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1E1E6C4-DF9B-42D3-A277-A2D2E6EA90D8}"/>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072ECAF-C704-4B87-B5C7-8B1DCAEE8A38}"/>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4940A87-2D1E-42D6-8EEB-54D20FD1566A}"/>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7A6643F-43A8-4B99-B1AE-EB9DD9EA8EBF}"/>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CF48D80-9428-4738-97FD-4B646A1DC0EA}"/>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2F40E50-F24F-4CD4-A775-75611E145AE5}"/>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CD20C5D-AB4D-4030-9D2C-D016705A38F0}"/>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597CE03-09DB-499E-9E25-9ADED91D2C89}"/>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AE42EC3-D9BF-404B-961C-FB2BB7255755}"/>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9AE4AED9-7FC2-4C27-9EC6-B841AD2BADC2}"/>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E3049D2-3763-4C67-9518-7EDED7406AFB}"/>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56BC0A15-0D44-42B2-BABD-EFAB62DCE190}"/>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692EA8E-9A97-4FD9-8E7A-51589F6AFC2A}"/>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345E1AE2-7A2B-4C47-AC2E-9AAE331D3F80}"/>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A9C463E-519E-4319-81C3-55DAA4F8207D}"/>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364B113D-95FB-41D5-A90F-9940E5D5CDCE}"/>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94CBB4B-D74C-48CB-A84F-EDEAF84845FB}"/>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70E7EC4C-9A42-4CB3-96C2-3A0BD802E0DD}"/>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4B479A5-4715-45A2-B9FA-75D8B80BF0C2}"/>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BDC9A577-1522-44F6-9088-C1C40CA91BAE}"/>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97C20D9-C587-4567-A293-73988020C9C9}"/>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28579066-BBE3-4618-9E52-A431EE6A3A7A}"/>
            </a:ext>
          </a:extLst>
        </xdr:cNvPr>
        <xdr:cNvCxnSpPr/>
      </xdr:nvCxnSpPr>
      <xdr:spPr>
        <a:xfrm flipV="1">
          <a:off x="9429115" y="938657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14F8DABB-4095-422C-80AE-5E55BC4C32BE}"/>
            </a:ext>
          </a:extLst>
        </xdr:cNvPr>
        <xdr:cNvSpPr txBox="1"/>
      </xdr:nvSpPr>
      <xdr:spPr>
        <a:xfrm>
          <a:off x="9467850" y="1058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94D61444-987D-44F1-A8FF-CCAFD8C556B5}"/>
            </a:ext>
          </a:extLst>
        </xdr:cNvPr>
        <xdr:cNvCxnSpPr/>
      </xdr:nvCxnSpPr>
      <xdr:spPr>
        <a:xfrm>
          <a:off x="9359900" y="10583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D0BD670C-AB18-46CD-9840-F1EF6A9AE7A6}"/>
            </a:ext>
          </a:extLst>
        </xdr:cNvPr>
        <xdr:cNvSpPr txBox="1"/>
      </xdr:nvSpPr>
      <xdr:spPr>
        <a:xfrm>
          <a:off x="9467850" y="91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2CA6CA24-D406-41A5-91EA-3E26632D32A3}"/>
            </a:ext>
          </a:extLst>
        </xdr:cNvPr>
        <xdr:cNvCxnSpPr/>
      </xdr:nvCxnSpPr>
      <xdr:spPr>
        <a:xfrm>
          <a:off x="9359900" y="938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D57A33F3-08A9-45F5-91F6-A6046126CA7D}"/>
            </a:ext>
          </a:extLst>
        </xdr:cNvPr>
        <xdr:cNvSpPr txBox="1"/>
      </xdr:nvSpPr>
      <xdr:spPr>
        <a:xfrm>
          <a:off x="9467850" y="101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848EFF6-3260-4A40-947C-B0FD4723F33E}"/>
            </a:ext>
          </a:extLst>
        </xdr:cNvPr>
        <xdr:cNvSpPr/>
      </xdr:nvSpPr>
      <xdr:spPr>
        <a:xfrm>
          <a:off x="9398000" y="10318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1ADEFC96-19AC-4DB0-B970-39DEF3BB05A8}"/>
            </a:ext>
          </a:extLst>
        </xdr:cNvPr>
        <xdr:cNvSpPr/>
      </xdr:nvSpPr>
      <xdr:spPr>
        <a:xfrm>
          <a:off x="863600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736BE2BD-5E49-4564-A582-3A81B04454A3}"/>
            </a:ext>
          </a:extLst>
        </xdr:cNvPr>
        <xdr:cNvSpPr/>
      </xdr:nvSpPr>
      <xdr:spPr>
        <a:xfrm>
          <a:off x="7842250" y="103225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0DC8BCFC-CB74-42FA-B097-C7F6F8CAE0EA}"/>
            </a:ext>
          </a:extLst>
        </xdr:cNvPr>
        <xdr:cNvSpPr/>
      </xdr:nvSpPr>
      <xdr:spPr>
        <a:xfrm>
          <a:off x="7029450" y="1025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CE9CEFCB-9891-413D-9EA4-70943F2F9192}"/>
            </a:ext>
          </a:extLst>
        </xdr:cNvPr>
        <xdr:cNvSpPr/>
      </xdr:nvSpPr>
      <xdr:spPr>
        <a:xfrm>
          <a:off x="6235700" y="1024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94CACC2-714D-49B1-859E-E80078D9CA00}"/>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0F87FA6-6D83-4BEE-8C4F-4B68172C7C33}"/>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7CB07B4-B305-43AF-BCB7-FDDD6FD7B4BD}"/>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05F6346-138B-4EF0-BF54-73083A546D09}"/>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4C231E7-EBD1-4871-BA4C-451DEB285176}"/>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46" name="楕円 245">
          <a:extLst>
            <a:ext uri="{FF2B5EF4-FFF2-40B4-BE49-F238E27FC236}">
              <a16:creationId xmlns:a16="http://schemas.microsoft.com/office/drawing/2014/main" id="{29C15CE0-E1BD-41F5-8397-37F8AD02E3F1}"/>
            </a:ext>
          </a:extLst>
        </xdr:cNvPr>
        <xdr:cNvSpPr/>
      </xdr:nvSpPr>
      <xdr:spPr>
        <a:xfrm>
          <a:off x="9398000" y="10345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47" name="【体育館・プール】&#10;一人当たり面積該当値テキスト">
          <a:extLst>
            <a:ext uri="{FF2B5EF4-FFF2-40B4-BE49-F238E27FC236}">
              <a16:creationId xmlns:a16="http://schemas.microsoft.com/office/drawing/2014/main" id="{649654C7-A820-491A-913F-54DC66C5D23E}"/>
            </a:ext>
          </a:extLst>
        </xdr:cNvPr>
        <xdr:cNvSpPr txBox="1"/>
      </xdr:nvSpPr>
      <xdr:spPr>
        <a:xfrm>
          <a:off x="9467850"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23495</xdr:rowOff>
    </xdr:from>
    <xdr:to>
      <xdr:col>50</xdr:col>
      <xdr:colOff>165100</xdr:colOff>
      <xdr:row>63</xdr:row>
      <xdr:rowOff>125095</xdr:rowOff>
    </xdr:to>
    <xdr:sp macro="" textlink="">
      <xdr:nvSpPr>
        <xdr:cNvPr id="248" name="楕円 247">
          <a:extLst>
            <a:ext uri="{FF2B5EF4-FFF2-40B4-BE49-F238E27FC236}">
              <a16:creationId xmlns:a16="http://schemas.microsoft.com/office/drawing/2014/main" id="{218F43CA-8A78-4DD0-B10D-2DAABAFF7633}"/>
            </a:ext>
          </a:extLst>
        </xdr:cNvPr>
        <xdr:cNvSpPr/>
      </xdr:nvSpPr>
      <xdr:spPr>
        <a:xfrm>
          <a:off x="86360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63</xdr:row>
      <xdr:rowOff>74295</xdr:rowOff>
    </xdr:to>
    <xdr:cxnSp macro="">
      <xdr:nvCxnSpPr>
        <xdr:cNvPr id="249" name="直線コネクタ 248">
          <a:extLst>
            <a:ext uri="{FF2B5EF4-FFF2-40B4-BE49-F238E27FC236}">
              <a16:creationId xmlns:a16="http://schemas.microsoft.com/office/drawing/2014/main" id="{0ACF0D76-35C7-459E-AB31-8B781B09D622}"/>
            </a:ext>
          </a:extLst>
        </xdr:cNvPr>
        <xdr:cNvCxnSpPr/>
      </xdr:nvCxnSpPr>
      <xdr:spPr>
        <a:xfrm flipV="1">
          <a:off x="8686800" y="10396220"/>
          <a:ext cx="74295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25400</xdr:rowOff>
    </xdr:from>
    <xdr:to>
      <xdr:col>46</xdr:col>
      <xdr:colOff>38100</xdr:colOff>
      <xdr:row>63</xdr:row>
      <xdr:rowOff>127000</xdr:rowOff>
    </xdr:to>
    <xdr:sp macro="" textlink="">
      <xdr:nvSpPr>
        <xdr:cNvPr id="250" name="楕円 249">
          <a:extLst>
            <a:ext uri="{FF2B5EF4-FFF2-40B4-BE49-F238E27FC236}">
              <a16:creationId xmlns:a16="http://schemas.microsoft.com/office/drawing/2014/main" id="{013CCC8E-8A22-4DB4-B7F5-D0B868E310D7}"/>
            </a:ext>
          </a:extLst>
        </xdr:cNvPr>
        <xdr:cNvSpPr/>
      </xdr:nvSpPr>
      <xdr:spPr>
        <a:xfrm>
          <a:off x="7842250" y="10426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74295</xdr:rowOff>
    </xdr:from>
    <xdr:to>
      <xdr:col>50</xdr:col>
      <xdr:colOff>114300</xdr:colOff>
      <xdr:row>63</xdr:row>
      <xdr:rowOff>76200</xdr:rowOff>
    </xdr:to>
    <xdr:cxnSp macro="">
      <xdr:nvCxnSpPr>
        <xdr:cNvPr id="251" name="直線コネクタ 250">
          <a:extLst>
            <a:ext uri="{FF2B5EF4-FFF2-40B4-BE49-F238E27FC236}">
              <a16:creationId xmlns:a16="http://schemas.microsoft.com/office/drawing/2014/main" id="{03A3EDCD-52F1-4A47-B54F-EBE864EFF6C9}"/>
            </a:ext>
          </a:extLst>
        </xdr:cNvPr>
        <xdr:cNvCxnSpPr/>
      </xdr:nvCxnSpPr>
      <xdr:spPr>
        <a:xfrm flipV="1">
          <a:off x="7886700" y="1047559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27305</xdr:rowOff>
    </xdr:from>
    <xdr:to>
      <xdr:col>41</xdr:col>
      <xdr:colOff>101600</xdr:colOff>
      <xdr:row>63</xdr:row>
      <xdr:rowOff>128905</xdr:rowOff>
    </xdr:to>
    <xdr:sp macro="" textlink="">
      <xdr:nvSpPr>
        <xdr:cNvPr id="252" name="楕円 251">
          <a:extLst>
            <a:ext uri="{FF2B5EF4-FFF2-40B4-BE49-F238E27FC236}">
              <a16:creationId xmlns:a16="http://schemas.microsoft.com/office/drawing/2014/main" id="{D975D2FE-77C5-4A24-B1B3-7FA59D948F9A}"/>
            </a:ext>
          </a:extLst>
        </xdr:cNvPr>
        <xdr:cNvSpPr/>
      </xdr:nvSpPr>
      <xdr:spPr>
        <a:xfrm>
          <a:off x="702945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76200</xdr:rowOff>
    </xdr:from>
    <xdr:to>
      <xdr:col>45</xdr:col>
      <xdr:colOff>177800</xdr:colOff>
      <xdr:row>63</xdr:row>
      <xdr:rowOff>78105</xdr:rowOff>
    </xdr:to>
    <xdr:cxnSp macro="">
      <xdr:nvCxnSpPr>
        <xdr:cNvPr id="253" name="直線コネクタ 252">
          <a:extLst>
            <a:ext uri="{FF2B5EF4-FFF2-40B4-BE49-F238E27FC236}">
              <a16:creationId xmlns:a16="http://schemas.microsoft.com/office/drawing/2014/main" id="{2A03654C-CBE5-4866-8CB7-879447B550BB}"/>
            </a:ext>
          </a:extLst>
        </xdr:cNvPr>
        <xdr:cNvCxnSpPr/>
      </xdr:nvCxnSpPr>
      <xdr:spPr>
        <a:xfrm flipV="1">
          <a:off x="7080250" y="1047750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29210</xdr:rowOff>
    </xdr:from>
    <xdr:to>
      <xdr:col>36</xdr:col>
      <xdr:colOff>165100</xdr:colOff>
      <xdr:row>63</xdr:row>
      <xdr:rowOff>130810</xdr:rowOff>
    </xdr:to>
    <xdr:sp macro="" textlink="">
      <xdr:nvSpPr>
        <xdr:cNvPr id="254" name="楕円 253">
          <a:extLst>
            <a:ext uri="{FF2B5EF4-FFF2-40B4-BE49-F238E27FC236}">
              <a16:creationId xmlns:a16="http://schemas.microsoft.com/office/drawing/2014/main" id="{32C4A4F0-81CD-4375-B0BB-8122189C19B2}"/>
            </a:ext>
          </a:extLst>
        </xdr:cNvPr>
        <xdr:cNvSpPr/>
      </xdr:nvSpPr>
      <xdr:spPr>
        <a:xfrm>
          <a:off x="6235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78105</xdr:rowOff>
    </xdr:from>
    <xdr:to>
      <xdr:col>41</xdr:col>
      <xdr:colOff>50800</xdr:colOff>
      <xdr:row>63</xdr:row>
      <xdr:rowOff>80010</xdr:rowOff>
    </xdr:to>
    <xdr:cxnSp macro="">
      <xdr:nvCxnSpPr>
        <xdr:cNvPr id="255" name="直線コネクタ 254">
          <a:extLst>
            <a:ext uri="{FF2B5EF4-FFF2-40B4-BE49-F238E27FC236}">
              <a16:creationId xmlns:a16="http://schemas.microsoft.com/office/drawing/2014/main" id="{33023515-DC6C-4599-A2AB-098781FF3F3F}"/>
            </a:ext>
          </a:extLst>
        </xdr:cNvPr>
        <xdr:cNvCxnSpPr/>
      </xdr:nvCxnSpPr>
      <xdr:spPr>
        <a:xfrm flipV="1">
          <a:off x="6286500" y="1047940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5D78C022-1642-43B0-BB34-2D2C20813998}"/>
            </a:ext>
          </a:extLst>
        </xdr:cNvPr>
        <xdr:cNvSpPr txBox="1"/>
      </xdr:nvSpPr>
      <xdr:spPr>
        <a:xfrm>
          <a:off x="8458277" y="101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65255F50-8CB6-4ACB-95C4-B110B38936FE}"/>
            </a:ext>
          </a:extLst>
        </xdr:cNvPr>
        <xdr:cNvSpPr txBox="1"/>
      </xdr:nvSpPr>
      <xdr:spPr>
        <a:xfrm>
          <a:off x="7677227" y="1010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8" name="n_3aveValue【体育館・プール】&#10;一人当たり面積">
          <a:extLst>
            <a:ext uri="{FF2B5EF4-FFF2-40B4-BE49-F238E27FC236}">
              <a16:creationId xmlns:a16="http://schemas.microsoft.com/office/drawing/2014/main" id="{616C2C37-9771-4361-9A2E-118E145BCDB3}"/>
            </a:ext>
          </a:extLst>
        </xdr:cNvPr>
        <xdr:cNvSpPr txBox="1"/>
      </xdr:nvSpPr>
      <xdr:spPr>
        <a:xfrm>
          <a:off x="6864427"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a:extLst>
            <a:ext uri="{FF2B5EF4-FFF2-40B4-BE49-F238E27FC236}">
              <a16:creationId xmlns:a16="http://schemas.microsoft.com/office/drawing/2014/main" id="{1C8AA065-DD48-47E6-B86C-7794A7D5D7D7}"/>
            </a:ext>
          </a:extLst>
        </xdr:cNvPr>
        <xdr:cNvSpPr txBox="1"/>
      </xdr:nvSpPr>
      <xdr:spPr>
        <a:xfrm>
          <a:off x="607067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116222</xdr:rowOff>
    </xdr:from>
    <xdr:ext cx="469744" cy="259045"/>
    <xdr:sp macro="" textlink="">
      <xdr:nvSpPr>
        <xdr:cNvPr id="260" name="n_1mainValue【体育館・プール】&#10;一人当たり面積">
          <a:extLst>
            <a:ext uri="{FF2B5EF4-FFF2-40B4-BE49-F238E27FC236}">
              <a16:creationId xmlns:a16="http://schemas.microsoft.com/office/drawing/2014/main" id="{1C9A447E-2AF1-4107-97CA-D5066F501642}"/>
            </a:ext>
          </a:extLst>
        </xdr:cNvPr>
        <xdr:cNvSpPr txBox="1"/>
      </xdr:nvSpPr>
      <xdr:spPr>
        <a:xfrm>
          <a:off x="8458277" y="1051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118127</xdr:rowOff>
    </xdr:from>
    <xdr:ext cx="469744" cy="259045"/>
    <xdr:sp macro="" textlink="">
      <xdr:nvSpPr>
        <xdr:cNvPr id="261" name="n_2mainValue【体育館・プール】&#10;一人当たり面積">
          <a:extLst>
            <a:ext uri="{FF2B5EF4-FFF2-40B4-BE49-F238E27FC236}">
              <a16:creationId xmlns:a16="http://schemas.microsoft.com/office/drawing/2014/main" id="{56AA5E64-E943-4F92-905A-51D498FEAB4C}"/>
            </a:ext>
          </a:extLst>
        </xdr:cNvPr>
        <xdr:cNvSpPr txBox="1"/>
      </xdr:nvSpPr>
      <xdr:spPr>
        <a:xfrm>
          <a:off x="76772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120032</xdr:rowOff>
    </xdr:from>
    <xdr:ext cx="469744" cy="259045"/>
    <xdr:sp macro="" textlink="">
      <xdr:nvSpPr>
        <xdr:cNvPr id="262" name="n_3mainValue【体育館・プール】&#10;一人当たり面積">
          <a:extLst>
            <a:ext uri="{FF2B5EF4-FFF2-40B4-BE49-F238E27FC236}">
              <a16:creationId xmlns:a16="http://schemas.microsoft.com/office/drawing/2014/main" id="{E5506BF3-0A6F-49F0-B12D-0977CAF4BEB4}"/>
            </a:ext>
          </a:extLst>
        </xdr:cNvPr>
        <xdr:cNvSpPr txBox="1"/>
      </xdr:nvSpPr>
      <xdr:spPr>
        <a:xfrm>
          <a:off x="6864427" y="1052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121937</xdr:rowOff>
    </xdr:from>
    <xdr:ext cx="469744" cy="259045"/>
    <xdr:sp macro="" textlink="">
      <xdr:nvSpPr>
        <xdr:cNvPr id="263" name="n_4mainValue【体育館・プール】&#10;一人当たり面積">
          <a:extLst>
            <a:ext uri="{FF2B5EF4-FFF2-40B4-BE49-F238E27FC236}">
              <a16:creationId xmlns:a16="http://schemas.microsoft.com/office/drawing/2014/main" id="{700B64DC-78FE-4E9C-8E64-5031567E083A}"/>
            </a:ext>
          </a:extLst>
        </xdr:cNvPr>
        <xdr:cNvSpPr txBox="1"/>
      </xdr:nvSpPr>
      <xdr:spPr>
        <a:xfrm>
          <a:off x="607067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F5CBE8B-7F97-48BC-A010-A19D137C3D06}"/>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2E0E8FB-2BF9-45FE-A903-349F5DB80CC1}"/>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3E6F973-D538-4029-8808-8AA1CDA0720A}"/>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6930323-762F-4B5A-924E-45E29DEF15D5}"/>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BF11D17-4F21-4BCF-AE55-65AA9F7FAB20}"/>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62AD78D-D267-44C7-ACA5-1CEF33A4DDE9}"/>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64CC7B3-36C9-418F-B150-70EFC06167F9}"/>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37D8611-C0A7-4DD4-8401-681C85831A36}"/>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6A22833-3261-44E9-8215-C11C163746E9}"/>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B5625BA-E68D-4A88-AF49-BDEE14555BEA}"/>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CC5AA26-79A9-43A1-AFE7-DAD12A2F8B04}"/>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73398EC-49FE-4D01-8B50-882001325B7F}"/>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FA80AB7-8A59-4FB2-BECD-1116FDCE2F98}"/>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3E51CF6-BDB8-46F1-BE4B-6EA96FBA0811}"/>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95C90F4-3FCC-4196-9CEF-36D8DD12C3D1}"/>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03C65A0-AEE0-48A7-84F3-AA1796A6C760}"/>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62E0586-6027-4327-9376-64914CAA770C}"/>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2E3A603-824F-452B-9D97-3281E7DEC927}"/>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1981634-3D68-4F5F-B900-4CCBF247A26F}"/>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5C207E9-FD9E-4D05-BDB0-A59C71791A8B}"/>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8EDC1742-3E27-48C6-BC6A-6DB36399C0FA}"/>
            </a:ext>
          </a:extLst>
        </xdr:cNvPr>
        <xdr:cNvSpPr txBox="1"/>
      </xdr:nvSpPr>
      <xdr:spPr>
        <a:xfrm>
          <a:off x="384961" y="12710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CC6E96A-82E4-4435-B78E-B312A4900757}"/>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2BB5ACF0-96DD-430F-A806-56FCD05E33C0}"/>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47EA29E6-9625-4BB9-9F83-95F4EA2155EC}"/>
            </a:ext>
          </a:extLst>
        </xdr:cNvPr>
        <xdr:cNvCxnSpPr/>
      </xdr:nvCxnSpPr>
      <xdr:spPr>
        <a:xfrm flipV="1">
          <a:off x="4177665" y="12846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FC198D69-5052-4F5C-B031-439A4D282A7F}"/>
            </a:ext>
          </a:extLst>
        </xdr:cNvPr>
        <xdr:cNvSpPr txBox="1"/>
      </xdr:nvSpPr>
      <xdr:spPr>
        <a:xfrm>
          <a:off x="42164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17A84D19-6ED8-4196-85BB-3F4631BE13C9}"/>
            </a:ext>
          </a:extLst>
        </xdr:cNvPr>
        <xdr:cNvCxnSpPr/>
      </xdr:nvCxnSpPr>
      <xdr:spPr>
        <a:xfrm>
          <a:off x="4108450" y="1406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F1033585-8086-4364-8412-E49F014D4795}"/>
            </a:ext>
          </a:extLst>
        </xdr:cNvPr>
        <xdr:cNvSpPr txBox="1"/>
      </xdr:nvSpPr>
      <xdr:spPr>
        <a:xfrm>
          <a:off x="4216400" y="12627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C5639D25-4922-474A-9D27-D1B24D0F96C7}"/>
            </a:ext>
          </a:extLst>
        </xdr:cNvPr>
        <xdr:cNvCxnSpPr/>
      </xdr:nvCxnSpPr>
      <xdr:spPr>
        <a:xfrm>
          <a:off x="4108450" y="12846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5C2D71F-051D-47BA-8959-A4EA38BE06A1}"/>
            </a:ext>
          </a:extLst>
        </xdr:cNvPr>
        <xdr:cNvSpPr txBox="1"/>
      </xdr:nvSpPr>
      <xdr:spPr>
        <a:xfrm>
          <a:off x="4216400" y="13434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2E53C754-499A-4966-9AC2-E743363FE86B}"/>
            </a:ext>
          </a:extLst>
        </xdr:cNvPr>
        <xdr:cNvSpPr/>
      </xdr:nvSpPr>
      <xdr:spPr>
        <a:xfrm>
          <a:off x="4127500" y="135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FF32CF9-CC71-414A-81BB-407096CEA1FD}"/>
            </a:ext>
          </a:extLst>
        </xdr:cNvPr>
        <xdr:cNvSpPr/>
      </xdr:nvSpPr>
      <xdr:spPr>
        <a:xfrm>
          <a:off x="3384550" y="13566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833D04CA-90EF-4D1E-9751-3622C13B9B43}"/>
            </a:ext>
          </a:extLst>
        </xdr:cNvPr>
        <xdr:cNvSpPr/>
      </xdr:nvSpPr>
      <xdr:spPr>
        <a:xfrm>
          <a:off x="2571750" y="1353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a:extLst>
            <a:ext uri="{FF2B5EF4-FFF2-40B4-BE49-F238E27FC236}">
              <a16:creationId xmlns:a16="http://schemas.microsoft.com/office/drawing/2014/main" id="{E74DFE5D-3FFF-48FC-AE32-0FCF42082B69}"/>
            </a:ext>
          </a:extLst>
        </xdr:cNvPr>
        <xdr:cNvSpPr/>
      </xdr:nvSpPr>
      <xdr:spPr>
        <a:xfrm>
          <a:off x="1778000" y="1354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a:extLst>
            <a:ext uri="{FF2B5EF4-FFF2-40B4-BE49-F238E27FC236}">
              <a16:creationId xmlns:a16="http://schemas.microsoft.com/office/drawing/2014/main" id="{59ED4CAD-B4A9-488E-9E54-E4024CB0BC40}"/>
            </a:ext>
          </a:extLst>
        </xdr:cNvPr>
        <xdr:cNvSpPr/>
      </xdr:nvSpPr>
      <xdr:spPr>
        <a:xfrm>
          <a:off x="984250" y="135064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A9539EA-098D-46B1-8462-18F775AB4960}"/>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FC7AB3F-012A-4DFC-833D-8B2FC70961EA}"/>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2423F50-1610-46A3-A8B1-CA01C00CA9EB}"/>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2239835-B4D9-42E6-9FEA-4206B0DC3CDB}"/>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263B8A7-DAC6-4E02-9712-494218A71ACD}"/>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20320</xdr:rowOff>
    </xdr:from>
    <xdr:to>
      <xdr:col>24</xdr:col>
      <xdr:colOff>114300</xdr:colOff>
      <xdr:row>83</xdr:row>
      <xdr:rowOff>121920</xdr:rowOff>
    </xdr:to>
    <xdr:sp macro="" textlink="">
      <xdr:nvSpPr>
        <xdr:cNvPr id="303" name="楕円 302">
          <a:extLst>
            <a:ext uri="{FF2B5EF4-FFF2-40B4-BE49-F238E27FC236}">
              <a16:creationId xmlns:a16="http://schemas.microsoft.com/office/drawing/2014/main" id="{BC36D68E-C419-40E4-89B5-F4CD43B43ABF}"/>
            </a:ext>
          </a:extLst>
        </xdr:cNvPr>
        <xdr:cNvSpPr/>
      </xdr:nvSpPr>
      <xdr:spPr>
        <a:xfrm>
          <a:off x="41275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170197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CBEB962-7575-4188-80B5-7184059BBAAE}"/>
            </a:ext>
          </a:extLst>
        </xdr:cNvPr>
        <xdr:cNvSpPr txBox="1"/>
      </xdr:nvSpPr>
      <xdr:spPr>
        <a:xfrm>
          <a:off x="4216400" y="1370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305" name="楕円 304">
          <a:extLst>
            <a:ext uri="{FF2B5EF4-FFF2-40B4-BE49-F238E27FC236}">
              <a16:creationId xmlns:a16="http://schemas.microsoft.com/office/drawing/2014/main" id="{C596CBAA-2441-4071-BA8A-ED9F389085EE}"/>
            </a:ext>
          </a:extLst>
        </xdr:cNvPr>
        <xdr:cNvSpPr/>
      </xdr:nvSpPr>
      <xdr:spPr>
        <a:xfrm>
          <a:off x="3384550" y="13704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71120</xdr:rowOff>
    </xdr:to>
    <xdr:cxnSp macro="">
      <xdr:nvCxnSpPr>
        <xdr:cNvPr id="306" name="直線コネクタ 305">
          <a:extLst>
            <a:ext uri="{FF2B5EF4-FFF2-40B4-BE49-F238E27FC236}">
              <a16:creationId xmlns:a16="http://schemas.microsoft.com/office/drawing/2014/main" id="{A60E1A38-A81D-466D-843A-C1995C1F1434}"/>
            </a:ext>
          </a:extLst>
        </xdr:cNvPr>
        <xdr:cNvCxnSpPr/>
      </xdr:nvCxnSpPr>
      <xdr:spPr>
        <a:xfrm>
          <a:off x="3429000" y="13749020"/>
          <a:ext cx="7493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140970</xdr:rowOff>
    </xdr:from>
    <xdr:to>
      <xdr:col>15</xdr:col>
      <xdr:colOff>101600</xdr:colOff>
      <xdr:row>83</xdr:row>
      <xdr:rowOff>71120</xdr:rowOff>
    </xdr:to>
    <xdr:sp macro="" textlink="">
      <xdr:nvSpPr>
        <xdr:cNvPr id="307" name="楕円 306">
          <a:extLst>
            <a:ext uri="{FF2B5EF4-FFF2-40B4-BE49-F238E27FC236}">
              <a16:creationId xmlns:a16="http://schemas.microsoft.com/office/drawing/2014/main" id="{7FF7B529-C005-4A07-8B9A-B7E3F62CE363}"/>
            </a:ext>
          </a:extLst>
        </xdr:cNvPr>
        <xdr:cNvSpPr/>
      </xdr:nvSpPr>
      <xdr:spPr>
        <a:xfrm>
          <a:off x="2571750" y="13679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20320</xdr:rowOff>
    </xdr:from>
    <xdr:to>
      <xdr:col>19</xdr:col>
      <xdr:colOff>177800</xdr:colOff>
      <xdr:row>83</xdr:row>
      <xdr:rowOff>45720</xdr:rowOff>
    </xdr:to>
    <xdr:cxnSp macro="">
      <xdr:nvCxnSpPr>
        <xdr:cNvPr id="308" name="直線コネクタ 307">
          <a:extLst>
            <a:ext uri="{FF2B5EF4-FFF2-40B4-BE49-F238E27FC236}">
              <a16:creationId xmlns:a16="http://schemas.microsoft.com/office/drawing/2014/main" id="{ACD7583A-3AF7-4E18-91FA-01E40644821F}"/>
            </a:ext>
          </a:extLst>
        </xdr:cNvPr>
        <xdr:cNvCxnSpPr/>
      </xdr:nvCxnSpPr>
      <xdr:spPr>
        <a:xfrm>
          <a:off x="2622550" y="13723620"/>
          <a:ext cx="8064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115570</xdr:rowOff>
    </xdr:from>
    <xdr:to>
      <xdr:col>10</xdr:col>
      <xdr:colOff>165100</xdr:colOff>
      <xdr:row>83</xdr:row>
      <xdr:rowOff>45720</xdr:rowOff>
    </xdr:to>
    <xdr:sp macro="" textlink="">
      <xdr:nvSpPr>
        <xdr:cNvPr id="309" name="楕円 308">
          <a:extLst>
            <a:ext uri="{FF2B5EF4-FFF2-40B4-BE49-F238E27FC236}">
              <a16:creationId xmlns:a16="http://schemas.microsoft.com/office/drawing/2014/main" id="{93FF07E4-A619-4737-A297-98A015CF9A69}"/>
            </a:ext>
          </a:extLst>
        </xdr:cNvPr>
        <xdr:cNvSpPr/>
      </xdr:nvSpPr>
      <xdr:spPr>
        <a:xfrm>
          <a:off x="1778000" y="13653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166370</xdr:rowOff>
    </xdr:from>
    <xdr:to>
      <xdr:col>15</xdr:col>
      <xdr:colOff>50800</xdr:colOff>
      <xdr:row>83</xdr:row>
      <xdr:rowOff>20320</xdr:rowOff>
    </xdr:to>
    <xdr:cxnSp macro="">
      <xdr:nvCxnSpPr>
        <xdr:cNvPr id="310" name="直線コネクタ 309">
          <a:extLst>
            <a:ext uri="{FF2B5EF4-FFF2-40B4-BE49-F238E27FC236}">
              <a16:creationId xmlns:a16="http://schemas.microsoft.com/office/drawing/2014/main" id="{9CF7DA48-D975-44D1-A57A-A60366B0BE10}"/>
            </a:ext>
          </a:extLst>
        </xdr:cNvPr>
        <xdr:cNvCxnSpPr/>
      </xdr:nvCxnSpPr>
      <xdr:spPr>
        <a:xfrm>
          <a:off x="1828800" y="1370457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1" name="楕円 310">
          <a:extLst>
            <a:ext uri="{FF2B5EF4-FFF2-40B4-BE49-F238E27FC236}">
              <a16:creationId xmlns:a16="http://schemas.microsoft.com/office/drawing/2014/main" id="{10B5D73A-7BCE-4DC7-BB33-4940426FB1CE}"/>
            </a:ext>
          </a:extLst>
        </xdr:cNvPr>
        <xdr:cNvSpPr/>
      </xdr:nvSpPr>
      <xdr:spPr>
        <a:xfrm>
          <a:off x="984250" y="13628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82</xdr:row>
      <xdr:rowOff>166370</xdr:rowOff>
    </xdr:to>
    <xdr:cxnSp macro="">
      <xdr:nvCxnSpPr>
        <xdr:cNvPr id="312" name="直線コネクタ 311">
          <a:extLst>
            <a:ext uri="{FF2B5EF4-FFF2-40B4-BE49-F238E27FC236}">
              <a16:creationId xmlns:a16="http://schemas.microsoft.com/office/drawing/2014/main" id="{49F1D2B9-7D06-46DB-9E83-C171EC4D809D}"/>
            </a:ext>
          </a:extLst>
        </xdr:cNvPr>
        <xdr:cNvCxnSpPr/>
      </xdr:nvCxnSpPr>
      <xdr:spPr>
        <a:xfrm>
          <a:off x="1028700" y="13679170"/>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1CF72FDC-7601-439F-9BFF-A9F2A6E8F477}"/>
            </a:ext>
          </a:extLst>
        </xdr:cNvPr>
        <xdr:cNvSpPr txBox="1"/>
      </xdr:nvSpPr>
      <xdr:spPr>
        <a:xfrm>
          <a:off x="32391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4C923ACE-E619-476B-A3EC-A14783B98F97}"/>
            </a:ext>
          </a:extLst>
        </xdr:cNvPr>
        <xdr:cNvSpPr txBox="1"/>
      </xdr:nvSpPr>
      <xdr:spPr>
        <a:xfrm>
          <a:off x="2439044"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121938</xdr:rowOff>
    </xdr:from>
    <xdr:ext cx="405111" cy="259045"/>
    <xdr:sp macro="" textlink="">
      <xdr:nvSpPr>
        <xdr:cNvPr id="315" name="n_3aveValue【福祉施設】&#10;有形固定資産減価償却率">
          <a:extLst>
            <a:ext uri="{FF2B5EF4-FFF2-40B4-BE49-F238E27FC236}">
              <a16:creationId xmlns:a16="http://schemas.microsoft.com/office/drawing/2014/main" id="{74F6BE3C-5098-4B61-A87B-3FDACF5463AC}"/>
            </a:ext>
          </a:extLst>
        </xdr:cNvPr>
        <xdr:cNvSpPr txBox="1"/>
      </xdr:nvSpPr>
      <xdr:spPr>
        <a:xfrm>
          <a:off x="164529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16" name="n_4aveValue【福祉施設】&#10;有形固定資産減価償却率">
          <a:extLst>
            <a:ext uri="{FF2B5EF4-FFF2-40B4-BE49-F238E27FC236}">
              <a16:creationId xmlns:a16="http://schemas.microsoft.com/office/drawing/2014/main" id="{EF03E570-6987-4DE4-8D24-17ADE64ACB3C}"/>
            </a:ext>
          </a:extLst>
        </xdr:cNvPr>
        <xdr:cNvSpPr txBox="1"/>
      </xdr:nvSpPr>
      <xdr:spPr>
        <a:xfrm>
          <a:off x="8515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87647</xdr:rowOff>
    </xdr:from>
    <xdr:ext cx="405111" cy="259045"/>
    <xdr:sp macro="" textlink="">
      <xdr:nvSpPr>
        <xdr:cNvPr id="317" name="n_1mainValue【福祉施設】&#10;有形固定資産減価償却率">
          <a:extLst>
            <a:ext uri="{FF2B5EF4-FFF2-40B4-BE49-F238E27FC236}">
              <a16:creationId xmlns:a16="http://schemas.microsoft.com/office/drawing/2014/main" id="{E5C6A45F-A22F-4BBC-8696-C25614D9BB31}"/>
            </a:ext>
          </a:extLst>
        </xdr:cNvPr>
        <xdr:cNvSpPr txBox="1"/>
      </xdr:nvSpPr>
      <xdr:spPr>
        <a:xfrm>
          <a:off x="32391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62247</xdr:rowOff>
    </xdr:from>
    <xdr:ext cx="405111" cy="259045"/>
    <xdr:sp macro="" textlink="">
      <xdr:nvSpPr>
        <xdr:cNvPr id="318" name="n_2mainValue【福祉施設】&#10;有形固定資産減価償却率">
          <a:extLst>
            <a:ext uri="{FF2B5EF4-FFF2-40B4-BE49-F238E27FC236}">
              <a16:creationId xmlns:a16="http://schemas.microsoft.com/office/drawing/2014/main" id="{6CF47C6F-D54D-4B41-8A4E-0F4EC1597655}"/>
            </a:ext>
          </a:extLst>
        </xdr:cNvPr>
        <xdr:cNvSpPr txBox="1"/>
      </xdr:nvSpPr>
      <xdr:spPr>
        <a:xfrm>
          <a:off x="24390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319" name="n_3mainValue【福祉施設】&#10;有形固定資産減価償却率">
          <a:extLst>
            <a:ext uri="{FF2B5EF4-FFF2-40B4-BE49-F238E27FC236}">
              <a16:creationId xmlns:a16="http://schemas.microsoft.com/office/drawing/2014/main" id="{13A6CA79-1E6C-46B5-B23C-D5519A39C3C6}"/>
            </a:ext>
          </a:extLst>
        </xdr:cNvPr>
        <xdr:cNvSpPr txBox="1"/>
      </xdr:nvSpPr>
      <xdr:spPr>
        <a:xfrm>
          <a:off x="1645294" y="1374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20" name="n_4mainValue【福祉施設】&#10;有形固定資産減価償却率">
          <a:extLst>
            <a:ext uri="{FF2B5EF4-FFF2-40B4-BE49-F238E27FC236}">
              <a16:creationId xmlns:a16="http://schemas.microsoft.com/office/drawing/2014/main" id="{BA33DD49-B288-4EFB-BB93-CDA2E586CDB6}"/>
            </a:ext>
          </a:extLst>
        </xdr:cNvPr>
        <xdr:cNvSpPr txBox="1"/>
      </xdr:nvSpPr>
      <xdr:spPr>
        <a:xfrm>
          <a:off x="8515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44F2AD9-C0E1-491B-BB85-981822A25E1D}"/>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3A0A9D1-5F26-46B4-B40C-AA7643F8C6ED}"/>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9ACA13E-6569-45D5-8D6B-14CFA591C40A}"/>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8ED9CA8-AD74-40AB-9347-2CB4857D71F4}"/>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E3011C4-2513-43DB-9AB1-7110E72B4C21}"/>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6FB2CB3-9F75-4DD1-B3AD-B25EFC853B07}"/>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63B3B77-AA0A-4C0D-8BBD-4D7B5048D450}"/>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A8F2989-DF71-4DB5-82E8-FD26B061618D}"/>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D050619-9D71-497F-B2EA-A01BB2A9E43F}"/>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10CBE09-3AD8-47E2-BB39-6A7E92666F0D}"/>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BD9A2BE-0E64-4D4A-A880-82E5EC1129CA}"/>
            </a:ext>
          </a:extLst>
        </xdr:cNvPr>
        <xdr:cNvCxnSpPr/>
      </xdr:nvCxnSpPr>
      <xdr:spPr>
        <a:xfrm>
          <a:off x="5956300" y="1412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740F63B3-AFD3-416B-A03C-738CA8B54F3B}"/>
            </a:ext>
          </a:extLst>
        </xdr:cNvPr>
        <xdr:cNvSpPr txBox="1"/>
      </xdr:nvSpPr>
      <xdr:spPr>
        <a:xfrm>
          <a:off x="5527221" y="13992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FF500951-6F7C-411C-90E1-39E776D99F4B}"/>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45405248-BC91-4FE1-9A47-FCC276A35915}"/>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F227E0B6-1AC4-4A8E-B731-9DDBD28E6150}"/>
            </a:ext>
          </a:extLst>
        </xdr:cNvPr>
        <xdr:cNvCxnSpPr/>
      </xdr:nvCxnSpPr>
      <xdr:spPr>
        <a:xfrm>
          <a:off x="5956300" y="1303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1B713161-BE79-4C4F-8F65-8ECF2128925E}"/>
            </a:ext>
          </a:extLst>
        </xdr:cNvPr>
        <xdr:cNvSpPr txBox="1"/>
      </xdr:nvSpPr>
      <xdr:spPr>
        <a:xfrm>
          <a:off x="5527221" y="1288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920A454-907E-49EC-A727-EE33FC8CF815}"/>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26F1C62-5447-4EA8-AD44-378F0E40AF9E}"/>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FB8CE0C0-7F8A-490B-A8D2-FF88778E1394}"/>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6F688D70-90F3-4406-B35B-5005A38B689D}"/>
            </a:ext>
          </a:extLst>
        </xdr:cNvPr>
        <xdr:cNvCxnSpPr/>
      </xdr:nvCxnSpPr>
      <xdr:spPr>
        <a:xfrm flipV="1">
          <a:off x="9429115" y="12865100"/>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226221BC-688B-448C-BFA4-D355F80D8ADF}"/>
            </a:ext>
          </a:extLst>
        </xdr:cNvPr>
        <xdr:cNvSpPr txBox="1"/>
      </xdr:nvSpPr>
      <xdr:spPr>
        <a:xfrm>
          <a:off x="9467850" y="1411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EE737859-667F-401F-9217-B951D5F63AC3}"/>
            </a:ext>
          </a:extLst>
        </xdr:cNvPr>
        <xdr:cNvCxnSpPr/>
      </xdr:nvCxnSpPr>
      <xdr:spPr>
        <a:xfrm>
          <a:off x="9359900" y="14111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A6C628DB-9A74-4EB0-B673-7C9839F7CBC1}"/>
            </a:ext>
          </a:extLst>
        </xdr:cNvPr>
        <xdr:cNvSpPr txBox="1"/>
      </xdr:nvSpPr>
      <xdr:spPr>
        <a:xfrm>
          <a:off x="9467850" y="1264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4BA58DF5-F9FA-47DA-BFC9-0A761BE6F0FB}"/>
            </a:ext>
          </a:extLst>
        </xdr:cNvPr>
        <xdr:cNvCxnSpPr/>
      </xdr:nvCxnSpPr>
      <xdr:spPr>
        <a:xfrm>
          <a:off x="9359900" y="1286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AAC0A3BB-9016-4D56-B8E1-45C280C67170}"/>
            </a:ext>
          </a:extLst>
        </xdr:cNvPr>
        <xdr:cNvSpPr txBox="1"/>
      </xdr:nvSpPr>
      <xdr:spPr>
        <a:xfrm>
          <a:off x="9467850" y="13571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59C601DD-621B-447E-BE35-E8F2B0EC0C23}"/>
            </a:ext>
          </a:extLst>
        </xdr:cNvPr>
        <xdr:cNvSpPr/>
      </xdr:nvSpPr>
      <xdr:spPr>
        <a:xfrm>
          <a:off x="9398000" y="13713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303F01A4-A213-4256-9AB2-DEFD2553A55F}"/>
            </a:ext>
          </a:extLst>
        </xdr:cNvPr>
        <xdr:cNvSpPr/>
      </xdr:nvSpPr>
      <xdr:spPr>
        <a:xfrm>
          <a:off x="8636000" y="1371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E8D47860-CEA9-4FDE-94EB-5DF7AAC4A7C2}"/>
            </a:ext>
          </a:extLst>
        </xdr:cNvPr>
        <xdr:cNvSpPr/>
      </xdr:nvSpPr>
      <xdr:spPr>
        <a:xfrm>
          <a:off x="7842250" y="13707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a:extLst>
            <a:ext uri="{FF2B5EF4-FFF2-40B4-BE49-F238E27FC236}">
              <a16:creationId xmlns:a16="http://schemas.microsoft.com/office/drawing/2014/main" id="{7C677DDA-20DE-4602-81A8-AA38C8B5EBAB}"/>
            </a:ext>
          </a:extLst>
        </xdr:cNvPr>
        <xdr:cNvSpPr/>
      </xdr:nvSpPr>
      <xdr:spPr>
        <a:xfrm>
          <a:off x="7029450" y="13651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a:extLst>
            <a:ext uri="{FF2B5EF4-FFF2-40B4-BE49-F238E27FC236}">
              <a16:creationId xmlns:a16="http://schemas.microsoft.com/office/drawing/2014/main" id="{9D08F077-DD59-4B33-B89D-A563CA3A32AC}"/>
            </a:ext>
          </a:extLst>
        </xdr:cNvPr>
        <xdr:cNvSpPr/>
      </xdr:nvSpPr>
      <xdr:spPr>
        <a:xfrm>
          <a:off x="6235700" y="135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0B52FD5-1A79-4D15-9CC4-D49C511B7C89}"/>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F8FED8D-5BC3-41BA-8A2B-A89188CC1FEA}"/>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D343D92-65F0-454E-88C0-F1D1C72AEEDA}"/>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245CBC3-9FBC-467D-ACFE-4188DAD1D3B6}"/>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479F5DC-697B-4801-B684-714CE10A3B42}"/>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141605</xdr:rowOff>
    </xdr:from>
    <xdr:to>
      <xdr:col>55</xdr:col>
      <xdr:colOff>50800</xdr:colOff>
      <xdr:row>85</xdr:row>
      <xdr:rowOff>71755</xdr:rowOff>
    </xdr:to>
    <xdr:sp macro="" textlink="">
      <xdr:nvSpPr>
        <xdr:cNvPr id="356" name="楕円 355">
          <a:extLst>
            <a:ext uri="{FF2B5EF4-FFF2-40B4-BE49-F238E27FC236}">
              <a16:creationId xmlns:a16="http://schemas.microsoft.com/office/drawing/2014/main" id="{48B97AE1-9878-4FC8-A71C-5EDF4DD56331}"/>
            </a:ext>
          </a:extLst>
        </xdr:cNvPr>
        <xdr:cNvSpPr/>
      </xdr:nvSpPr>
      <xdr:spPr>
        <a:xfrm>
          <a:off x="9398000" y="14010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56532</xdr:rowOff>
    </xdr:from>
    <xdr:ext cx="469744" cy="259045"/>
    <xdr:sp macro="" textlink="">
      <xdr:nvSpPr>
        <xdr:cNvPr id="357" name="【福祉施設】&#10;一人当たり面積該当値テキスト">
          <a:extLst>
            <a:ext uri="{FF2B5EF4-FFF2-40B4-BE49-F238E27FC236}">
              <a16:creationId xmlns:a16="http://schemas.microsoft.com/office/drawing/2014/main" id="{38FCF3B8-0186-4E79-8EE7-BF4E9D8B0085}"/>
            </a:ext>
          </a:extLst>
        </xdr:cNvPr>
        <xdr:cNvSpPr txBox="1"/>
      </xdr:nvSpPr>
      <xdr:spPr>
        <a:xfrm>
          <a:off x="9467850" y="1392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58" name="楕円 357">
          <a:extLst>
            <a:ext uri="{FF2B5EF4-FFF2-40B4-BE49-F238E27FC236}">
              <a16:creationId xmlns:a16="http://schemas.microsoft.com/office/drawing/2014/main" id="{0248822A-493E-4233-A7C1-5BBFF0EED7AC}"/>
            </a:ext>
          </a:extLst>
        </xdr:cNvPr>
        <xdr:cNvSpPr/>
      </xdr:nvSpPr>
      <xdr:spPr>
        <a:xfrm>
          <a:off x="8636000" y="14015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20955</xdr:rowOff>
    </xdr:from>
    <xdr:to>
      <xdr:col>55</xdr:col>
      <xdr:colOff>0</xdr:colOff>
      <xdr:row>85</xdr:row>
      <xdr:rowOff>26670</xdr:rowOff>
    </xdr:to>
    <xdr:cxnSp macro="">
      <xdr:nvCxnSpPr>
        <xdr:cNvPr id="359" name="直線コネクタ 358">
          <a:extLst>
            <a:ext uri="{FF2B5EF4-FFF2-40B4-BE49-F238E27FC236}">
              <a16:creationId xmlns:a16="http://schemas.microsoft.com/office/drawing/2014/main" id="{011BC509-EA84-487A-8C53-23C40FDF787F}"/>
            </a:ext>
          </a:extLst>
        </xdr:cNvPr>
        <xdr:cNvCxnSpPr/>
      </xdr:nvCxnSpPr>
      <xdr:spPr>
        <a:xfrm flipV="1">
          <a:off x="8686800" y="1405445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60" name="楕円 359">
          <a:extLst>
            <a:ext uri="{FF2B5EF4-FFF2-40B4-BE49-F238E27FC236}">
              <a16:creationId xmlns:a16="http://schemas.microsoft.com/office/drawing/2014/main" id="{01B2B09B-72B1-44DC-B75F-725789E401CB}"/>
            </a:ext>
          </a:extLst>
        </xdr:cNvPr>
        <xdr:cNvSpPr/>
      </xdr:nvSpPr>
      <xdr:spPr>
        <a:xfrm>
          <a:off x="7842250" y="14015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61" name="直線コネクタ 360">
          <a:extLst>
            <a:ext uri="{FF2B5EF4-FFF2-40B4-BE49-F238E27FC236}">
              <a16:creationId xmlns:a16="http://schemas.microsoft.com/office/drawing/2014/main" id="{1255310C-39AC-484A-A1FF-3E48E1602325}"/>
            </a:ext>
          </a:extLst>
        </xdr:cNvPr>
        <xdr:cNvCxnSpPr/>
      </xdr:nvCxnSpPr>
      <xdr:spPr>
        <a:xfrm>
          <a:off x="7886700" y="140601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141605</xdr:rowOff>
    </xdr:from>
    <xdr:to>
      <xdr:col>41</xdr:col>
      <xdr:colOff>101600</xdr:colOff>
      <xdr:row>85</xdr:row>
      <xdr:rowOff>71755</xdr:rowOff>
    </xdr:to>
    <xdr:sp macro="" textlink="">
      <xdr:nvSpPr>
        <xdr:cNvPr id="362" name="楕円 361">
          <a:extLst>
            <a:ext uri="{FF2B5EF4-FFF2-40B4-BE49-F238E27FC236}">
              <a16:creationId xmlns:a16="http://schemas.microsoft.com/office/drawing/2014/main" id="{DF1FA790-32C4-44A7-ACFE-2CAC10EBD528}"/>
            </a:ext>
          </a:extLst>
        </xdr:cNvPr>
        <xdr:cNvSpPr/>
      </xdr:nvSpPr>
      <xdr:spPr>
        <a:xfrm>
          <a:off x="7029450" y="14010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20955</xdr:rowOff>
    </xdr:from>
    <xdr:to>
      <xdr:col>45</xdr:col>
      <xdr:colOff>177800</xdr:colOff>
      <xdr:row>85</xdr:row>
      <xdr:rowOff>26670</xdr:rowOff>
    </xdr:to>
    <xdr:cxnSp macro="">
      <xdr:nvCxnSpPr>
        <xdr:cNvPr id="363" name="直線コネクタ 362">
          <a:extLst>
            <a:ext uri="{FF2B5EF4-FFF2-40B4-BE49-F238E27FC236}">
              <a16:creationId xmlns:a16="http://schemas.microsoft.com/office/drawing/2014/main" id="{62E1E0ED-D7C6-4F22-8631-8F4251C75503}"/>
            </a:ext>
          </a:extLst>
        </xdr:cNvPr>
        <xdr:cNvCxnSpPr/>
      </xdr:nvCxnSpPr>
      <xdr:spPr>
        <a:xfrm>
          <a:off x="7080250" y="1405445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64" name="楕円 363">
          <a:extLst>
            <a:ext uri="{FF2B5EF4-FFF2-40B4-BE49-F238E27FC236}">
              <a16:creationId xmlns:a16="http://schemas.microsoft.com/office/drawing/2014/main" id="{CC6B5305-A881-438F-83FF-0BDBC1E6CAF1}"/>
            </a:ext>
          </a:extLst>
        </xdr:cNvPr>
        <xdr:cNvSpPr/>
      </xdr:nvSpPr>
      <xdr:spPr>
        <a:xfrm>
          <a:off x="6235700" y="14015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20955</xdr:rowOff>
    </xdr:from>
    <xdr:to>
      <xdr:col>41</xdr:col>
      <xdr:colOff>50800</xdr:colOff>
      <xdr:row>85</xdr:row>
      <xdr:rowOff>26670</xdr:rowOff>
    </xdr:to>
    <xdr:cxnSp macro="">
      <xdr:nvCxnSpPr>
        <xdr:cNvPr id="365" name="直線コネクタ 364">
          <a:extLst>
            <a:ext uri="{FF2B5EF4-FFF2-40B4-BE49-F238E27FC236}">
              <a16:creationId xmlns:a16="http://schemas.microsoft.com/office/drawing/2014/main" id="{8F2046EF-9789-44B2-9E37-AE2C269ED757}"/>
            </a:ext>
          </a:extLst>
        </xdr:cNvPr>
        <xdr:cNvCxnSpPr/>
      </xdr:nvCxnSpPr>
      <xdr:spPr>
        <a:xfrm flipV="1">
          <a:off x="6286500" y="14054455"/>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658F6F21-D639-463C-BBDC-BDE3BBCE8B5B}"/>
            </a:ext>
          </a:extLst>
        </xdr:cNvPr>
        <xdr:cNvSpPr txBox="1"/>
      </xdr:nvSpPr>
      <xdr:spPr>
        <a:xfrm>
          <a:off x="8458277" y="1350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BEA325C2-5D9F-4D6A-9068-4CCAB9BEBC20}"/>
            </a:ext>
          </a:extLst>
        </xdr:cNvPr>
        <xdr:cNvSpPr txBox="1"/>
      </xdr:nvSpPr>
      <xdr:spPr>
        <a:xfrm>
          <a:off x="7677227" y="1349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68" name="n_3aveValue【福祉施設】&#10;一人当たり面積">
          <a:extLst>
            <a:ext uri="{FF2B5EF4-FFF2-40B4-BE49-F238E27FC236}">
              <a16:creationId xmlns:a16="http://schemas.microsoft.com/office/drawing/2014/main" id="{567BDB3F-F10D-49D2-BF37-1FDF02EA9C1A}"/>
            </a:ext>
          </a:extLst>
        </xdr:cNvPr>
        <xdr:cNvSpPr txBox="1"/>
      </xdr:nvSpPr>
      <xdr:spPr>
        <a:xfrm>
          <a:off x="6864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8272</xdr:rowOff>
    </xdr:from>
    <xdr:ext cx="469744" cy="259045"/>
    <xdr:sp macro="" textlink="">
      <xdr:nvSpPr>
        <xdr:cNvPr id="369" name="n_4aveValue【福祉施設】&#10;一人当たり面積">
          <a:extLst>
            <a:ext uri="{FF2B5EF4-FFF2-40B4-BE49-F238E27FC236}">
              <a16:creationId xmlns:a16="http://schemas.microsoft.com/office/drawing/2014/main" id="{81EBA857-5A0A-4F6E-BB33-6D8A3B149ADA}"/>
            </a:ext>
          </a:extLst>
        </xdr:cNvPr>
        <xdr:cNvSpPr txBox="1"/>
      </xdr:nvSpPr>
      <xdr:spPr>
        <a:xfrm>
          <a:off x="6070677"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70" name="n_1mainValue【福祉施設】&#10;一人当たり面積">
          <a:extLst>
            <a:ext uri="{FF2B5EF4-FFF2-40B4-BE49-F238E27FC236}">
              <a16:creationId xmlns:a16="http://schemas.microsoft.com/office/drawing/2014/main" id="{68B9B8C5-9B53-4D15-9DC6-9DDBE18FCEF6}"/>
            </a:ext>
          </a:extLst>
        </xdr:cNvPr>
        <xdr:cNvSpPr txBox="1"/>
      </xdr:nvSpPr>
      <xdr:spPr>
        <a:xfrm>
          <a:off x="8458277" y="1410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68597</xdr:rowOff>
    </xdr:from>
    <xdr:ext cx="469744" cy="259045"/>
    <xdr:sp macro="" textlink="">
      <xdr:nvSpPr>
        <xdr:cNvPr id="371" name="n_2mainValue【福祉施設】&#10;一人当たり面積">
          <a:extLst>
            <a:ext uri="{FF2B5EF4-FFF2-40B4-BE49-F238E27FC236}">
              <a16:creationId xmlns:a16="http://schemas.microsoft.com/office/drawing/2014/main" id="{98147993-478B-4E2A-893B-5D443FB1B87D}"/>
            </a:ext>
          </a:extLst>
        </xdr:cNvPr>
        <xdr:cNvSpPr txBox="1"/>
      </xdr:nvSpPr>
      <xdr:spPr>
        <a:xfrm>
          <a:off x="7677227" y="1410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62882</xdr:rowOff>
    </xdr:from>
    <xdr:ext cx="469744" cy="259045"/>
    <xdr:sp macro="" textlink="">
      <xdr:nvSpPr>
        <xdr:cNvPr id="372" name="n_3mainValue【福祉施設】&#10;一人当たり面積">
          <a:extLst>
            <a:ext uri="{FF2B5EF4-FFF2-40B4-BE49-F238E27FC236}">
              <a16:creationId xmlns:a16="http://schemas.microsoft.com/office/drawing/2014/main" id="{81858282-4CF2-4DF5-9149-4F0B1B173E63}"/>
            </a:ext>
          </a:extLst>
        </xdr:cNvPr>
        <xdr:cNvSpPr txBox="1"/>
      </xdr:nvSpPr>
      <xdr:spPr>
        <a:xfrm>
          <a:off x="6864427" y="1409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3" name="n_4mainValue【福祉施設】&#10;一人当たり面積">
          <a:extLst>
            <a:ext uri="{FF2B5EF4-FFF2-40B4-BE49-F238E27FC236}">
              <a16:creationId xmlns:a16="http://schemas.microsoft.com/office/drawing/2014/main" id="{232D0C65-FAD4-4646-8C8E-76392908AF41}"/>
            </a:ext>
          </a:extLst>
        </xdr:cNvPr>
        <xdr:cNvSpPr txBox="1"/>
      </xdr:nvSpPr>
      <xdr:spPr>
        <a:xfrm>
          <a:off x="6070677" y="1410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C0D954C5-6C7F-4800-AC99-F1934133EEEF}"/>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F5371110-2405-4E68-88EC-2C08F9A9D0E0}"/>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682686B-90A4-4E80-96FC-B98DFEF06F65}"/>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EDE615A5-63C3-46B3-ACE5-CE27CC902D35}"/>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76B3746-0898-414C-A16F-A377B49A23E1}"/>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BC2FF3B-0ECC-41CE-BED9-0028D56DE6DB}"/>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0D66015-F89B-4AB4-9CE0-4E8D9FBB08B8}"/>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33611FD-5A73-4E2E-8DFF-C6A01614BDA3}"/>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D78B540D-435A-4DB8-97C4-E824BAD51889}"/>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8D5B0EDF-CE5D-428D-AAE6-E2A1CB6D83E9}"/>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1DC70260-161A-4BE6-918B-5CF33F82D19A}"/>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3DD8DE9C-0F6D-4E95-A4C7-9F6913B5CB4D}"/>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8381CCE4-0FAA-4518-88CF-A4C10D68A454}"/>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4A494514-385A-42A8-97FF-61DF2F29FE78}"/>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E43703BA-F72F-4E51-9830-91D5E644EEF2}"/>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9190940B-9FF1-4F22-ABC7-97F48B447A35}"/>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649FEA24-0E1C-455E-AA12-682393C40AEB}"/>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5DE0CD41-74F7-4A49-9719-CF3DF572B336}"/>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FD951BFF-BEA4-41CE-BFDD-8740565E55FB}"/>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15FE9D71-1753-4C3F-A2A3-57BE09273336}"/>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874855C-2FF0-4755-8583-6021EC55CFF4}"/>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3E8F7B-82A5-4986-B6B3-8F8B64AF8DC7}"/>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C85EB1A-5FD6-4798-856A-6A7B2653A494}"/>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2E61EAE6-CE46-40FF-A7D5-3BEA9FE2803D}"/>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1AB496B0-5C94-4556-8DE5-379CBD94A7A5}"/>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AB9C5D63-368F-439C-A6C2-9AFB9C77D933}"/>
            </a:ext>
          </a:extLst>
        </xdr:cNvPr>
        <xdr:cNvCxnSpPr/>
      </xdr:nvCxnSpPr>
      <xdr:spPr>
        <a:xfrm flipV="1">
          <a:off x="4177665" y="1651272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22E1F9C5-4B90-46A7-9B69-89496FE63E50}"/>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5DE19BDB-E653-4E7C-831D-C9C8FE1A8CAB}"/>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C5FA7FEA-E7AC-4F81-9370-04DD7F186A83}"/>
            </a:ext>
          </a:extLst>
        </xdr:cNvPr>
        <xdr:cNvSpPr txBox="1"/>
      </xdr:nvSpPr>
      <xdr:spPr>
        <a:xfrm>
          <a:off x="4216400" y="163006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4AF7A7DF-0744-4005-B3CF-5C3F45762BA0}"/>
            </a:ext>
          </a:extLst>
        </xdr:cNvPr>
        <xdr:cNvCxnSpPr/>
      </xdr:nvCxnSpPr>
      <xdr:spPr>
        <a:xfrm>
          <a:off x="4108450" y="16512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ECD194EF-4586-4A7E-BCB1-FEAB1D5BACE9}"/>
            </a:ext>
          </a:extLst>
        </xdr:cNvPr>
        <xdr:cNvSpPr txBox="1"/>
      </xdr:nvSpPr>
      <xdr:spPr>
        <a:xfrm>
          <a:off x="4216400" y="17354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475C6514-9153-4FDA-9CED-6363D17C6B93}"/>
            </a:ext>
          </a:extLst>
        </xdr:cNvPr>
        <xdr:cNvSpPr/>
      </xdr:nvSpPr>
      <xdr:spPr>
        <a:xfrm>
          <a:off x="4127500" y="1737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88211CCC-2924-4C11-9F50-A0CBF674F82B}"/>
            </a:ext>
          </a:extLst>
        </xdr:cNvPr>
        <xdr:cNvSpPr/>
      </xdr:nvSpPr>
      <xdr:spPr>
        <a:xfrm>
          <a:off x="3384550" y="17351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F35DD56D-BFE4-4A7F-B9E7-EE070DBB28C5}"/>
            </a:ext>
          </a:extLst>
        </xdr:cNvPr>
        <xdr:cNvSpPr/>
      </xdr:nvSpPr>
      <xdr:spPr>
        <a:xfrm>
          <a:off x="2571750" y="173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a:extLst>
            <a:ext uri="{FF2B5EF4-FFF2-40B4-BE49-F238E27FC236}">
              <a16:creationId xmlns:a16="http://schemas.microsoft.com/office/drawing/2014/main" id="{8986462F-7B72-4C52-8208-F6434D2B965F}"/>
            </a:ext>
          </a:extLst>
        </xdr:cNvPr>
        <xdr:cNvSpPr/>
      </xdr:nvSpPr>
      <xdr:spPr>
        <a:xfrm>
          <a:off x="1778000" y="172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a:extLst>
            <a:ext uri="{FF2B5EF4-FFF2-40B4-BE49-F238E27FC236}">
              <a16:creationId xmlns:a16="http://schemas.microsoft.com/office/drawing/2014/main" id="{E3127F45-C265-40F2-8964-9841007E9CE8}"/>
            </a:ext>
          </a:extLst>
        </xdr:cNvPr>
        <xdr:cNvSpPr/>
      </xdr:nvSpPr>
      <xdr:spPr>
        <a:xfrm>
          <a:off x="984250" y="17218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62DB0AA-F046-4906-8169-B9CFF066782F}"/>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544DD03-A103-41EF-BAE3-F1E4D721512B}"/>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20D5EA8-EFD7-475F-9C1A-A433EBF425E0}"/>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6800C33-6712-4EB6-AD38-C4E87208DAA7}"/>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F6C03F5-814C-4ABC-B740-0B1E94EAC46D}"/>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89081</xdr:rowOff>
    </xdr:from>
    <xdr:to>
      <xdr:col>24</xdr:col>
      <xdr:colOff>114300</xdr:colOff>
      <xdr:row>104</xdr:row>
      <xdr:rowOff>19231</xdr:rowOff>
    </xdr:to>
    <xdr:sp macro="" textlink="">
      <xdr:nvSpPr>
        <xdr:cNvPr id="415" name="楕円 414">
          <a:extLst>
            <a:ext uri="{FF2B5EF4-FFF2-40B4-BE49-F238E27FC236}">
              <a16:creationId xmlns:a16="http://schemas.microsoft.com/office/drawing/2014/main" id="{4742B4E3-CEC9-4A80-9FBB-1B4D7D34B4B7}"/>
            </a:ext>
          </a:extLst>
        </xdr:cNvPr>
        <xdr:cNvSpPr/>
      </xdr:nvSpPr>
      <xdr:spPr>
        <a:xfrm>
          <a:off x="4127500" y="17094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111958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18EEAF4D-4CBA-4EE8-AAC8-EB6DB4F58D04}"/>
            </a:ext>
          </a:extLst>
        </xdr:cNvPr>
        <xdr:cNvSpPr txBox="1"/>
      </xdr:nvSpPr>
      <xdr:spPr>
        <a:xfrm>
          <a:off x="4216400" y="1695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46627</xdr:rowOff>
    </xdr:from>
    <xdr:to>
      <xdr:col>20</xdr:col>
      <xdr:colOff>38100</xdr:colOff>
      <xdr:row>103</xdr:row>
      <xdr:rowOff>148227</xdr:rowOff>
    </xdr:to>
    <xdr:sp macro="" textlink="">
      <xdr:nvSpPr>
        <xdr:cNvPr id="417" name="楕円 416">
          <a:extLst>
            <a:ext uri="{FF2B5EF4-FFF2-40B4-BE49-F238E27FC236}">
              <a16:creationId xmlns:a16="http://schemas.microsoft.com/office/drawing/2014/main" id="{5439436A-F3EB-4386-A7A1-479455C3556C}"/>
            </a:ext>
          </a:extLst>
        </xdr:cNvPr>
        <xdr:cNvSpPr/>
      </xdr:nvSpPr>
      <xdr:spPr>
        <a:xfrm>
          <a:off x="3384550" y="170519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97427</xdr:rowOff>
    </xdr:from>
    <xdr:to>
      <xdr:col>24</xdr:col>
      <xdr:colOff>63500</xdr:colOff>
      <xdr:row>103</xdr:row>
      <xdr:rowOff>139881</xdr:rowOff>
    </xdr:to>
    <xdr:cxnSp macro="">
      <xdr:nvCxnSpPr>
        <xdr:cNvPr id="418" name="直線コネクタ 417">
          <a:extLst>
            <a:ext uri="{FF2B5EF4-FFF2-40B4-BE49-F238E27FC236}">
              <a16:creationId xmlns:a16="http://schemas.microsoft.com/office/drawing/2014/main" id="{44FB34BC-7825-4890-BEF7-0703A15FD9B5}"/>
            </a:ext>
          </a:extLst>
        </xdr:cNvPr>
        <xdr:cNvCxnSpPr/>
      </xdr:nvCxnSpPr>
      <xdr:spPr>
        <a:xfrm>
          <a:off x="3429000" y="17102727"/>
          <a:ext cx="7493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36830</xdr:rowOff>
    </xdr:from>
    <xdr:to>
      <xdr:col>15</xdr:col>
      <xdr:colOff>101600</xdr:colOff>
      <xdr:row>103</xdr:row>
      <xdr:rowOff>138430</xdr:rowOff>
    </xdr:to>
    <xdr:sp macro="" textlink="">
      <xdr:nvSpPr>
        <xdr:cNvPr id="419" name="楕円 418">
          <a:extLst>
            <a:ext uri="{FF2B5EF4-FFF2-40B4-BE49-F238E27FC236}">
              <a16:creationId xmlns:a16="http://schemas.microsoft.com/office/drawing/2014/main" id="{01E48F42-3CDA-46EF-838A-491AC4512EA1}"/>
            </a:ext>
          </a:extLst>
        </xdr:cNvPr>
        <xdr:cNvSpPr/>
      </xdr:nvSpPr>
      <xdr:spPr>
        <a:xfrm>
          <a:off x="2571750" y="1704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87630</xdr:rowOff>
    </xdr:from>
    <xdr:to>
      <xdr:col>19</xdr:col>
      <xdr:colOff>177800</xdr:colOff>
      <xdr:row>103</xdr:row>
      <xdr:rowOff>97427</xdr:rowOff>
    </xdr:to>
    <xdr:cxnSp macro="">
      <xdr:nvCxnSpPr>
        <xdr:cNvPr id="420" name="直線コネクタ 419">
          <a:extLst>
            <a:ext uri="{FF2B5EF4-FFF2-40B4-BE49-F238E27FC236}">
              <a16:creationId xmlns:a16="http://schemas.microsoft.com/office/drawing/2014/main" id="{418D88EE-6B0D-4A4D-9F87-01FC29D90E47}"/>
            </a:ext>
          </a:extLst>
        </xdr:cNvPr>
        <xdr:cNvCxnSpPr/>
      </xdr:nvCxnSpPr>
      <xdr:spPr>
        <a:xfrm>
          <a:off x="2622550" y="17092930"/>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69487</xdr:rowOff>
    </xdr:from>
    <xdr:to>
      <xdr:col>10</xdr:col>
      <xdr:colOff>165100</xdr:colOff>
      <xdr:row>105</xdr:row>
      <xdr:rowOff>171087</xdr:rowOff>
    </xdr:to>
    <xdr:sp macro="" textlink="">
      <xdr:nvSpPr>
        <xdr:cNvPr id="421" name="楕円 420">
          <a:extLst>
            <a:ext uri="{FF2B5EF4-FFF2-40B4-BE49-F238E27FC236}">
              <a16:creationId xmlns:a16="http://schemas.microsoft.com/office/drawing/2014/main" id="{7601D92F-18B7-43CE-941A-B37158B3AC61}"/>
            </a:ext>
          </a:extLst>
        </xdr:cNvPr>
        <xdr:cNvSpPr/>
      </xdr:nvSpPr>
      <xdr:spPr>
        <a:xfrm>
          <a:off x="1778000" y="174049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87630</xdr:rowOff>
    </xdr:from>
    <xdr:to>
      <xdr:col>15</xdr:col>
      <xdr:colOff>50800</xdr:colOff>
      <xdr:row>105</xdr:row>
      <xdr:rowOff>120287</xdr:rowOff>
    </xdr:to>
    <xdr:cxnSp macro="">
      <xdr:nvCxnSpPr>
        <xdr:cNvPr id="422" name="直線コネクタ 421">
          <a:extLst>
            <a:ext uri="{FF2B5EF4-FFF2-40B4-BE49-F238E27FC236}">
              <a16:creationId xmlns:a16="http://schemas.microsoft.com/office/drawing/2014/main" id="{33266C8F-B6AB-4104-9BD4-6C5038E71ACA}"/>
            </a:ext>
          </a:extLst>
        </xdr:cNvPr>
        <xdr:cNvCxnSpPr/>
      </xdr:nvCxnSpPr>
      <xdr:spPr>
        <a:xfrm flipV="1">
          <a:off x="1828800" y="17092930"/>
          <a:ext cx="793750" cy="36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36830</xdr:rowOff>
    </xdr:from>
    <xdr:to>
      <xdr:col>6</xdr:col>
      <xdr:colOff>38100</xdr:colOff>
      <xdr:row>105</xdr:row>
      <xdr:rowOff>138430</xdr:rowOff>
    </xdr:to>
    <xdr:sp macro="" textlink="">
      <xdr:nvSpPr>
        <xdr:cNvPr id="423" name="楕円 422">
          <a:extLst>
            <a:ext uri="{FF2B5EF4-FFF2-40B4-BE49-F238E27FC236}">
              <a16:creationId xmlns:a16="http://schemas.microsoft.com/office/drawing/2014/main" id="{C4C67332-C086-4B86-83EA-20137913846F}"/>
            </a:ext>
          </a:extLst>
        </xdr:cNvPr>
        <xdr:cNvSpPr/>
      </xdr:nvSpPr>
      <xdr:spPr>
        <a:xfrm>
          <a:off x="984250" y="17372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87630</xdr:rowOff>
    </xdr:from>
    <xdr:to>
      <xdr:col>10</xdr:col>
      <xdr:colOff>114300</xdr:colOff>
      <xdr:row>105</xdr:row>
      <xdr:rowOff>120287</xdr:rowOff>
    </xdr:to>
    <xdr:cxnSp macro="">
      <xdr:nvCxnSpPr>
        <xdr:cNvPr id="424" name="直線コネクタ 423">
          <a:extLst>
            <a:ext uri="{FF2B5EF4-FFF2-40B4-BE49-F238E27FC236}">
              <a16:creationId xmlns:a16="http://schemas.microsoft.com/office/drawing/2014/main" id="{FB5846B3-E311-4F1C-A7D0-B89CE8273AB2}"/>
            </a:ext>
          </a:extLst>
        </xdr:cNvPr>
        <xdr:cNvCxnSpPr/>
      </xdr:nvCxnSpPr>
      <xdr:spPr>
        <a:xfrm>
          <a:off x="1028700" y="17423130"/>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0D2DA4D5-0942-432C-91B4-1DB380F27A2E}"/>
            </a:ext>
          </a:extLst>
        </xdr:cNvPr>
        <xdr:cNvSpPr txBox="1"/>
      </xdr:nvSpPr>
      <xdr:spPr>
        <a:xfrm>
          <a:off x="3239144" y="17443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543C59DC-6B65-4A9E-B182-A9A895D059A3}"/>
            </a:ext>
          </a:extLst>
        </xdr:cNvPr>
        <xdr:cNvSpPr txBox="1"/>
      </xdr:nvSpPr>
      <xdr:spPr>
        <a:xfrm>
          <a:off x="2439044" y="1742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427" name="n_3aveValue【市民会館】&#10;有形固定資産減価償却率">
          <a:extLst>
            <a:ext uri="{FF2B5EF4-FFF2-40B4-BE49-F238E27FC236}">
              <a16:creationId xmlns:a16="http://schemas.microsoft.com/office/drawing/2014/main" id="{200A6B21-20F7-4AC3-B49D-F060BF784091}"/>
            </a:ext>
          </a:extLst>
        </xdr:cNvPr>
        <xdr:cNvSpPr txBox="1"/>
      </xdr:nvSpPr>
      <xdr:spPr>
        <a:xfrm>
          <a:off x="1645294" y="1701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28" name="n_4aveValue【市民会館】&#10;有形固定資産減価償却率">
          <a:extLst>
            <a:ext uri="{FF2B5EF4-FFF2-40B4-BE49-F238E27FC236}">
              <a16:creationId xmlns:a16="http://schemas.microsoft.com/office/drawing/2014/main" id="{F4EF9A7B-7F97-4CC5-9699-6F556FA2796B}"/>
            </a:ext>
          </a:extLst>
        </xdr:cNvPr>
        <xdr:cNvSpPr txBox="1"/>
      </xdr:nvSpPr>
      <xdr:spPr>
        <a:xfrm>
          <a:off x="8515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164754</xdr:rowOff>
    </xdr:from>
    <xdr:ext cx="405111" cy="259045"/>
    <xdr:sp macro="" textlink="">
      <xdr:nvSpPr>
        <xdr:cNvPr id="429" name="n_1mainValue【市民会館】&#10;有形固定資産減価償却率">
          <a:extLst>
            <a:ext uri="{FF2B5EF4-FFF2-40B4-BE49-F238E27FC236}">
              <a16:creationId xmlns:a16="http://schemas.microsoft.com/office/drawing/2014/main" id="{31FA76C7-6E36-406A-9A03-BED2A279E08D}"/>
            </a:ext>
          </a:extLst>
        </xdr:cNvPr>
        <xdr:cNvSpPr txBox="1"/>
      </xdr:nvSpPr>
      <xdr:spPr>
        <a:xfrm>
          <a:off x="3239144" y="16839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154957</xdr:rowOff>
    </xdr:from>
    <xdr:ext cx="405111" cy="259045"/>
    <xdr:sp macro="" textlink="">
      <xdr:nvSpPr>
        <xdr:cNvPr id="430" name="n_2mainValue【市民会館】&#10;有形固定資産減価償却率">
          <a:extLst>
            <a:ext uri="{FF2B5EF4-FFF2-40B4-BE49-F238E27FC236}">
              <a16:creationId xmlns:a16="http://schemas.microsoft.com/office/drawing/2014/main" id="{0CA9D757-BF18-46F9-9197-94082D2039C3}"/>
            </a:ext>
          </a:extLst>
        </xdr:cNvPr>
        <xdr:cNvSpPr txBox="1"/>
      </xdr:nvSpPr>
      <xdr:spPr>
        <a:xfrm>
          <a:off x="2439044" y="1683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162214</xdr:rowOff>
    </xdr:from>
    <xdr:ext cx="405111" cy="259045"/>
    <xdr:sp macro="" textlink="">
      <xdr:nvSpPr>
        <xdr:cNvPr id="431" name="n_3mainValue【市民会館】&#10;有形固定資産減価償却率">
          <a:extLst>
            <a:ext uri="{FF2B5EF4-FFF2-40B4-BE49-F238E27FC236}">
              <a16:creationId xmlns:a16="http://schemas.microsoft.com/office/drawing/2014/main" id="{ABC3799E-67BA-4F86-BEA2-0A300CD7195B}"/>
            </a:ext>
          </a:extLst>
        </xdr:cNvPr>
        <xdr:cNvSpPr txBox="1"/>
      </xdr:nvSpPr>
      <xdr:spPr>
        <a:xfrm>
          <a:off x="1645294" y="1749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129557</xdr:rowOff>
    </xdr:from>
    <xdr:ext cx="405111" cy="259045"/>
    <xdr:sp macro="" textlink="">
      <xdr:nvSpPr>
        <xdr:cNvPr id="432" name="n_4mainValue【市民会館】&#10;有形固定資産減価償却率">
          <a:extLst>
            <a:ext uri="{FF2B5EF4-FFF2-40B4-BE49-F238E27FC236}">
              <a16:creationId xmlns:a16="http://schemas.microsoft.com/office/drawing/2014/main" id="{6CEDBEB6-48D6-4258-B8CD-98A6FB1A9883}"/>
            </a:ext>
          </a:extLst>
        </xdr:cNvPr>
        <xdr:cNvSpPr txBox="1"/>
      </xdr:nvSpPr>
      <xdr:spPr>
        <a:xfrm>
          <a:off x="8515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9D339F9-03D5-46D7-8F33-1FA23FF2279D}"/>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1D89A1E-9862-4B69-9E41-457D723F3432}"/>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FF13237D-707A-4214-B39F-7535CEC53EC9}"/>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9B613E59-9ED8-4DD9-ACDD-3A80C3187878}"/>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7B87151B-3F89-4970-B590-238E09624BEC}"/>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D36BA233-DEBD-43C3-8474-F98574F8EBEE}"/>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9C4FF19D-D480-443C-9B8F-3631D04F63A8}"/>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492A73A7-15F4-4FE1-940E-E2D187D83122}"/>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BC40CF52-57F5-44C9-93B8-1BB79EE3316F}"/>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261E46B5-FB89-480A-9477-356E92609CC2}"/>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8ABE19CF-5B5C-457E-87BC-CDAA7F6569E9}"/>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971CA156-9348-43A5-AD10-7C7B33454066}"/>
            </a:ext>
          </a:extLst>
        </xdr:cNvPr>
        <xdr:cNvSpPr txBox="1"/>
      </xdr:nvSpPr>
      <xdr:spPr>
        <a:xfrm>
          <a:off x="552722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77F9DE1C-D220-4E5A-9A19-33FA81F35443}"/>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B5D5D6E9-C4E2-4859-A74A-32747CE124CD}"/>
            </a:ext>
          </a:extLst>
        </xdr:cNvPr>
        <xdr:cNvSpPr txBox="1"/>
      </xdr:nvSpPr>
      <xdr:spPr>
        <a:xfrm>
          <a:off x="552722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CC554FFC-9C71-4345-96EE-8391AAE6619A}"/>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4890F100-7624-4F5D-97B0-C85E802D03D5}"/>
            </a:ext>
          </a:extLst>
        </xdr:cNvPr>
        <xdr:cNvSpPr txBox="1"/>
      </xdr:nvSpPr>
      <xdr:spPr>
        <a:xfrm>
          <a:off x="552722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755E46CF-BD67-463D-9400-F299A740CA2D}"/>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3DD73A8F-F82E-4BAB-BD6F-13FA5EF19332}"/>
            </a:ext>
          </a:extLst>
        </xdr:cNvPr>
        <xdr:cNvSpPr txBox="1"/>
      </xdr:nvSpPr>
      <xdr:spPr>
        <a:xfrm>
          <a:off x="552722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811FD761-8D41-4501-BEC9-50AC8B18547C}"/>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79C2E19C-1196-4DEB-B740-375E5DC5BA07}"/>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633AE136-98F6-43A6-98C3-0C216BC78BDD}"/>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83DAB194-F977-4271-B29F-109F189E9779}"/>
            </a:ext>
          </a:extLst>
        </xdr:cNvPr>
        <xdr:cNvCxnSpPr/>
      </xdr:nvCxnSpPr>
      <xdr:spPr>
        <a:xfrm flipV="1">
          <a:off x="9429115" y="16744442"/>
          <a:ext cx="0" cy="1139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26BAFF0E-C090-4F34-A787-02F83615DBDC}"/>
            </a:ext>
          </a:extLst>
        </xdr:cNvPr>
        <xdr:cNvSpPr txBox="1"/>
      </xdr:nvSpPr>
      <xdr:spPr>
        <a:xfrm>
          <a:off x="946785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A23CCD4F-E437-400B-98C6-A1D741DBF49B}"/>
            </a:ext>
          </a:extLst>
        </xdr:cNvPr>
        <xdr:cNvCxnSpPr/>
      </xdr:nvCxnSpPr>
      <xdr:spPr>
        <a:xfrm>
          <a:off x="935990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9656DAD-91C8-4274-9D08-38EB0A9825E8}"/>
            </a:ext>
          </a:extLst>
        </xdr:cNvPr>
        <xdr:cNvSpPr txBox="1"/>
      </xdr:nvSpPr>
      <xdr:spPr>
        <a:xfrm>
          <a:off x="9467850" y="165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2169CD3A-7743-4B5B-9327-EA5FF71AB89F}"/>
            </a:ext>
          </a:extLst>
        </xdr:cNvPr>
        <xdr:cNvCxnSpPr/>
      </xdr:nvCxnSpPr>
      <xdr:spPr>
        <a:xfrm>
          <a:off x="9359900" y="16744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A5208EDC-C457-4D68-8D6E-D695ED9342BD}"/>
            </a:ext>
          </a:extLst>
        </xdr:cNvPr>
        <xdr:cNvSpPr txBox="1"/>
      </xdr:nvSpPr>
      <xdr:spPr>
        <a:xfrm>
          <a:off x="9467850" y="1745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1BE1DC45-0970-4A41-AEC2-0E8CA5D8D5A5}"/>
            </a:ext>
          </a:extLst>
        </xdr:cNvPr>
        <xdr:cNvSpPr/>
      </xdr:nvSpPr>
      <xdr:spPr>
        <a:xfrm>
          <a:off x="9398000" y="17596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7BB6DBD2-FDE6-4EA4-83E2-39DE5E675681}"/>
            </a:ext>
          </a:extLst>
        </xdr:cNvPr>
        <xdr:cNvSpPr/>
      </xdr:nvSpPr>
      <xdr:spPr>
        <a:xfrm>
          <a:off x="8636000" y="176037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8AE8DFEC-B73A-45AC-9B22-78746777A690}"/>
            </a:ext>
          </a:extLst>
        </xdr:cNvPr>
        <xdr:cNvSpPr/>
      </xdr:nvSpPr>
      <xdr:spPr>
        <a:xfrm>
          <a:off x="7842250" y="176014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a:extLst>
            <a:ext uri="{FF2B5EF4-FFF2-40B4-BE49-F238E27FC236}">
              <a16:creationId xmlns:a16="http://schemas.microsoft.com/office/drawing/2014/main" id="{D28DFD5F-2C4B-4447-AC2C-46D155F53BCC}"/>
            </a:ext>
          </a:extLst>
        </xdr:cNvPr>
        <xdr:cNvSpPr/>
      </xdr:nvSpPr>
      <xdr:spPr>
        <a:xfrm>
          <a:off x="7029450" y="1755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a:extLst>
            <a:ext uri="{FF2B5EF4-FFF2-40B4-BE49-F238E27FC236}">
              <a16:creationId xmlns:a16="http://schemas.microsoft.com/office/drawing/2014/main" id="{9E5F879A-D2C0-42F7-B6DD-C8F98D81E51A}"/>
            </a:ext>
          </a:extLst>
        </xdr:cNvPr>
        <xdr:cNvSpPr/>
      </xdr:nvSpPr>
      <xdr:spPr>
        <a:xfrm>
          <a:off x="6235700" y="1754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9751578-C909-46F5-BAD6-9DAD14F7CA15}"/>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5DDA368-DDA5-469D-8163-9B7AB0444E35}"/>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5F09513-39EB-46C4-8349-9F337717B9F8}"/>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56679A4-A7AA-4342-8BE2-8B90F8FC7838}"/>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5A0EA48-94C1-46C8-BC5E-1B29B9753F53}"/>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16256</xdr:rowOff>
    </xdr:from>
    <xdr:to>
      <xdr:col>55</xdr:col>
      <xdr:colOff>50800</xdr:colOff>
      <xdr:row>107</xdr:row>
      <xdr:rowOff>117856</xdr:rowOff>
    </xdr:to>
    <xdr:sp macro="" textlink="">
      <xdr:nvSpPr>
        <xdr:cNvPr id="470" name="楕円 469">
          <a:extLst>
            <a:ext uri="{FF2B5EF4-FFF2-40B4-BE49-F238E27FC236}">
              <a16:creationId xmlns:a16="http://schemas.microsoft.com/office/drawing/2014/main" id="{CCB8DC41-76AD-4FA6-A589-2E015E92F3FF}"/>
            </a:ext>
          </a:extLst>
        </xdr:cNvPr>
        <xdr:cNvSpPr/>
      </xdr:nvSpPr>
      <xdr:spPr>
        <a:xfrm>
          <a:off x="9398000" y="176819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166133</xdr:rowOff>
    </xdr:from>
    <xdr:ext cx="469744" cy="259045"/>
    <xdr:sp macro="" textlink="">
      <xdr:nvSpPr>
        <xdr:cNvPr id="471" name="【市民会館】&#10;一人当たり面積該当値テキスト">
          <a:extLst>
            <a:ext uri="{FF2B5EF4-FFF2-40B4-BE49-F238E27FC236}">
              <a16:creationId xmlns:a16="http://schemas.microsoft.com/office/drawing/2014/main" id="{0AE1E384-40F6-4D5A-8540-B1530D91D778}"/>
            </a:ext>
          </a:extLst>
        </xdr:cNvPr>
        <xdr:cNvSpPr txBox="1"/>
      </xdr:nvSpPr>
      <xdr:spPr>
        <a:xfrm>
          <a:off x="9467850" y="1766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macro="" textlink="">
      <xdr:nvSpPr>
        <xdr:cNvPr id="472" name="楕円 471">
          <a:extLst>
            <a:ext uri="{FF2B5EF4-FFF2-40B4-BE49-F238E27FC236}">
              <a16:creationId xmlns:a16="http://schemas.microsoft.com/office/drawing/2014/main" id="{EBF625A7-4C5A-471A-8251-8E967F904CC1}"/>
            </a:ext>
          </a:extLst>
        </xdr:cNvPr>
        <xdr:cNvSpPr/>
      </xdr:nvSpPr>
      <xdr:spPr>
        <a:xfrm>
          <a:off x="8636000" y="176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67056</xdr:rowOff>
    </xdr:from>
    <xdr:to>
      <xdr:col>55</xdr:col>
      <xdr:colOff>0</xdr:colOff>
      <xdr:row>107</xdr:row>
      <xdr:rowOff>73913</xdr:rowOff>
    </xdr:to>
    <xdr:cxnSp macro="">
      <xdr:nvCxnSpPr>
        <xdr:cNvPr id="473" name="直線コネクタ 472">
          <a:extLst>
            <a:ext uri="{FF2B5EF4-FFF2-40B4-BE49-F238E27FC236}">
              <a16:creationId xmlns:a16="http://schemas.microsoft.com/office/drawing/2014/main" id="{C1913F64-DB0C-4953-B8CA-DAC7C29C5AA8}"/>
            </a:ext>
          </a:extLst>
        </xdr:cNvPr>
        <xdr:cNvCxnSpPr/>
      </xdr:nvCxnSpPr>
      <xdr:spPr>
        <a:xfrm flipV="1">
          <a:off x="8686800" y="17732756"/>
          <a:ext cx="7429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23113</xdr:rowOff>
    </xdr:from>
    <xdr:to>
      <xdr:col>46</xdr:col>
      <xdr:colOff>38100</xdr:colOff>
      <xdr:row>107</xdr:row>
      <xdr:rowOff>124713</xdr:rowOff>
    </xdr:to>
    <xdr:sp macro="" textlink="">
      <xdr:nvSpPr>
        <xdr:cNvPr id="474" name="楕円 473">
          <a:extLst>
            <a:ext uri="{FF2B5EF4-FFF2-40B4-BE49-F238E27FC236}">
              <a16:creationId xmlns:a16="http://schemas.microsoft.com/office/drawing/2014/main" id="{C5899D5E-82FE-4029-8594-76D7D962A536}"/>
            </a:ext>
          </a:extLst>
        </xdr:cNvPr>
        <xdr:cNvSpPr/>
      </xdr:nvSpPr>
      <xdr:spPr>
        <a:xfrm>
          <a:off x="7842250" y="176888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73913</xdr:rowOff>
    </xdr:to>
    <xdr:cxnSp macro="">
      <xdr:nvCxnSpPr>
        <xdr:cNvPr id="475" name="直線コネクタ 474">
          <a:extLst>
            <a:ext uri="{FF2B5EF4-FFF2-40B4-BE49-F238E27FC236}">
              <a16:creationId xmlns:a16="http://schemas.microsoft.com/office/drawing/2014/main" id="{A3B1F308-1253-4209-B702-F179DBCCDD6E}"/>
            </a:ext>
          </a:extLst>
        </xdr:cNvPr>
        <xdr:cNvCxnSpPr/>
      </xdr:nvCxnSpPr>
      <xdr:spPr>
        <a:xfrm>
          <a:off x="7886700" y="1773961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25400</xdr:rowOff>
    </xdr:from>
    <xdr:to>
      <xdr:col>41</xdr:col>
      <xdr:colOff>101600</xdr:colOff>
      <xdr:row>107</xdr:row>
      <xdr:rowOff>127000</xdr:rowOff>
    </xdr:to>
    <xdr:sp macro="" textlink="">
      <xdr:nvSpPr>
        <xdr:cNvPr id="476" name="楕円 475">
          <a:extLst>
            <a:ext uri="{FF2B5EF4-FFF2-40B4-BE49-F238E27FC236}">
              <a16:creationId xmlns:a16="http://schemas.microsoft.com/office/drawing/2014/main" id="{07BFB74A-C7A8-4C74-8AD1-7EABADBFC3F0}"/>
            </a:ext>
          </a:extLst>
        </xdr:cNvPr>
        <xdr:cNvSpPr/>
      </xdr:nvSpPr>
      <xdr:spPr>
        <a:xfrm>
          <a:off x="7029450" y="176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73913</xdr:rowOff>
    </xdr:from>
    <xdr:to>
      <xdr:col>45</xdr:col>
      <xdr:colOff>177800</xdr:colOff>
      <xdr:row>107</xdr:row>
      <xdr:rowOff>76200</xdr:rowOff>
    </xdr:to>
    <xdr:cxnSp macro="">
      <xdr:nvCxnSpPr>
        <xdr:cNvPr id="477" name="直線コネクタ 476">
          <a:extLst>
            <a:ext uri="{FF2B5EF4-FFF2-40B4-BE49-F238E27FC236}">
              <a16:creationId xmlns:a16="http://schemas.microsoft.com/office/drawing/2014/main" id="{92FAE06C-C60E-4D7E-8571-AA372AE195D3}"/>
            </a:ext>
          </a:extLst>
        </xdr:cNvPr>
        <xdr:cNvCxnSpPr/>
      </xdr:nvCxnSpPr>
      <xdr:spPr>
        <a:xfrm flipV="1">
          <a:off x="7080250" y="17739613"/>
          <a:ext cx="8064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27687</xdr:rowOff>
    </xdr:from>
    <xdr:to>
      <xdr:col>36</xdr:col>
      <xdr:colOff>165100</xdr:colOff>
      <xdr:row>107</xdr:row>
      <xdr:rowOff>129287</xdr:rowOff>
    </xdr:to>
    <xdr:sp macro="" textlink="">
      <xdr:nvSpPr>
        <xdr:cNvPr id="478" name="楕円 477">
          <a:extLst>
            <a:ext uri="{FF2B5EF4-FFF2-40B4-BE49-F238E27FC236}">
              <a16:creationId xmlns:a16="http://schemas.microsoft.com/office/drawing/2014/main" id="{E6ED2119-A908-4789-B755-C8CD6609E236}"/>
            </a:ext>
          </a:extLst>
        </xdr:cNvPr>
        <xdr:cNvSpPr/>
      </xdr:nvSpPr>
      <xdr:spPr>
        <a:xfrm>
          <a:off x="6235700" y="176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76200</xdr:rowOff>
    </xdr:from>
    <xdr:to>
      <xdr:col>41</xdr:col>
      <xdr:colOff>50800</xdr:colOff>
      <xdr:row>107</xdr:row>
      <xdr:rowOff>78487</xdr:rowOff>
    </xdr:to>
    <xdr:cxnSp macro="">
      <xdr:nvCxnSpPr>
        <xdr:cNvPr id="479" name="直線コネクタ 478">
          <a:extLst>
            <a:ext uri="{FF2B5EF4-FFF2-40B4-BE49-F238E27FC236}">
              <a16:creationId xmlns:a16="http://schemas.microsoft.com/office/drawing/2014/main" id="{3EC8F863-982B-4DE1-A65B-CAF6126FDDC5}"/>
            </a:ext>
          </a:extLst>
        </xdr:cNvPr>
        <xdr:cNvCxnSpPr/>
      </xdr:nvCxnSpPr>
      <xdr:spPr>
        <a:xfrm flipV="1">
          <a:off x="6286500" y="17741900"/>
          <a:ext cx="7937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22F3D5D5-9E14-4C17-A6AE-6CDDD518FE38}"/>
            </a:ext>
          </a:extLst>
        </xdr:cNvPr>
        <xdr:cNvSpPr txBox="1"/>
      </xdr:nvSpPr>
      <xdr:spPr>
        <a:xfrm>
          <a:off x="8458277" y="1738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D4CBEA85-B790-47FB-B1F8-A3C5F15C9ED4}"/>
            </a:ext>
          </a:extLst>
        </xdr:cNvPr>
        <xdr:cNvSpPr txBox="1"/>
      </xdr:nvSpPr>
      <xdr:spPr>
        <a:xfrm>
          <a:off x="7677227" y="1738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482" name="n_3aveValue【市民会館】&#10;一人当たり面積">
          <a:extLst>
            <a:ext uri="{FF2B5EF4-FFF2-40B4-BE49-F238E27FC236}">
              <a16:creationId xmlns:a16="http://schemas.microsoft.com/office/drawing/2014/main" id="{E3D1CCC5-68A6-4911-BA29-79D7686C6684}"/>
            </a:ext>
          </a:extLst>
        </xdr:cNvPr>
        <xdr:cNvSpPr txBox="1"/>
      </xdr:nvSpPr>
      <xdr:spPr>
        <a:xfrm>
          <a:off x="6864427" y="1733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483" name="n_4aveValue【市民会館】&#10;一人当たり面積">
          <a:extLst>
            <a:ext uri="{FF2B5EF4-FFF2-40B4-BE49-F238E27FC236}">
              <a16:creationId xmlns:a16="http://schemas.microsoft.com/office/drawing/2014/main" id="{DEFBB44B-E43B-4D00-AB60-5671D50470BB}"/>
            </a:ext>
          </a:extLst>
        </xdr:cNvPr>
        <xdr:cNvSpPr txBox="1"/>
      </xdr:nvSpPr>
      <xdr:spPr>
        <a:xfrm>
          <a:off x="6070677" y="1733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macro="" textlink="">
      <xdr:nvSpPr>
        <xdr:cNvPr id="484" name="n_1mainValue【市民会館】&#10;一人当たり面積">
          <a:extLst>
            <a:ext uri="{FF2B5EF4-FFF2-40B4-BE49-F238E27FC236}">
              <a16:creationId xmlns:a16="http://schemas.microsoft.com/office/drawing/2014/main" id="{6EAC0961-1CE4-4CB5-B1F1-4569F3249B02}"/>
            </a:ext>
          </a:extLst>
        </xdr:cNvPr>
        <xdr:cNvSpPr txBox="1"/>
      </xdr:nvSpPr>
      <xdr:spPr>
        <a:xfrm>
          <a:off x="8458277" y="177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115840</xdr:rowOff>
    </xdr:from>
    <xdr:ext cx="469744" cy="259045"/>
    <xdr:sp macro="" textlink="">
      <xdr:nvSpPr>
        <xdr:cNvPr id="485" name="n_2mainValue【市民会館】&#10;一人当たり面積">
          <a:extLst>
            <a:ext uri="{FF2B5EF4-FFF2-40B4-BE49-F238E27FC236}">
              <a16:creationId xmlns:a16="http://schemas.microsoft.com/office/drawing/2014/main" id="{0EA16C6F-1AA1-4041-89E7-484094F9BA6C}"/>
            </a:ext>
          </a:extLst>
        </xdr:cNvPr>
        <xdr:cNvSpPr txBox="1"/>
      </xdr:nvSpPr>
      <xdr:spPr>
        <a:xfrm>
          <a:off x="7677227" y="177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486" name="n_3mainValue【市民会館】&#10;一人当たり面積">
          <a:extLst>
            <a:ext uri="{FF2B5EF4-FFF2-40B4-BE49-F238E27FC236}">
              <a16:creationId xmlns:a16="http://schemas.microsoft.com/office/drawing/2014/main" id="{B295C0A5-25D2-49F8-9309-2076E0EBB5BF}"/>
            </a:ext>
          </a:extLst>
        </xdr:cNvPr>
        <xdr:cNvSpPr txBox="1"/>
      </xdr:nvSpPr>
      <xdr:spPr>
        <a:xfrm>
          <a:off x="6864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120414</xdr:rowOff>
    </xdr:from>
    <xdr:ext cx="469744" cy="259045"/>
    <xdr:sp macro="" textlink="">
      <xdr:nvSpPr>
        <xdr:cNvPr id="487" name="n_4mainValue【市民会館】&#10;一人当たり面積">
          <a:extLst>
            <a:ext uri="{FF2B5EF4-FFF2-40B4-BE49-F238E27FC236}">
              <a16:creationId xmlns:a16="http://schemas.microsoft.com/office/drawing/2014/main" id="{094196D4-3792-4954-AD70-1A58C50A52C6}"/>
            </a:ext>
          </a:extLst>
        </xdr:cNvPr>
        <xdr:cNvSpPr txBox="1"/>
      </xdr:nvSpPr>
      <xdr:spPr>
        <a:xfrm>
          <a:off x="6070677" y="177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48E6F1AB-C810-4DA3-8EE4-D75316F70251}"/>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11BD984D-C06F-4B01-96A4-3BABD95CC287}"/>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877D912D-7C9F-4561-9973-DCA7404149A8}"/>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9E01262E-871E-46A9-840A-8B424C8870EC}"/>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25D17B63-FE55-4612-865D-7B24B97A42A1}"/>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5C1C0E6A-EA4E-4DEB-BE2C-5C87A237CDCE}"/>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F9E707A7-B721-460E-A0DD-D03665212848}"/>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277F4DC-5999-426C-9C59-5B3FA86958BA}"/>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3E3B5058-72DC-43FD-A76A-C837B8BD43D1}"/>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A6462A75-B8B2-43E5-AADF-A672E05C0E36}"/>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B4230196-0CDB-44A4-BFDD-91C71615C269}"/>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CC5D1E04-6F92-4140-A922-4FE9F41D79C7}"/>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BDDB035E-4FCD-4A6E-A502-EEA9D082948E}"/>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3261C0B4-A683-4F28-AE09-519288B0B134}"/>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CB490E31-AD94-4A91-8208-667ACBABB50D}"/>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F32FC459-DED2-4B79-B646-B5667725885C}"/>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3070D8C5-6FF8-47EF-B538-82313D3FD205}"/>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3D159442-317D-4823-9CAA-B405D1D338CF}"/>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84643047-CE9A-4E81-A4FE-7C0696437878}"/>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5642C405-F773-45AC-AD3C-8CC25E6143ED}"/>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B4D45E3-F58D-4288-863E-21B7E3D5372B}"/>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8A5292E4-993A-499E-8C9E-D82C5A30DEB3}"/>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CEC7F257-F1E9-4B90-BF64-CF70A98D6173}"/>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1D3E3B72-E641-4797-9B91-713EAAABF7D9}"/>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BF89C7F-4CDE-43F2-A5EC-58D24F55072D}"/>
            </a:ext>
          </a:extLst>
        </xdr:cNvPr>
        <xdr:cNvCxnSpPr/>
      </xdr:nvCxnSpPr>
      <xdr:spPr>
        <a:xfrm flipV="1">
          <a:off x="14699614" y="5454015"/>
          <a:ext cx="0" cy="145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A27192D2-24FE-4B7C-846F-2A5B4DD8479F}"/>
            </a:ext>
          </a:extLst>
        </xdr:cNvPr>
        <xdr:cNvSpPr txBox="1"/>
      </xdr:nvSpPr>
      <xdr:spPr>
        <a:xfrm>
          <a:off x="14738350" y="691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BC31FD7A-1EF8-4E5D-BE4F-B62BDADEFB7B}"/>
            </a:ext>
          </a:extLst>
        </xdr:cNvPr>
        <xdr:cNvCxnSpPr/>
      </xdr:nvCxnSpPr>
      <xdr:spPr>
        <a:xfrm>
          <a:off x="14611350" y="69081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6157C02A-F0E5-4E18-A548-61163D2398BC}"/>
            </a:ext>
          </a:extLst>
        </xdr:cNvPr>
        <xdr:cNvSpPr txBox="1"/>
      </xdr:nvSpPr>
      <xdr:spPr>
        <a:xfrm>
          <a:off x="14738350" y="52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9EB57D5D-77BD-4841-8F20-796E6C0C2B6B}"/>
            </a:ext>
          </a:extLst>
        </xdr:cNvPr>
        <xdr:cNvCxnSpPr/>
      </xdr:nvCxnSpPr>
      <xdr:spPr>
        <a:xfrm>
          <a:off x="14611350" y="5454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E9AD96AD-86F6-478E-BDDD-5A5DA376C6D4}"/>
            </a:ext>
          </a:extLst>
        </xdr:cNvPr>
        <xdr:cNvSpPr txBox="1"/>
      </xdr:nvSpPr>
      <xdr:spPr>
        <a:xfrm>
          <a:off x="1473835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3EF6D5BE-6269-4883-9427-66174C3DD2A0}"/>
            </a:ext>
          </a:extLst>
        </xdr:cNvPr>
        <xdr:cNvSpPr/>
      </xdr:nvSpPr>
      <xdr:spPr>
        <a:xfrm>
          <a:off x="14649450" y="62992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980F05F2-1DB8-4758-9386-A1C95DE73574}"/>
            </a:ext>
          </a:extLst>
        </xdr:cNvPr>
        <xdr:cNvSpPr/>
      </xdr:nvSpPr>
      <xdr:spPr>
        <a:xfrm>
          <a:off x="13887450" y="6257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8303F9A0-4921-4DD7-93A0-66022935FCED}"/>
            </a:ext>
          </a:extLst>
        </xdr:cNvPr>
        <xdr:cNvSpPr/>
      </xdr:nvSpPr>
      <xdr:spPr>
        <a:xfrm>
          <a:off x="13093700" y="624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1" name="フローチャート: 判断 520">
          <a:extLst>
            <a:ext uri="{FF2B5EF4-FFF2-40B4-BE49-F238E27FC236}">
              <a16:creationId xmlns:a16="http://schemas.microsoft.com/office/drawing/2014/main" id="{0A1D3910-8C97-4D73-BEB1-3C049ABCA643}"/>
            </a:ext>
          </a:extLst>
        </xdr:cNvPr>
        <xdr:cNvSpPr/>
      </xdr:nvSpPr>
      <xdr:spPr>
        <a:xfrm>
          <a:off x="12299950" y="62407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22" name="フローチャート: 判断 521">
          <a:extLst>
            <a:ext uri="{FF2B5EF4-FFF2-40B4-BE49-F238E27FC236}">
              <a16:creationId xmlns:a16="http://schemas.microsoft.com/office/drawing/2014/main" id="{7E8F4122-65BF-4C59-A493-23A9F194F77C}"/>
            </a:ext>
          </a:extLst>
        </xdr:cNvPr>
        <xdr:cNvSpPr/>
      </xdr:nvSpPr>
      <xdr:spPr>
        <a:xfrm>
          <a:off x="1148715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F0C7C22-7C35-42EA-ADD5-A2FFFB326C90}"/>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ECC187F-7DC4-479C-8457-7C5CBAB96480}"/>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90EA496-2F6D-41C0-AA84-3DDA05CF60FB}"/>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B7B0050-A1B2-407B-9408-A05CD10413C2}"/>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18D0B6F-A912-46CD-BF75-A95193B465A6}"/>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164465</xdr:rowOff>
    </xdr:from>
    <xdr:to>
      <xdr:col>85</xdr:col>
      <xdr:colOff>177800</xdr:colOff>
      <xdr:row>36</xdr:row>
      <xdr:rowOff>94615</xdr:rowOff>
    </xdr:to>
    <xdr:sp macro="" textlink="">
      <xdr:nvSpPr>
        <xdr:cNvPr id="528" name="楕円 527">
          <a:extLst>
            <a:ext uri="{FF2B5EF4-FFF2-40B4-BE49-F238E27FC236}">
              <a16:creationId xmlns:a16="http://schemas.microsoft.com/office/drawing/2014/main" id="{AE22955C-78B4-46E3-A6F2-EB3446811689}"/>
            </a:ext>
          </a:extLst>
        </xdr:cNvPr>
        <xdr:cNvSpPr/>
      </xdr:nvSpPr>
      <xdr:spPr>
        <a:xfrm>
          <a:off x="14649450" y="5942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15892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4EEE19-E83B-4611-A851-D826A3CE7016}"/>
            </a:ext>
          </a:extLst>
        </xdr:cNvPr>
        <xdr:cNvSpPr txBox="1"/>
      </xdr:nvSpPr>
      <xdr:spPr>
        <a:xfrm>
          <a:off x="14738350" y="579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69215</xdr:rowOff>
    </xdr:from>
    <xdr:to>
      <xdr:col>81</xdr:col>
      <xdr:colOff>101600</xdr:colOff>
      <xdr:row>37</xdr:row>
      <xdr:rowOff>170815</xdr:rowOff>
    </xdr:to>
    <xdr:sp macro="" textlink="">
      <xdr:nvSpPr>
        <xdr:cNvPr id="530" name="楕円 529">
          <a:extLst>
            <a:ext uri="{FF2B5EF4-FFF2-40B4-BE49-F238E27FC236}">
              <a16:creationId xmlns:a16="http://schemas.microsoft.com/office/drawing/2014/main" id="{2B36C39D-FF80-47DB-B9BA-42C1613FFC5D}"/>
            </a:ext>
          </a:extLst>
        </xdr:cNvPr>
        <xdr:cNvSpPr/>
      </xdr:nvSpPr>
      <xdr:spPr>
        <a:xfrm>
          <a:off x="13887450" y="6177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43815</xdr:rowOff>
    </xdr:from>
    <xdr:to>
      <xdr:col>85</xdr:col>
      <xdr:colOff>127000</xdr:colOff>
      <xdr:row>37</xdr:row>
      <xdr:rowOff>120015</xdr:rowOff>
    </xdr:to>
    <xdr:cxnSp macro="">
      <xdr:nvCxnSpPr>
        <xdr:cNvPr id="531" name="直線コネクタ 530">
          <a:extLst>
            <a:ext uri="{FF2B5EF4-FFF2-40B4-BE49-F238E27FC236}">
              <a16:creationId xmlns:a16="http://schemas.microsoft.com/office/drawing/2014/main" id="{09AA9C79-47EF-4701-83CA-FCF9DC0F0BF5}"/>
            </a:ext>
          </a:extLst>
        </xdr:cNvPr>
        <xdr:cNvCxnSpPr/>
      </xdr:nvCxnSpPr>
      <xdr:spPr>
        <a:xfrm flipV="1">
          <a:off x="13938250" y="5987415"/>
          <a:ext cx="762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532" name="楕円 531">
          <a:extLst>
            <a:ext uri="{FF2B5EF4-FFF2-40B4-BE49-F238E27FC236}">
              <a16:creationId xmlns:a16="http://schemas.microsoft.com/office/drawing/2014/main" id="{DD92668A-D1DC-4E8B-978B-B0062488273E}"/>
            </a:ext>
          </a:extLst>
        </xdr:cNvPr>
        <xdr:cNvSpPr/>
      </xdr:nvSpPr>
      <xdr:spPr>
        <a:xfrm>
          <a:off x="13093700" y="6202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120015</xdr:rowOff>
    </xdr:from>
    <xdr:to>
      <xdr:col>81</xdr:col>
      <xdr:colOff>50800</xdr:colOff>
      <xdr:row>37</xdr:row>
      <xdr:rowOff>144780</xdr:rowOff>
    </xdr:to>
    <xdr:cxnSp macro="">
      <xdr:nvCxnSpPr>
        <xdr:cNvPr id="533" name="直線コネクタ 532">
          <a:extLst>
            <a:ext uri="{FF2B5EF4-FFF2-40B4-BE49-F238E27FC236}">
              <a16:creationId xmlns:a16="http://schemas.microsoft.com/office/drawing/2014/main" id="{17809A43-5034-4D74-B53A-EA849844A902}"/>
            </a:ext>
          </a:extLst>
        </xdr:cNvPr>
        <xdr:cNvCxnSpPr/>
      </xdr:nvCxnSpPr>
      <xdr:spPr>
        <a:xfrm flipV="1">
          <a:off x="13144500" y="6228715"/>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76835</xdr:rowOff>
    </xdr:from>
    <xdr:to>
      <xdr:col>72</xdr:col>
      <xdr:colOff>38100</xdr:colOff>
      <xdr:row>38</xdr:row>
      <xdr:rowOff>6985</xdr:rowOff>
    </xdr:to>
    <xdr:sp macro="" textlink="">
      <xdr:nvSpPr>
        <xdr:cNvPr id="534" name="楕円 533">
          <a:extLst>
            <a:ext uri="{FF2B5EF4-FFF2-40B4-BE49-F238E27FC236}">
              <a16:creationId xmlns:a16="http://schemas.microsoft.com/office/drawing/2014/main" id="{06242075-4B5D-41F1-B46C-8864EB4329E4}"/>
            </a:ext>
          </a:extLst>
        </xdr:cNvPr>
        <xdr:cNvSpPr/>
      </xdr:nvSpPr>
      <xdr:spPr>
        <a:xfrm>
          <a:off x="12299950" y="61855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127635</xdr:rowOff>
    </xdr:from>
    <xdr:to>
      <xdr:col>76</xdr:col>
      <xdr:colOff>114300</xdr:colOff>
      <xdr:row>37</xdr:row>
      <xdr:rowOff>144780</xdr:rowOff>
    </xdr:to>
    <xdr:cxnSp macro="">
      <xdr:nvCxnSpPr>
        <xdr:cNvPr id="535" name="直線コネクタ 534">
          <a:extLst>
            <a:ext uri="{FF2B5EF4-FFF2-40B4-BE49-F238E27FC236}">
              <a16:creationId xmlns:a16="http://schemas.microsoft.com/office/drawing/2014/main" id="{27A28EB5-9627-4E07-B5D7-7EA655CB61A1}"/>
            </a:ext>
          </a:extLst>
        </xdr:cNvPr>
        <xdr:cNvCxnSpPr/>
      </xdr:nvCxnSpPr>
      <xdr:spPr>
        <a:xfrm>
          <a:off x="12344400" y="623633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57785</xdr:rowOff>
    </xdr:from>
    <xdr:to>
      <xdr:col>67</xdr:col>
      <xdr:colOff>101600</xdr:colOff>
      <xdr:row>37</xdr:row>
      <xdr:rowOff>159385</xdr:rowOff>
    </xdr:to>
    <xdr:sp macro="" textlink="">
      <xdr:nvSpPr>
        <xdr:cNvPr id="536" name="楕円 535">
          <a:extLst>
            <a:ext uri="{FF2B5EF4-FFF2-40B4-BE49-F238E27FC236}">
              <a16:creationId xmlns:a16="http://schemas.microsoft.com/office/drawing/2014/main" id="{FAFF53AB-ED6E-4F11-9ECE-8A702CD0CD42}"/>
            </a:ext>
          </a:extLst>
        </xdr:cNvPr>
        <xdr:cNvSpPr/>
      </xdr:nvSpPr>
      <xdr:spPr>
        <a:xfrm>
          <a:off x="11487150" y="61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108585</xdr:rowOff>
    </xdr:from>
    <xdr:to>
      <xdr:col>71</xdr:col>
      <xdr:colOff>177800</xdr:colOff>
      <xdr:row>37</xdr:row>
      <xdr:rowOff>127635</xdr:rowOff>
    </xdr:to>
    <xdr:cxnSp macro="">
      <xdr:nvCxnSpPr>
        <xdr:cNvPr id="537" name="直線コネクタ 536">
          <a:extLst>
            <a:ext uri="{FF2B5EF4-FFF2-40B4-BE49-F238E27FC236}">
              <a16:creationId xmlns:a16="http://schemas.microsoft.com/office/drawing/2014/main" id="{EFAAD35F-5780-4301-8D54-6727237ABEA2}"/>
            </a:ext>
          </a:extLst>
        </xdr:cNvPr>
        <xdr:cNvCxnSpPr/>
      </xdr:nvCxnSpPr>
      <xdr:spPr>
        <a:xfrm>
          <a:off x="11537950" y="6217285"/>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EA89D3CB-DB5E-476E-8F70-289DA8EAE7BE}"/>
            </a:ext>
          </a:extLst>
        </xdr:cNvPr>
        <xdr:cNvSpPr txBox="1"/>
      </xdr:nvSpPr>
      <xdr:spPr>
        <a:xfrm>
          <a:off x="137420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E4F7A888-A1D8-4056-B67F-78C28BB9AD3A}"/>
            </a:ext>
          </a:extLst>
        </xdr:cNvPr>
        <xdr:cNvSpPr txBox="1"/>
      </xdr:nvSpPr>
      <xdr:spPr>
        <a:xfrm>
          <a:off x="1296099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D3799566-B7EC-41A5-918A-05B295311160}"/>
            </a:ext>
          </a:extLst>
        </xdr:cNvPr>
        <xdr:cNvSpPr txBox="1"/>
      </xdr:nvSpPr>
      <xdr:spPr>
        <a:xfrm>
          <a:off x="121672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2CE7DF62-F277-4441-B375-DA5A6F18F6F7}"/>
            </a:ext>
          </a:extLst>
        </xdr:cNvPr>
        <xdr:cNvSpPr txBox="1"/>
      </xdr:nvSpPr>
      <xdr:spPr>
        <a:xfrm>
          <a:off x="11354444" y="642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15892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AF154287-8525-4E4C-BD6B-97AB69EBD394}"/>
            </a:ext>
          </a:extLst>
        </xdr:cNvPr>
        <xdr:cNvSpPr txBox="1"/>
      </xdr:nvSpPr>
      <xdr:spPr>
        <a:xfrm>
          <a:off x="1374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AB134B91-835C-4D16-BAA0-B42F47486E11}"/>
            </a:ext>
          </a:extLst>
        </xdr:cNvPr>
        <xdr:cNvSpPr txBox="1"/>
      </xdr:nvSpPr>
      <xdr:spPr>
        <a:xfrm>
          <a:off x="1296099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4F21BC9B-FDA3-42D2-A685-1D976F6125DA}"/>
            </a:ext>
          </a:extLst>
        </xdr:cNvPr>
        <xdr:cNvSpPr txBox="1"/>
      </xdr:nvSpPr>
      <xdr:spPr>
        <a:xfrm>
          <a:off x="1216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4462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6C54BC19-FB03-4644-A1F8-E548A6457F83}"/>
            </a:ext>
          </a:extLst>
        </xdr:cNvPr>
        <xdr:cNvSpPr txBox="1"/>
      </xdr:nvSpPr>
      <xdr:spPr>
        <a:xfrm>
          <a:off x="113544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5BEC31AA-D5CE-4354-9A48-6FE5F7013DF5}"/>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DB6B44E4-D510-49E7-B3DC-13812A4BDCA3}"/>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AD6FA55-3BF8-43E9-9977-05913BBEFB6C}"/>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CD3A8312-C010-4EA6-B6A3-02D38C343FFA}"/>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2DB38A30-1B38-4B5B-A381-2881C6899F2F}"/>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705D7CB9-AA39-4411-8247-013C47092487}"/>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513B0D23-F108-47D4-8CF3-8C0AE87CE029}"/>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5857997E-2B1F-4BF6-A1FF-CFCAC4259C87}"/>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EE0062B7-8BE0-4215-B25A-128C60A3EB16}"/>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21D500FC-7CB0-481C-B252-A90024191A1C}"/>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6642D3FC-CB54-4688-B06D-21F05439CA44}"/>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256E4070-1239-4C9A-B068-C43C3C48B03B}"/>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570EB61D-57B3-4BB5-B84E-8982946923CE}"/>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87C6C651-C573-4046-96D6-6E02C6A1694C}"/>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56209F62-6DD2-4E3F-859B-E8C1E6902230}"/>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97BA8656-3064-48D6-A83A-372FAF3B89C3}"/>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EDF54255-1D09-4C12-B944-62F850E02B0C}"/>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14E47DBB-ED58-43E4-9722-29C8068AC352}"/>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506CF593-9C8C-4C80-BA79-DAF8E9652739}"/>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EEE27826-9FF8-4B18-A779-95B879CF3E09}"/>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DBEB1731-6DA1-4E81-99C0-4BCB4AD54811}"/>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5E8638B4-9908-40A6-8B64-D4AB08FF66F8}"/>
            </a:ext>
          </a:extLst>
        </xdr:cNvPr>
        <xdr:cNvSpPr txBox="1"/>
      </xdr:nvSpPr>
      <xdr:spPr>
        <a:xfrm>
          <a:off x="15849828" y="500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1C5328E0-F417-4F4C-8D5C-DAF7DA7495BF}"/>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8CDC09D3-5B02-4440-BB2C-85BA28745666}"/>
            </a:ext>
          </a:extLst>
        </xdr:cNvPr>
        <xdr:cNvCxnSpPr/>
      </xdr:nvCxnSpPr>
      <xdr:spPr>
        <a:xfrm flipV="1">
          <a:off x="19951064" y="5760891"/>
          <a:ext cx="0" cy="121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F6D0F120-F843-4ECC-84F4-2D344C597D3E}"/>
            </a:ext>
          </a:extLst>
        </xdr:cNvPr>
        <xdr:cNvSpPr txBox="1"/>
      </xdr:nvSpPr>
      <xdr:spPr>
        <a:xfrm>
          <a:off x="19989800" y="6975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AB9E2DD0-8B0A-423A-BBBF-A19D51D18E67}"/>
            </a:ext>
          </a:extLst>
        </xdr:cNvPr>
        <xdr:cNvCxnSpPr/>
      </xdr:nvCxnSpPr>
      <xdr:spPr>
        <a:xfrm>
          <a:off x="19881850" y="6972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6430967-35E2-4726-813C-D16B8A7E2298}"/>
            </a:ext>
          </a:extLst>
        </xdr:cNvPr>
        <xdr:cNvSpPr txBox="1"/>
      </xdr:nvSpPr>
      <xdr:spPr>
        <a:xfrm>
          <a:off x="19989800" y="554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30C73545-3AFB-4AB7-A2CF-0CFC59E518D9}"/>
            </a:ext>
          </a:extLst>
        </xdr:cNvPr>
        <xdr:cNvCxnSpPr/>
      </xdr:nvCxnSpPr>
      <xdr:spPr>
        <a:xfrm>
          <a:off x="19881850" y="5760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C97EB78E-87D0-4463-84B1-E53982FB834C}"/>
            </a:ext>
          </a:extLst>
        </xdr:cNvPr>
        <xdr:cNvSpPr txBox="1"/>
      </xdr:nvSpPr>
      <xdr:spPr>
        <a:xfrm>
          <a:off x="19989800" y="6750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2334093-69CC-4D01-BD67-A0ADE419D275}"/>
            </a:ext>
          </a:extLst>
        </xdr:cNvPr>
        <xdr:cNvSpPr/>
      </xdr:nvSpPr>
      <xdr:spPr>
        <a:xfrm>
          <a:off x="19900900" y="67719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FBE2017F-3C8A-4DA2-A2E4-CD6A7DB22490}"/>
            </a:ext>
          </a:extLst>
        </xdr:cNvPr>
        <xdr:cNvSpPr/>
      </xdr:nvSpPr>
      <xdr:spPr>
        <a:xfrm>
          <a:off x="19157950" y="67674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772AA36F-CC76-41B7-864D-F57D99847406}"/>
            </a:ext>
          </a:extLst>
        </xdr:cNvPr>
        <xdr:cNvSpPr/>
      </xdr:nvSpPr>
      <xdr:spPr>
        <a:xfrm>
          <a:off x="18345150" y="677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578" name="フローチャート: 判断 577">
          <a:extLst>
            <a:ext uri="{FF2B5EF4-FFF2-40B4-BE49-F238E27FC236}">
              <a16:creationId xmlns:a16="http://schemas.microsoft.com/office/drawing/2014/main" id="{B1A56F89-1987-40CF-9B72-770E9C8931EB}"/>
            </a:ext>
          </a:extLst>
        </xdr:cNvPr>
        <xdr:cNvSpPr/>
      </xdr:nvSpPr>
      <xdr:spPr>
        <a:xfrm>
          <a:off x="17551400" y="67598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79" name="フローチャート: 判断 578">
          <a:extLst>
            <a:ext uri="{FF2B5EF4-FFF2-40B4-BE49-F238E27FC236}">
              <a16:creationId xmlns:a16="http://schemas.microsoft.com/office/drawing/2014/main" id="{D427FC8B-30D0-4BD9-A2BC-0456A80E2191}"/>
            </a:ext>
          </a:extLst>
        </xdr:cNvPr>
        <xdr:cNvSpPr/>
      </xdr:nvSpPr>
      <xdr:spPr>
        <a:xfrm>
          <a:off x="16757650" y="67593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D217B2C-64E6-4A4B-A851-0938E3E2909A}"/>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D83A954-5A3C-43FC-A74B-764E7376B9CA}"/>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5CC38CE-F903-450E-8F0B-87DC676C8C8F}"/>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48E328F-E5C5-4E0C-9AA4-15CC3207E414}"/>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E576CC5-33B1-4781-89AB-D464481EA8D4}"/>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145577</xdr:rowOff>
    </xdr:from>
    <xdr:to>
      <xdr:col>116</xdr:col>
      <xdr:colOff>114300</xdr:colOff>
      <xdr:row>40</xdr:row>
      <xdr:rowOff>75727</xdr:rowOff>
    </xdr:to>
    <xdr:sp macro="" textlink="">
      <xdr:nvSpPr>
        <xdr:cNvPr id="585" name="楕円 584">
          <a:extLst>
            <a:ext uri="{FF2B5EF4-FFF2-40B4-BE49-F238E27FC236}">
              <a16:creationId xmlns:a16="http://schemas.microsoft.com/office/drawing/2014/main" id="{BA530F12-A567-4D84-95A7-E64C0E5FB619}"/>
            </a:ext>
          </a:extLst>
        </xdr:cNvPr>
        <xdr:cNvSpPr/>
      </xdr:nvSpPr>
      <xdr:spPr>
        <a:xfrm>
          <a:off x="19900900" y="65844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168454</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259C9F23-771F-4D05-BD58-DEF02A68896D}"/>
            </a:ext>
          </a:extLst>
        </xdr:cNvPr>
        <xdr:cNvSpPr txBox="1"/>
      </xdr:nvSpPr>
      <xdr:spPr>
        <a:xfrm>
          <a:off x="19989800" y="643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80976</xdr:rowOff>
    </xdr:from>
    <xdr:to>
      <xdr:col>112</xdr:col>
      <xdr:colOff>38100</xdr:colOff>
      <xdr:row>41</xdr:row>
      <xdr:rowOff>11126</xdr:rowOff>
    </xdr:to>
    <xdr:sp macro="" textlink="">
      <xdr:nvSpPr>
        <xdr:cNvPr id="587" name="楕円 586">
          <a:extLst>
            <a:ext uri="{FF2B5EF4-FFF2-40B4-BE49-F238E27FC236}">
              <a16:creationId xmlns:a16="http://schemas.microsoft.com/office/drawing/2014/main" id="{C6358636-DADD-49BA-9256-8ED584721047}"/>
            </a:ext>
          </a:extLst>
        </xdr:cNvPr>
        <xdr:cNvSpPr/>
      </xdr:nvSpPr>
      <xdr:spPr>
        <a:xfrm>
          <a:off x="19157950" y="66849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24927</xdr:rowOff>
    </xdr:from>
    <xdr:to>
      <xdr:col>116</xdr:col>
      <xdr:colOff>63500</xdr:colOff>
      <xdr:row>40</xdr:row>
      <xdr:rowOff>131776</xdr:rowOff>
    </xdr:to>
    <xdr:cxnSp macro="">
      <xdr:nvCxnSpPr>
        <xdr:cNvPr id="588" name="直線コネクタ 587">
          <a:extLst>
            <a:ext uri="{FF2B5EF4-FFF2-40B4-BE49-F238E27FC236}">
              <a16:creationId xmlns:a16="http://schemas.microsoft.com/office/drawing/2014/main" id="{F8F0085F-EEDF-4B97-850F-7674D4F31491}"/>
            </a:ext>
          </a:extLst>
        </xdr:cNvPr>
        <xdr:cNvCxnSpPr/>
      </xdr:nvCxnSpPr>
      <xdr:spPr>
        <a:xfrm flipV="1">
          <a:off x="19202400" y="6628927"/>
          <a:ext cx="749300" cy="10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91870</xdr:rowOff>
    </xdr:from>
    <xdr:to>
      <xdr:col>107</xdr:col>
      <xdr:colOff>101600</xdr:colOff>
      <xdr:row>41</xdr:row>
      <xdr:rowOff>22020</xdr:rowOff>
    </xdr:to>
    <xdr:sp macro="" textlink="">
      <xdr:nvSpPr>
        <xdr:cNvPr id="589" name="楕円 588">
          <a:extLst>
            <a:ext uri="{FF2B5EF4-FFF2-40B4-BE49-F238E27FC236}">
              <a16:creationId xmlns:a16="http://schemas.microsoft.com/office/drawing/2014/main" id="{E8820F75-4B62-4477-AC04-5B42CF369E8C}"/>
            </a:ext>
          </a:extLst>
        </xdr:cNvPr>
        <xdr:cNvSpPr/>
      </xdr:nvSpPr>
      <xdr:spPr>
        <a:xfrm>
          <a:off x="18345150" y="6695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131776</xdr:rowOff>
    </xdr:from>
    <xdr:to>
      <xdr:col>111</xdr:col>
      <xdr:colOff>177800</xdr:colOff>
      <xdr:row>40</xdr:row>
      <xdr:rowOff>142670</xdr:rowOff>
    </xdr:to>
    <xdr:cxnSp macro="">
      <xdr:nvCxnSpPr>
        <xdr:cNvPr id="590" name="直線コネクタ 589">
          <a:extLst>
            <a:ext uri="{FF2B5EF4-FFF2-40B4-BE49-F238E27FC236}">
              <a16:creationId xmlns:a16="http://schemas.microsoft.com/office/drawing/2014/main" id="{0B0D3405-EE44-417C-98F9-752648521B81}"/>
            </a:ext>
          </a:extLst>
        </xdr:cNvPr>
        <xdr:cNvCxnSpPr/>
      </xdr:nvCxnSpPr>
      <xdr:spPr>
        <a:xfrm flipV="1">
          <a:off x="18395950" y="6735776"/>
          <a:ext cx="806450" cy="1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96638</xdr:rowOff>
    </xdr:from>
    <xdr:to>
      <xdr:col>102</xdr:col>
      <xdr:colOff>165100</xdr:colOff>
      <xdr:row>41</xdr:row>
      <xdr:rowOff>26788</xdr:rowOff>
    </xdr:to>
    <xdr:sp macro="" textlink="">
      <xdr:nvSpPr>
        <xdr:cNvPr id="591" name="楕円 590">
          <a:extLst>
            <a:ext uri="{FF2B5EF4-FFF2-40B4-BE49-F238E27FC236}">
              <a16:creationId xmlns:a16="http://schemas.microsoft.com/office/drawing/2014/main" id="{8A6027B0-C1DD-4609-8425-9F191846388D}"/>
            </a:ext>
          </a:extLst>
        </xdr:cNvPr>
        <xdr:cNvSpPr/>
      </xdr:nvSpPr>
      <xdr:spPr>
        <a:xfrm>
          <a:off x="17551400" y="6700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142670</xdr:rowOff>
    </xdr:from>
    <xdr:to>
      <xdr:col>107</xdr:col>
      <xdr:colOff>50800</xdr:colOff>
      <xdr:row>40</xdr:row>
      <xdr:rowOff>147438</xdr:rowOff>
    </xdr:to>
    <xdr:cxnSp macro="">
      <xdr:nvCxnSpPr>
        <xdr:cNvPr id="592" name="直線コネクタ 591">
          <a:extLst>
            <a:ext uri="{FF2B5EF4-FFF2-40B4-BE49-F238E27FC236}">
              <a16:creationId xmlns:a16="http://schemas.microsoft.com/office/drawing/2014/main" id="{34F9CEE6-60E2-4481-9FFB-1359E23A9D4A}"/>
            </a:ext>
          </a:extLst>
        </xdr:cNvPr>
        <xdr:cNvCxnSpPr/>
      </xdr:nvCxnSpPr>
      <xdr:spPr>
        <a:xfrm flipV="1">
          <a:off x="17602200" y="6746670"/>
          <a:ext cx="79375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100739</xdr:rowOff>
    </xdr:from>
    <xdr:to>
      <xdr:col>98</xdr:col>
      <xdr:colOff>38100</xdr:colOff>
      <xdr:row>41</xdr:row>
      <xdr:rowOff>30889</xdr:rowOff>
    </xdr:to>
    <xdr:sp macro="" textlink="">
      <xdr:nvSpPr>
        <xdr:cNvPr id="593" name="楕円 592">
          <a:extLst>
            <a:ext uri="{FF2B5EF4-FFF2-40B4-BE49-F238E27FC236}">
              <a16:creationId xmlns:a16="http://schemas.microsoft.com/office/drawing/2014/main" id="{C9AD3BA2-A844-47A4-A3E5-1F4937FFB751}"/>
            </a:ext>
          </a:extLst>
        </xdr:cNvPr>
        <xdr:cNvSpPr/>
      </xdr:nvSpPr>
      <xdr:spPr>
        <a:xfrm>
          <a:off x="16757650" y="6704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147438</xdr:rowOff>
    </xdr:from>
    <xdr:to>
      <xdr:col>102</xdr:col>
      <xdr:colOff>114300</xdr:colOff>
      <xdr:row>40</xdr:row>
      <xdr:rowOff>151539</xdr:rowOff>
    </xdr:to>
    <xdr:cxnSp macro="">
      <xdr:nvCxnSpPr>
        <xdr:cNvPr id="594" name="直線コネクタ 593">
          <a:extLst>
            <a:ext uri="{FF2B5EF4-FFF2-40B4-BE49-F238E27FC236}">
              <a16:creationId xmlns:a16="http://schemas.microsoft.com/office/drawing/2014/main" id="{024C780B-7504-494A-B9AA-4FB91A948E16}"/>
            </a:ext>
          </a:extLst>
        </xdr:cNvPr>
        <xdr:cNvCxnSpPr/>
      </xdr:nvCxnSpPr>
      <xdr:spPr>
        <a:xfrm flipV="1">
          <a:off x="16802100" y="6751438"/>
          <a:ext cx="8001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DACE93-5D3F-4656-9097-6B881E84A7ED}"/>
            </a:ext>
          </a:extLst>
        </xdr:cNvPr>
        <xdr:cNvSpPr txBox="1"/>
      </xdr:nvSpPr>
      <xdr:spPr>
        <a:xfrm>
          <a:off x="18947911" y="68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D4300286-4E1A-4ADD-9BC9-A1E9F1178AA1}"/>
            </a:ext>
          </a:extLst>
        </xdr:cNvPr>
        <xdr:cNvSpPr txBox="1"/>
      </xdr:nvSpPr>
      <xdr:spPr>
        <a:xfrm>
          <a:off x="18166861" y="686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77078</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547B88D9-95F0-435E-A52A-139D9622EB5D}"/>
            </a:ext>
          </a:extLst>
        </xdr:cNvPr>
        <xdr:cNvSpPr txBox="1"/>
      </xdr:nvSpPr>
      <xdr:spPr>
        <a:xfrm>
          <a:off x="17354061" y="684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76661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638D1319-4180-44C8-9D5F-319BCA9551C3}"/>
            </a:ext>
          </a:extLst>
        </xdr:cNvPr>
        <xdr:cNvSpPr txBox="1"/>
      </xdr:nvSpPr>
      <xdr:spPr>
        <a:xfrm>
          <a:off x="16560311" y="68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27653</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C71D8A0A-3E81-4459-8A57-A4D74BD4DCE8}"/>
            </a:ext>
          </a:extLst>
        </xdr:cNvPr>
        <xdr:cNvSpPr txBox="1"/>
      </xdr:nvSpPr>
      <xdr:spPr>
        <a:xfrm>
          <a:off x="18915595" y="646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38547</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35A5B56A-B2C6-4863-8EE9-796DD0A8F643}"/>
            </a:ext>
          </a:extLst>
        </xdr:cNvPr>
        <xdr:cNvSpPr txBox="1"/>
      </xdr:nvSpPr>
      <xdr:spPr>
        <a:xfrm>
          <a:off x="18134545" y="647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43315</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17DF6822-ED54-45C9-B07D-9D7DA12D620D}"/>
            </a:ext>
          </a:extLst>
        </xdr:cNvPr>
        <xdr:cNvSpPr txBox="1"/>
      </xdr:nvSpPr>
      <xdr:spPr>
        <a:xfrm>
          <a:off x="17321745" y="648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47416</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4C057AC2-238A-4110-AD18-345ED6434747}"/>
            </a:ext>
          </a:extLst>
        </xdr:cNvPr>
        <xdr:cNvSpPr txBox="1"/>
      </xdr:nvSpPr>
      <xdr:spPr>
        <a:xfrm>
          <a:off x="16527995" y="648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A697B0EC-BE72-495F-A449-9AF8A5F0A6A9}"/>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8E6191AA-57BC-4621-ADCD-98EFAB38262A}"/>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59855B2B-69AF-4C21-9FD7-7B6D56E6E184}"/>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DDE860B6-08FB-499B-B450-85D0E78A9369}"/>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EAF86146-0F5A-4E6D-8DE3-6F684AD87538}"/>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590DD674-8492-4D25-BCAF-7022533D79E7}"/>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26001D8A-9126-43FB-B4F5-9A62C8EDFD9A}"/>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782AE020-1A45-403D-AE30-4AA21D4ED534}"/>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3C4CA3F5-AED4-41D5-9A90-14403CB27BDA}"/>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99AE09B7-3D60-4B54-97E9-9ECBC0560ECC}"/>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FB3BE2AB-370B-4BB3-97D8-23D561A5B0A8}"/>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BC3E93BD-81AA-413A-B9B2-D45283012DC2}"/>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F86E11B1-8741-48EC-A959-313E090C0D1B}"/>
            </a:ext>
          </a:extLst>
        </xdr:cNvPr>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BF9E8D7C-30BE-4AAC-B9CD-995363C4B414}"/>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3EBB0AAC-46E1-482B-A719-747F16F7CCF1}"/>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CB709AEE-EA52-4755-8CF8-1A58BB70C534}"/>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8DC644E3-1492-4743-A447-FC4A612BED29}"/>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B52CCA61-850B-4C56-A538-94A8422CCD4F}"/>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EFDDAEF6-4C69-4480-B7E3-053C95FF0F2A}"/>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D4CEFCD4-431D-4AB2-BFD2-AF0BE4896A0A}"/>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720BEAE-4CF8-4F36-BF1C-F88A0836F133}"/>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2A279FF1-1DAB-445F-AA51-F6F74B59D5EA}"/>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F0F5ED14-B0AD-4119-91D1-88F238605AE8}"/>
            </a:ext>
          </a:extLst>
        </xdr:cNvPr>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9307D3DE-0C21-47EA-A948-D9151BC3389E}"/>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7D690412-1CE1-473D-8DD5-68B1960CDBF6}"/>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23D33509-82D7-43C6-B921-5805FE65B267}"/>
            </a:ext>
          </a:extLst>
        </xdr:cNvPr>
        <xdr:cNvCxnSpPr/>
      </xdr:nvCxnSpPr>
      <xdr:spPr>
        <a:xfrm flipV="1">
          <a:off x="14699614" y="9310915"/>
          <a:ext cx="0" cy="138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4A73A930-7A13-4FA3-B75D-A252EBA1C518}"/>
            </a:ext>
          </a:extLst>
        </xdr:cNvPr>
        <xdr:cNvSpPr txBox="1"/>
      </xdr:nvSpPr>
      <xdr:spPr>
        <a:xfrm>
          <a:off x="1473835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9A252800-5922-414D-B676-2F9813A6F78B}"/>
            </a:ext>
          </a:extLst>
        </xdr:cNvPr>
        <xdr:cNvCxnSpPr/>
      </xdr:nvCxnSpPr>
      <xdr:spPr>
        <a:xfrm>
          <a:off x="146113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24039832-79E0-4A5F-ACC6-4ECF113CE02B}"/>
            </a:ext>
          </a:extLst>
        </xdr:cNvPr>
        <xdr:cNvSpPr txBox="1"/>
      </xdr:nvSpPr>
      <xdr:spPr>
        <a:xfrm>
          <a:off x="14738350" y="909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F81FFDC1-47D2-4C91-851E-7493D2D7247D}"/>
            </a:ext>
          </a:extLst>
        </xdr:cNvPr>
        <xdr:cNvCxnSpPr/>
      </xdr:nvCxnSpPr>
      <xdr:spPr>
        <a:xfrm>
          <a:off x="14611350" y="9310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E41A114F-888F-488C-A1D3-38A6EEF35AFB}"/>
            </a:ext>
          </a:extLst>
        </xdr:cNvPr>
        <xdr:cNvSpPr txBox="1"/>
      </xdr:nvSpPr>
      <xdr:spPr>
        <a:xfrm>
          <a:off x="14738350" y="9694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79836900-E395-41FF-8F3E-0B1D5D7467B6}"/>
            </a:ext>
          </a:extLst>
        </xdr:cNvPr>
        <xdr:cNvSpPr/>
      </xdr:nvSpPr>
      <xdr:spPr>
        <a:xfrm>
          <a:off x="14649450" y="9837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1344187E-8D23-4F98-BE32-774CC4A20468}"/>
            </a:ext>
          </a:extLst>
        </xdr:cNvPr>
        <xdr:cNvSpPr/>
      </xdr:nvSpPr>
      <xdr:spPr>
        <a:xfrm>
          <a:off x="13887450" y="9814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54555EDC-FEF8-450F-B1FB-42313AF6E4B5}"/>
            </a:ext>
          </a:extLst>
        </xdr:cNvPr>
        <xdr:cNvSpPr/>
      </xdr:nvSpPr>
      <xdr:spPr>
        <a:xfrm>
          <a:off x="13093700" y="978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37" name="フローチャート: 判断 636">
          <a:extLst>
            <a:ext uri="{FF2B5EF4-FFF2-40B4-BE49-F238E27FC236}">
              <a16:creationId xmlns:a16="http://schemas.microsoft.com/office/drawing/2014/main" id="{DD5BED49-9EE0-434A-9EA4-9E7A2033C499}"/>
            </a:ext>
          </a:extLst>
        </xdr:cNvPr>
        <xdr:cNvSpPr/>
      </xdr:nvSpPr>
      <xdr:spPr>
        <a:xfrm>
          <a:off x="12299950" y="9907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38" name="フローチャート: 判断 637">
          <a:extLst>
            <a:ext uri="{FF2B5EF4-FFF2-40B4-BE49-F238E27FC236}">
              <a16:creationId xmlns:a16="http://schemas.microsoft.com/office/drawing/2014/main" id="{BFE4A5A1-5742-465B-9438-DCD4E57EC3F0}"/>
            </a:ext>
          </a:extLst>
        </xdr:cNvPr>
        <xdr:cNvSpPr/>
      </xdr:nvSpPr>
      <xdr:spPr>
        <a:xfrm>
          <a:off x="11487150" y="9889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48C775BB-EA09-4F58-AE2D-282F96269108}"/>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A47CDD0-A30E-488F-A701-0BF3810FF230}"/>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4489A46-0904-4414-BB9A-F4B68E400F7B}"/>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8BD26B5-881E-4AC4-8643-ED2D81782D89}"/>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1946E86-AA2A-480A-84FB-3E212B037D13}"/>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644" name="楕円 643">
          <a:extLst>
            <a:ext uri="{FF2B5EF4-FFF2-40B4-BE49-F238E27FC236}">
              <a16:creationId xmlns:a16="http://schemas.microsoft.com/office/drawing/2014/main" id="{45576DAA-1799-4A2C-9387-87E855A7BC35}"/>
            </a:ext>
          </a:extLst>
        </xdr:cNvPr>
        <xdr:cNvSpPr/>
      </xdr:nvSpPr>
      <xdr:spPr>
        <a:xfrm>
          <a:off x="14649450" y="98386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76217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F6A6F180-E940-4846-AC6C-C77AD52C53FD}"/>
            </a:ext>
          </a:extLst>
        </xdr:cNvPr>
        <xdr:cNvSpPr txBox="1"/>
      </xdr:nvSpPr>
      <xdr:spPr>
        <a:xfrm>
          <a:off x="14738350"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53703</xdr:rowOff>
    </xdr:from>
    <xdr:to>
      <xdr:col>81</xdr:col>
      <xdr:colOff>101600</xdr:colOff>
      <xdr:row>59</xdr:row>
      <xdr:rowOff>155303</xdr:rowOff>
    </xdr:to>
    <xdr:sp macro="" textlink="">
      <xdr:nvSpPr>
        <xdr:cNvPr id="646" name="楕円 645">
          <a:extLst>
            <a:ext uri="{FF2B5EF4-FFF2-40B4-BE49-F238E27FC236}">
              <a16:creationId xmlns:a16="http://schemas.microsoft.com/office/drawing/2014/main" id="{23AA8F75-DBE2-443F-A0AE-35472036C730}"/>
            </a:ext>
          </a:extLst>
        </xdr:cNvPr>
        <xdr:cNvSpPr/>
      </xdr:nvSpPr>
      <xdr:spPr>
        <a:xfrm>
          <a:off x="13887450" y="97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104503</xdr:rowOff>
    </xdr:from>
    <xdr:to>
      <xdr:col>85</xdr:col>
      <xdr:colOff>127000</xdr:colOff>
      <xdr:row>59</xdr:row>
      <xdr:rowOff>148590</xdr:rowOff>
    </xdr:to>
    <xdr:cxnSp macro="">
      <xdr:nvCxnSpPr>
        <xdr:cNvPr id="647" name="直線コネクタ 646">
          <a:extLst>
            <a:ext uri="{FF2B5EF4-FFF2-40B4-BE49-F238E27FC236}">
              <a16:creationId xmlns:a16="http://schemas.microsoft.com/office/drawing/2014/main" id="{04021DA5-AFD4-4A0F-8E34-15784FFE6FC8}"/>
            </a:ext>
          </a:extLst>
        </xdr:cNvPr>
        <xdr:cNvCxnSpPr/>
      </xdr:nvCxnSpPr>
      <xdr:spPr>
        <a:xfrm>
          <a:off x="13938250" y="9845403"/>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9616</xdr:rowOff>
    </xdr:from>
    <xdr:to>
      <xdr:col>76</xdr:col>
      <xdr:colOff>165100</xdr:colOff>
      <xdr:row>59</xdr:row>
      <xdr:rowOff>111216</xdr:rowOff>
    </xdr:to>
    <xdr:sp macro="" textlink="">
      <xdr:nvSpPr>
        <xdr:cNvPr id="648" name="楕円 647">
          <a:extLst>
            <a:ext uri="{FF2B5EF4-FFF2-40B4-BE49-F238E27FC236}">
              <a16:creationId xmlns:a16="http://schemas.microsoft.com/office/drawing/2014/main" id="{72D55BF3-4226-4D0F-8B61-6D8F269196D4}"/>
            </a:ext>
          </a:extLst>
        </xdr:cNvPr>
        <xdr:cNvSpPr/>
      </xdr:nvSpPr>
      <xdr:spPr>
        <a:xfrm>
          <a:off x="13093700" y="975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60416</xdr:rowOff>
    </xdr:from>
    <xdr:to>
      <xdr:col>81</xdr:col>
      <xdr:colOff>50800</xdr:colOff>
      <xdr:row>59</xdr:row>
      <xdr:rowOff>104503</xdr:rowOff>
    </xdr:to>
    <xdr:cxnSp macro="">
      <xdr:nvCxnSpPr>
        <xdr:cNvPr id="649" name="直線コネクタ 648">
          <a:extLst>
            <a:ext uri="{FF2B5EF4-FFF2-40B4-BE49-F238E27FC236}">
              <a16:creationId xmlns:a16="http://schemas.microsoft.com/office/drawing/2014/main" id="{860B6BFC-DD1E-4D20-88A8-4CB4C4E5FD81}"/>
            </a:ext>
          </a:extLst>
        </xdr:cNvPr>
        <xdr:cNvCxnSpPr/>
      </xdr:nvCxnSpPr>
      <xdr:spPr>
        <a:xfrm>
          <a:off x="13144500" y="9801316"/>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136978</xdr:rowOff>
    </xdr:from>
    <xdr:to>
      <xdr:col>72</xdr:col>
      <xdr:colOff>38100</xdr:colOff>
      <xdr:row>59</xdr:row>
      <xdr:rowOff>67128</xdr:rowOff>
    </xdr:to>
    <xdr:sp macro="" textlink="">
      <xdr:nvSpPr>
        <xdr:cNvPr id="650" name="楕円 649">
          <a:extLst>
            <a:ext uri="{FF2B5EF4-FFF2-40B4-BE49-F238E27FC236}">
              <a16:creationId xmlns:a16="http://schemas.microsoft.com/office/drawing/2014/main" id="{909F8770-CF18-4914-8810-A9E9E026B564}"/>
            </a:ext>
          </a:extLst>
        </xdr:cNvPr>
        <xdr:cNvSpPr/>
      </xdr:nvSpPr>
      <xdr:spPr>
        <a:xfrm>
          <a:off x="12299950" y="97127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16328</xdr:rowOff>
    </xdr:from>
    <xdr:to>
      <xdr:col>76</xdr:col>
      <xdr:colOff>114300</xdr:colOff>
      <xdr:row>59</xdr:row>
      <xdr:rowOff>60416</xdr:rowOff>
    </xdr:to>
    <xdr:cxnSp macro="">
      <xdr:nvCxnSpPr>
        <xdr:cNvPr id="651" name="直線コネクタ 650">
          <a:extLst>
            <a:ext uri="{FF2B5EF4-FFF2-40B4-BE49-F238E27FC236}">
              <a16:creationId xmlns:a16="http://schemas.microsoft.com/office/drawing/2014/main" id="{29A38132-F3D3-4C99-A40C-75BC8A2D42F2}"/>
            </a:ext>
          </a:extLst>
        </xdr:cNvPr>
        <xdr:cNvCxnSpPr/>
      </xdr:nvCxnSpPr>
      <xdr:spPr>
        <a:xfrm>
          <a:off x="12344400" y="9757228"/>
          <a:ext cx="8001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92891</xdr:rowOff>
    </xdr:from>
    <xdr:to>
      <xdr:col>67</xdr:col>
      <xdr:colOff>101600</xdr:colOff>
      <xdr:row>59</xdr:row>
      <xdr:rowOff>23041</xdr:rowOff>
    </xdr:to>
    <xdr:sp macro="" textlink="">
      <xdr:nvSpPr>
        <xdr:cNvPr id="652" name="楕円 651">
          <a:extLst>
            <a:ext uri="{FF2B5EF4-FFF2-40B4-BE49-F238E27FC236}">
              <a16:creationId xmlns:a16="http://schemas.microsoft.com/office/drawing/2014/main" id="{31E01FE3-831C-460B-AEB1-A22F82EAC5D1}"/>
            </a:ext>
          </a:extLst>
        </xdr:cNvPr>
        <xdr:cNvSpPr/>
      </xdr:nvSpPr>
      <xdr:spPr>
        <a:xfrm>
          <a:off x="11487150" y="96686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143691</xdr:rowOff>
    </xdr:from>
    <xdr:to>
      <xdr:col>71</xdr:col>
      <xdr:colOff>177800</xdr:colOff>
      <xdr:row>59</xdr:row>
      <xdr:rowOff>16328</xdr:rowOff>
    </xdr:to>
    <xdr:cxnSp macro="">
      <xdr:nvCxnSpPr>
        <xdr:cNvPr id="653" name="直線コネクタ 652">
          <a:extLst>
            <a:ext uri="{FF2B5EF4-FFF2-40B4-BE49-F238E27FC236}">
              <a16:creationId xmlns:a16="http://schemas.microsoft.com/office/drawing/2014/main" id="{91705967-3BA7-4D11-B84A-12C5FFEEB028}"/>
            </a:ext>
          </a:extLst>
        </xdr:cNvPr>
        <xdr:cNvCxnSpPr/>
      </xdr:nvCxnSpPr>
      <xdr:spPr>
        <a:xfrm>
          <a:off x="11537950" y="9719491"/>
          <a:ext cx="80645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46D4EABC-0C66-4798-AA9A-99562F6F0A3C}"/>
            </a:ext>
          </a:extLst>
        </xdr:cNvPr>
        <xdr:cNvSpPr txBox="1"/>
      </xdr:nvSpPr>
      <xdr:spPr>
        <a:xfrm>
          <a:off x="137420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323D7ACB-9365-4C2E-8274-89034EAB1455}"/>
            </a:ext>
          </a:extLst>
        </xdr:cNvPr>
        <xdr:cNvSpPr txBox="1"/>
      </xdr:nvSpPr>
      <xdr:spPr>
        <a:xfrm>
          <a:off x="1296099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48A135A3-F0DB-4F03-A5A8-5313A8464962}"/>
            </a:ext>
          </a:extLst>
        </xdr:cNvPr>
        <xdr:cNvSpPr txBox="1"/>
      </xdr:nvSpPr>
      <xdr:spPr>
        <a:xfrm>
          <a:off x="12167244" y="1000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F441F31-803C-4022-9422-52368259FD5C}"/>
            </a:ext>
          </a:extLst>
        </xdr:cNvPr>
        <xdr:cNvSpPr txBox="1"/>
      </xdr:nvSpPr>
      <xdr:spPr>
        <a:xfrm>
          <a:off x="11354444" y="997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380</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EB5D53CB-191E-422B-BED7-4973C75B96A6}"/>
            </a:ext>
          </a:extLst>
        </xdr:cNvPr>
        <xdr:cNvSpPr txBox="1"/>
      </xdr:nvSpPr>
      <xdr:spPr>
        <a:xfrm>
          <a:off x="13742044" y="957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127743</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A888A265-EF91-42CF-B140-16CC4D7F1933}"/>
            </a:ext>
          </a:extLst>
        </xdr:cNvPr>
        <xdr:cNvSpPr txBox="1"/>
      </xdr:nvSpPr>
      <xdr:spPr>
        <a:xfrm>
          <a:off x="12960994" y="953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83655</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E3166074-4723-4967-98BD-2BC7F31397E3}"/>
            </a:ext>
          </a:extLst>
        </xdr:cNvPr>
        <xdr:cNvSpPr txBox="1"/>
      </xdr:nvSpPr>
      <xdr:spPr>
        <a:xfrm>
          <a:off x="12167244" y="949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39568</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A0ED514D-A269-4501-8902-B7FBDDE751EC}"/>
            </a:ext>
          </a:extLst>
        </xdr:cNvPr>
        <xdr:cNvSpPr txBox="1"/>
      </xdr:nvSpPr>
      <xdr:spPr>
        <a:xfrm>
          <a:off x="11354444" y="945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572BC270-2592-4E6A-ADCC-BEC1E1F33C6F}"/>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FF92F876-55CF-4E7A-8B9B-2D07A23BD1A4}"/>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F7EE98CE-4A86-4E95-8681-30E624D06E77}"/>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DBDE406B-554E-4912-A61E-0C4D0720FDF5}"/>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30A96781-9D14-42B7-8D1B-4ED1EACC5239}"/>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35415832-3561-41F8-A7F5-9381C9714087}"/>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113DE7D6-38BE-4C32-8A9F-4780901BEB2A}"/>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A60E0F2D-69DC-4769-B6B8-F78519F22802}"/>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A476BB66-ED99-45B2-AD37-D82A512E7F5E}"/>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AA4CA37-6DD5-45DC-9E35-5988A08D68EC}"/>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6FC73B09-0F64-4682-BF83-D3B809C96E4B}"/>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442E2E7B-1CBE-4875-A916-DA6A97419495}"/>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EF0669EC-67C2-4AAE-B027-E2E5D6EF1BE9}"/>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496F0A13-28ED-4D34-A0D3-81F57329CA39}"/>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9D94A3F6-1621-44DC-91E5-4F656D1125A5}"/>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2B21F33A-AE30-46C4-94E6-A65954A13F49}"/>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B213920E-FF45-4DBA-98F7-873BF016D96B}"/>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DB665F81-4E97-4D60-9387-BC397E124259}"/>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BCE681AC-8A9B-4C23-9939-D4FB2A2CF79C}"/>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731B0CCB-5F92-4144-89F6-4B544532FA04}"/>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3208210B-E171-4DED-A130-0C9F4AC7E589}"/>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27BBBCE0-AC54-4E93-921F-4F0E01715308}"/>
            </a:ext>
          </a:extLst>
        </xdr:cNvPr>
        <xdr:cNvCxnSpPr/>
      </xdr:nvCxnSpPr>
      <xdr:spPr>
        <a:xfrm flipV="1">
          <a:off x="19951064" y="9201658"/>
          <a:ext cx="0" cy="1352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8CF85B60-7922-4574-BF71-B6C5096B2FD0}"/>
            </a:ext>
          </a:extLst>
        </xdr:cNvPr>
        <xdr:cNvSpPr txBox="1"/>
      </xdr:nvSpPr>
      <xdr:spPr>
        <a:xfrm>
          <a:off x="19989800" y="105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A3A612FD-7D49-43FE-9A28-95479C0118DB}"/>
            </a:ext>
          </a:extLst>
        </xdr:cNvPr>
        <xdr:cNvCxnSpPr/>
      </xdr:nvCxnSpPr>
      <xdr:spPr>
        <a:xfrm>
          <a:off x="19881850" y="10554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CC110AFD-E8E1-492C-B2F8-995F4CFB5ECE}"/>
            </a:ext>
          </a:extLst>
        </xdr:cNvPr>
        <xdr:cNvSpPr txBox="1"/>
      </xdr:nvSpPr>
      <xdr:spPr>
        <a:xfrm>
          <a:off x="19989800" y="898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B4FFF689-277C-4852-991C-19815709EC33}"/>
            </a:ext>
          </a:extLst>
        </xdr:cNvPr>
        <xdr:cNvCxnSpPr/>
      </xdr:nvCxnSpPr>
      <xdr:spPr>
        <a:xfrm>
          <a:off x="19881850" y="92016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1F7845C9-2F0F-4314-9295-ECF62AF34B23}"/>
            </a:ext>
          </a:extLst>
        </xdr:cNvPr>
        <xdr:cNvSpPr txBox="1"/>
      </xdr:nvSpPr>
      <xdr:spPr>
        <a:xfrm>
          <a:off x="19989800" y="10226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13C858F9-65DF-4B1B-BC35-F3BF5ED7DECE}"/>
            </a:ext>
          </a:extLst>
        </xdr:cNvPr>
        <xdr:cNvSpPr/>
      </xdr:nvSpPr>
      <xdr:spPr>
        <a:xfrm>
          <a:off x="19900900" y="10368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EF6E9A19-681E-43E6-9124-48928B02D87A}"/>
            </a:ext>
          </a:extLst>
        </xdr:cNvPr>
        <xdr:cNvSpPr/>
      </xdr:nvSpPr>
      <xdr:spPr>
        <a:xfrm>
          <a:off x="19157950" y="10368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5F1FC1E5-EFD6-43F9-BC93-74BB4BA53982}"/>
            </a:ext>
          </a:extLst>
        </xdr:cNvPr>
        <xdr:cNvSpPr/>
      </xdr:nvSpPr>
      <xdr:spPr>
        <a:xfrm>
          <a:off x="18345150" y="10363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2" name="フローチャート: 判断 691">
          <a:extLst>
            <a:ext uri="{FF2B5EF4-FFF2-40B4-BE49-F238E27FC236}">
              <a16:creationId xmlns:a16="http://schemas.microsoft.com/office/drawing/2014/main" id="{C1780D98-AA94-4636-8EE1-4EE51798ABB3}"/>
            </a:ext>
          </a:extLst>
        </xdr:cNvPr>
        <xdr:cNvSpPr/>
      </xdr:nvSpPr>
      <xdr:spPr>
        <a:xfrm>
          <a:off x="17551400" y="10336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3" name="フローチャート: 判断 692">
          <a:extLst>
            <a:ext uri="{FF2B5EF4-FFF2-40B4-BE49-F238E27FC236}">
              <a16:creationId xmlns:a16="http://schemas.microsoft.com/office/drawing/2014/main" id="{68B056BD-8F3E-4142-9FD9-2B3809875C48}"/>
            </a:ext>
          </a:extLst>
        </xdr:cNvPr>
        <xdr:cNvSpPr/>
      </xdr:nvSpPr>
      <xdr:spPr>
        <a:xfrm>
          <a:off x="16757650" y="10336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AF573E52-840D-4C49-8C6D-4094B42805E7}"/>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A4BBF115-8DC4-4743-BDCC-09477F535513}"/>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DD193AE-4D84-420E-84DE-CA0EEAB6B3DF}"/>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7E8C6-EE17-4CB6-973F-DD82FFCD1913}"/>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5AC893B-C68D-41E5-8100-EC4B2F7BEEA7}"/>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102362</xdr:rowOff>
    </xdr:from>
    <xdr:to>
      <xdr:col>116</xdr:col>
      <xdr:colOff>114300</xdr:colOff>
      <xdr:row>64</xdr:row>
      <xdr:rowOff>32512</xdr:rowOff>
    </xdr:to>
    <xdr:sp macro="" textlink="">
      <xdr:nvSpPr>
        <xdr:cNvPr id="699" name="楕円 698">
          <a:extLst>
            <a:ext uri="{FF2B5EF4-FFF2-40B4-BE49-F238E27FC236}">
              <a16:creationId xmlns:a16="http://schemas.microsoft.com/office/drawing/2014/main" id="{6F661CD2-D63E-4B1A-9B8C-290E4762C323}"/>
            </a:ext>
          </a:extLst>
        </xdr:cNvPr>
        <xdr:cNvSpPr/>
      </xdr:nvSpPr>
      <xdr:spPr>
        <a:xfrm>
          <a:off x="19900900" y="105036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17289</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42242E83-5DBC-4EA1-9F58-69E5F5703EA3}"/>
            </a:ext>
          </a:extLst>
        </xdr:cNvPr>
        <xdr:cNvSpPr txBox="1"/>
      </xdr:nvSpPr>
      <xdr:spPr>
        <a:xfrm>
          <a:off x="19989800" y="1041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102362</xdr:rowOff>
    </xdr:from>
    <xdr:to>
      <xdr:col>112</xdr:col>
      <xdr:colOff>38100</xdr:colOff>
      <xdr:row>64</xdr:row>
      <xdr:rowOff>32512</xdr:rowOff>
    </xdr:to>
    <xdr:sp macro="" textlink="">
      <xdr:nvSpPr>
        <xdr:cNvPr id="701" name="楕円 700">
          <a:extLst>
            <a:ext uri="{FF2B5EF4-FFF2-40B4-BE49-F238E27FC236}">
              <a16:creationId xmlns:a16="http://schemas.microsoft.com/office/drawing/2014/main" id="{18F9F76D-37E5-4EE8-9AF3-4AA8922A5BAC}"/>
            </a:ext>
          </a:extLst>
        </xdr:cNvPr>
        <xdr:cNvSpPr/>
      </xdr:nvSpPr>
      <xdr:spPr>
        <a:xfrm>
          <a:off x="19157950" y="105036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153162</xdr:rowOff>
    </xdr:from>
    <xdr:to>
      <xdr:col>116</xdr:col>
      <xdr:colOff>63500</xdr:colOff>
      <xdr:row>63</xdr:row>
      <xdr:rowOff>153162</xdr:rowOff>
    </xdr:to>
    <xdr:cxnSp macro="">
      <xdr:nvCxnSpPr>
        <xdr:cNvPr id="702" name="直線コネクタ 701">
          <a:extLst>
            <a:ext uri="{FF2B5EF4-FFF2-40B4-BE49-F238E27FC236}">
              <a16:creationId xmlns:a16="http://schemas.microsoft.com/office/drawing/2014/main" id="{84B13D88-315D-4CB6-858A-D0A5A05F9DC4}"/>
            </a:ext>
          </a:extLst>
        </xdr:cNvPr>
        <xdr:cNvCxnSpPr/>
      </xdr:nvCxnSpPr>
      <xdr:spPr>
        <a:xfrm>
          <a:off x="19202400" y="1055446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102362</xdr:rowOff>
    </xdr:from>
    <xdr:to>
      <xdr:col>107</xdr:col>
      <xdr:colOff>101600</xdr:colOff>
      <xdr:row>64</xdr:row>
      <xdr:rowOff>32512</xdr:rowOff>
    </xdr:to>
    <xdr:sp macro="" textlink="">
      <xdr:nvSpPr>
        <xdr:cNvPr id="703" name="楕円 702">
          <a:extLst>
            <a:ext uri="{FF2B5EF4-FFF2-40B4-BE49-F238E27FC236}">
              <a16:creationId xmlns:a16="http://schemas.microsoft.com/office/drawing/2014/main" id="{4FA6773D-A3AB-4344-A4D8-7B2B11149E34}"/>
            </a:ext>
          </a:extLst>
        </xdr:cNvPr>
        <xdr:cNvSpPr/>
      </xdr:nvSpPr>
      <xdr:spPr>
        <a:xfrm>
          <a:off x="18345150" y="105036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153162</xdr:rowOff>
    </xdr:from>
    <xdr:to>
      <xdr:col>111</xdr:col>
      <xdr:colOff>177800</xdr:colOff>
      <xdr:row>63</xdr:row>
      <xdr:rowOff>153162</xdr:rowOff>
    </xdr:to>
    <xdr:cxnSp macro="">
      <xdr:nvCxnSpPr>
        <xdr:cNvPr id="704" name="直線コネクタ 703">
          <a:extLst>
            <a:ext uri="{FF2B5EF4-FFF2-40B4-BE49-F238E27FC236}">
              <a16:creationId xmlns:a16="http://schemas.microsoft.com/office/drawing/2014/main" id="{C8EFF0B0-405B-402C-B470-672AA138F521}"/>
            </a:ext>
          </a:extLst>
        </xdr:cNvPr>
        <xdr:cNvCxnSpPr/>
      </xdr:nvCxnSpPr>
      <xdr:spPr>
        <a:xfrm>
          <a:off x="18395950" y="1055446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102362</xdr:rowOff>
    </xdr:from>
    <xdr:to>
      <xdr:col>102</xdr:col>
      <xdr:colOff>165100</xdr:colOff>
      <xdr:row>64</xdr:row>
      <xdr:rowOff>32512</xdr:rowOff>
    </xdr:to>
    <xdr:sp macro="" textlink="">
      <xdr:nvSpPr>
        <xdr:cNvPr id="705" name="楕円 704">
          <a:extLst>
            <a:ext uri="{FF2B5EF4-FFF2-40B4-BE49-F238E27FC236}">
              <a16:creationId xmlns:a16="http://schemas.microsoft.com/office/drawing/2014/main" id="{24FE0E3D-6C88-4BC2-8468-3B6112B5238A}"/>
            </a:ext>
          </a:extLst>
        </xdr:cNvPr>
        <xdr:cNvSpPr/>
      </xdr:nvSpPr>
      <xdr:spPr>
        <a:xfrm>
          <a:off x="17551400" y="105036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153162</xdr:rowOff>
    </xdr:from>
    <xdr:to>
      <xdr:col>107</xdr:col>
      <xdr:colOff>50800</xdr:colOff>
      <xdr:row>63</xdr:row>
      <xdr:rowOff>153162</xdr:rowOff>
    </xdr:to>
    <xdr:cxnSp macro="">
      <xdr:nvCxnSpPr>
        <xdr:cNvPr id="706" name="直線コネクタ 705">
          <a:extLst>
            <a:ext uri="{FF2B5EF4-FFF2-40B4-BE49-F238E27FC236}">
              <a16:creationId xmlns:a16="http://schemas.microsoft.com/office/drawing/2014/main" id="{8511B447-8085-40DD-A406-87170B8BCA86}"/>
            </a:ext>
          </a:extLst>
        </xdr:cNvPr>
        <xdr:cNvCxnSpPr/>
      </xdr:nvCxnSpPr>
      <xdr:spPr>
        <a:xfrm>
          <a:off x="17602200" y="1055446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102362</xdr:rowOff>
    </xdr:from>
    <xdr:to>
      <xdr:col>98</xdr:col>
      <xdr:colOff>38100</xdr:colOff>
      <xdr:row>64</xdr:row>
      <xdr:rowOff>32512</xdr:rowOff>
    </xdr:to>
    <xdr:sp macro="" textlink="">
      <xdr:nvSpPr>
        <xdr:cNvPr id="707" name="楕円 706">
          <a:extLst>
            <a:ext uri="{FF2B5EF4-FFF2-40B4-BE49-F238E27FC236}">
              <a16:creationId xmlns:a16="http://schemas.microsoft.com/office/drawing/2014/main" id="{7BD55DA8-5501-4777-A6E2-A507D005D339}"/>
            </a:ext>
          </a:extLst>
        </xdr:cNvPr>
        <xdr:cNvSpPr/>
      </xdr:nvSpPr>
      <xdr:spPr>
        <a:xfrm>
          <a:off x="16757650" y="105036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153162</xdr:rowOff>
    </xdr:from>
    <xdr:to>
      <xdr:col>102</xdr:col>
      <xdr:colOff>114300</xdr:colOff>
      <xdr:row>63</xdr:row>
      <xdr:rowOff>153162</xdr:rowOff>
    </xdr:to>
    <xdr:cxnSp macro="">
      <xdr:nvCxnSpPr>
        <xdr:cNvPr id="708" name="直線コネクタ 707">
          <a:extLst>
            <a:ext uri="{FF2B5EF4-FFF2-40B4-BE49-F238E27FC236}">
              <a16:creationId xmlns:a16="http://schemas.microsoft.com/office/drawing/2014/main" id="{B368890C-39A8-467B-887B-6EF4C3B2D4F2}"/>
            </a:ext>
          </a:extLst>
        </xdr:cNvPr>
        <xdr:cNvCxnSpPr/>
      </xdr:nvCxnSpPr>
      <xdr:spPr>
        <a:xfrm>
          <a:off x="16802100" y="1055446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1DD3B2F2-67A8-4671-A08E-C2DF48D9AB15}"/>
            </a:ext>
          </a:extLst>
        </xdr:cNvPr>
        <xdr:cNvSpPr txBox="1"/>
      </xdr:nvSpPr>
      <xdr:spPr>
        <a:xfrm>
          <a:off x="18980227" y="101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692626DA-ABA4-4FF3-98CC-FEE54A9FC885}"/>
            </a:ext>
          </a:extLst>
        </xdr:cNvPr>
        <xdr:cNvSpPr txBox="1"/>
      </xdr:nvSpPr>
      <xdr:spPr>
        <a:xfrm>
          <a:off x="18180127" y="1014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711" name="n_3aveValue【保健センター・保健所】&#10;一人当たり面積">
          <a:extLst>
            <a:ext uri="{FF2B5EF4-FFF2-40B4-BE49-F238E27FC236}">
              <a16:creationId xmlns:a16="http://schemas.microsoft.com/office/drawing/2014/main" id="{3B50DFE6-A2AC-41A3-8FA4-48B22E81299C}"/>
            </a:ext>
          </a:extLst>
        </xdr:cNvPr>
        <xdr:cNvSpPr txBox="1"/>
      </xdr:nvSpPr>
      <xdr:spPr>
        <a:xfrm>
          <a:off x="17386377" y="1011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712" name="n_4aveValue【保健センター・保健所】&#10;一人当たり面積">
          <a:extLst>
            <a:ext uri="{FF2B5EF4-FFF2-40B4-BE49-F238E27FC236}">
              <a16:creationId xmlns:a16="http://schemas.microsoft.com/office/drawing/2014/main" id="{FBA7FE0D-F417-49E3-853A-BBA01C36BCB2}"/>
            </a:ext>
          </a:extLst>
        </xdr:cNvPr>
        <xdr:cNvSpPr txBox="1"/>
      </xdr:nvSpPr>
      <xdr:spPr>
        <a:xfrm>
          <a:off x="16592627" y="1011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23639</xdr:rowOff>
    </xdr:from>
    <xdr:ext cx="469744" cy="259045"/>
    <xdr:sp macro="" textlink="">
      <xdr:nvSpPr>
        <xdr:cNvPr id="713" name="n_1mainValue【保健センター・保健所】&#10;一人当たり面積">
          <a:extLst>
            <a:ext uri="{FF2B5EF4-FFF2-40B4-BE49-F238E27FC236}">
              <a16:creationId xmlns:a16="http://schemas.microsoft.com/office/drawing/2014/main" id="{39E376B2-BBB4-4593-A8F5-2F2932C8F42B}"/>
            </a:ext>
          </a:extLst>
        </xdr:cNvPr>
        <xdr:cNvSpPr txBox="1"/>
      </xdr:nvSpPr>
      <xdr:spPr>
        <a:xfrm>
          <a:off x="18980227" y="105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23639</xdr:rowOff>
    </xdr:from>
    <xdr:ext cx="469744" cy="259045"/>
    <xdr:sp macro="" textlink="">
      <xdr:nvSpPr>
        <xdr:cNvPr id="714" name="n_2mainValue【保健センター・保健所】&#10;一人当たり面積">
          <a:extLst>
            <a:ext uri="{FF2B5EF4-FFF2-40B4-BE49-F238E27FC236}">
              <a16:creationId xmlns:a16="http://schemas.microsoft.com/office/drawing/2014/main" id="{177BC1A9-672D-427D-9795-D960246DCAAC}"/>
            </a:ext>
          </a:extLst>
        </xdr:cNvPr>
        <xdr:cNvSpPr txBox="1"/>
      </xdr:nvSpPr>
      <xdr:spPr>
        <a:xfrm>
          <a:off x="18180127" y="105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23639</xdr:rowOff>
    </xdr:from>
    <xdr:ext cx="469744" cy="259045"/>
    <xdr:sp macro="" textlink="">
      <xdr:nvSpPr>
        <xdr:cNvPr id="715" name="n_3mainValue【保健センター・保健所】&#10;一人当たり面積">
          <a:extLst>
            <a:ext uri="{FF2B5EF4-FFF2-40B4-BE49-F238E27FC236}">
              <a16:creationId xmlns:a16="http://schemas.microsoft.com/office/drawing/2014/main" id="{CE5D1C32-D2D2-4E5E-BB2C-5422A21D6EF0}"/>
            </a:ext>
          </a:extLst>
        </xdr:cNvPr>
        <xdr:cNvSpPr txBox="1"/>
      </xdr:nvSpPr>
      <xdr:spPr>
        <a:xfrm>
          <a:off x="17386377" y="105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23639</xdr:rowOff>
    </xdr:from>
    <xdr:ext cx="469744" cy="259045"/>
    <xdr:sp macro="" textlink="">
      <xdr:nvSpPr>
        <xdr:cNvPr id="716" name="n_4mainValue【保健センター・保健所】&#10;一人当たり面積">
          <a:extLst>
            <a:ext uri="{FF2B5EF4-FFF2-40B4-BE49-F238E27FC236}">
              <a16:creationId xmlns:a16="http://schemas.microsoft.com/office/drawing/2014/main" id="{369B1C73-A3B6-4AED-BD87-F7FACE25C49A}"/>
            </a:ext>
          </a:extLst>
        </xdr:cNvPr>
        <xdr:cNvSpPr txBox="1"/>
      </xdr:nvSpPr>
      <xdr:spPr>
        <a:xfrm>
          <a:off x="16592627" y="105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B6D38E76-0825-4BF1-9D53-C16147931327}"/>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97F84309-9E61-4DE8-8A0F-2C10F45245D9}"/>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7B3E2359-E329-44F7-A22A-7A15E526CE8C}"/>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CE3C3EA-F182-4A98-A4A2-E8379AFA5065}"/>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86556C14-EF57-4A11-A0B9-4E716660BD3B}"/>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E1004F53-3CEE-4BBA-8CCC-73C8EC460940}"/>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557FAE54-523E-480F-AA87-4EBFE56EBEE6}"/>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FBC170A5-2C68-431B-8553-DCA99D55F43A}"/>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F71E61F9-0245-4ADF-BCDF-1F6151092F99}"/>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6DF68041-752D-4CD0-BBEB-C8DB937AE0C3}"/>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E92ABD8D-FA88-4C62-8C5B-D57B580318CC}"/>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CE8E04C9-027E-4F5D-B700-7A56783AE086}"/>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D9F68246-BD70-4B81-B19D-0CE7B966E1D5}"/>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8C6106F2-635F-437E-90E2-E02529B6402D}"/>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9F7C44CD-6D50-4A1E-B78D-685750226783}"/>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5CD07644-7A18-45FA-884B-C34FB660D613}"/>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2D01A6AC-5834-496A-B9E5-C719BD1C3024}"/>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114AEDE2-724B-480E-81D8-3FD83EBD5778}"/>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7D0C6F68-7B34-434D-BB59-E32E3E784702}"/>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DEB9BB77-A9FD-41B7-83A4-410B7DC63870}"/>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9318B908-528B-4F98-9E3B-588F5C0501E9}"/>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8AFE833A-5BF9-43B2-9F8D-9EE17E67E806}"/>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6E79A6BE-5A2F-40A9-9486-2CC3036C9F21}"/>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448133B4-8BA2-4929-9C5F-CCAAAAA9D940}"/>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36740D4D-E219-4E34-B9E4-2945E494FC87}"/>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9604031F-8CB9-4943-8230-7AAA88C2BA61}"/>
            </a:ext>
          </a:extLst>
        </xdr:cNvPr>
        <xdr:cNvCxnSpPr/>
      </xdr:nvCxnSpPr>
      <xdr:spPr>
        <a:xfrm flipV="1">
          <a:off x="14699614" y="1300570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A32FE521-38FD-405D-8769-C81917970603}"/>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82946361-6870-4BB9-BA2B-8E2089BA61EC}"/>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EBF3BC05-0274-4260-9BEF-BD02A21438DE}"/>
            </a:ext>
          </a:extLst>
        </xdr:cNvPr>
        <xdr:cNvSpPr txBox="1"/>
      </xdr:nvSpPr>
      <xdr:spPr>
        <a:xfrm>
          <a:off x="14738350" y="1278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6E18D452-79CD-46AE-95CE-39F430D89823}"/>
            </a:ext>
          </a:extLst>
        </xdr:cNvPr>
        <xdr:cNvCxnSpPr/>
      </xdr:nvCxnSpPr>
      <xdr:spPr>
        <a:xfrm>
          <a:off x="14611350" y="13005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8E1DF166-6991-4BCA-BA18-D65581C308ED}"/>
            </a:ext>
          </a:extLst>
        </xdr:cNvPr>
        <xdr:cNvSpPr txBox="1"/>
      </xdr:nvSpPr>
      <xdr:spPr>
        <a:xfrm>
          <a:off x="14738350" y="13649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FFD31DB4-C58F-438C-920F-6A609D67342E}"/>
            </a:ext>
          </a:extLst>
        </xdr:cNvPr>
        <xdr:cNvSpPr/>
      </xdr:nvSpPr>
      <xdr:spPr>
        <a:xfrm>
          <a:off x="14649450" y="137918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66850E63-9D28-4B06-9DA0-4C98A299D22D}"/>
            </a:ext>
          </a:extLst>
        </xdr:cNvPr>
        <xdr:cNvSpPr/>
      </xdr:nvSpPr>
      <xdr:spPr>
        <a:xfrm>
          <a:off x="13887450" y="137755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6B4AE1E1-2C1A-41F4-8B8C-58FE3398A1E3}"/>
            </a:ext>
          </a:extLst>
        </xdr:cNvPr>
        <xdr:cNvSpPr/>
      </xdr:nvSpPr>
      <xdr:spPr>
        <a:xfrm>
          <a:off x="13093700" y="1375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751" name="フローチャート: 判断 750">
          <a:extLst>
            <a:ext uri="{FF2B5EF4-FFF2-40B4-BE49-F238E27FC236}">
              <a16:creationId xmlns:a16="http://schemas.microsoft.com/office/drawing/2014/main" id="{2504950A-6C86-4C8B-9B5D-FB95CD198D1E}"/>
            </a:ext>
          </a:extLst>
        </xdr:cNvPr>
        <xdr:cNvSpPr/>
      </xdr:nvSpPr>
      <xdr:spPr>
        <a:xfrm>
          <a:off x="12299950" y="137034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752" name="フローチャート: 判断 751">
          <a:extLst>
            <a:ext uri="{FF2B5EF4-FFF2-40B4-BE49-F238E27FC236}">
              <a16:creationId xmlns:a16="http://schemas.microsoft.com/office/drawing/2014/main" id="{F7AAAF38-151D-499A-B675-F59FB2C75B85}"/>
            </a:ext>
          </a:extLst>
        </xdr:cNvPr>
        <xdr:cNvSpPr/>
      </xdr:nvSpPr>
      <xdr:spPr>
        <a:xfrm>
          <a:off x="11487150" y="136904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44D1E326-383C-4911-AD45-1D475E543BD4}"/>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48092CC-FA34-4730-BB01-921A3BE76037}"/>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E25AB45-2020-4052-A5DA-796580876ED8}"/>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6A36922-36FF-4B67-AAB8-C201E87881E3}"/>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B6720DB-1451-41E6-9D2D-4757952FB64C}"/>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758" name="楕円 757">
          <a:extLst>
            <a:ext uri="{FF2B5EF4-FFF2-40B4-BE49-F238E27FC236}">
              <a16:creationId xmlns:a16="http://schemas.microsoft.com/office/drawing/2014/main" id="{7AC726B7-FC2C-4C57-B76F-795935C048EB}"/>
            </a:ext>
          </a:extLst>
        </xdr:cNvPr>
        <xdr:cNvSpPr/>
      </xdr:nvSpPr>
      <xdr:spPr>
        <a:xfrm>
          <a:off x="14649450" y="13847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B5D73D98-746B-459E-9A12-E187988E8808}"/>
            </a:ext>
          </a:extLst>
        </xdr:cNvPr>
        <xdr:cNvSpPr txBox="1"/>
      </xdr:nvSpPr>
      <xdr:spPr>
        <a:xfrm>
          <a:off x="14738350" y="1382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116295</xdr:rowOff>
    </xdr:from>
    <xdr:to>
      <xdr:col>81</xdr:col>
      <xdr:colOff>101600</xdr:colOff>
      <xdr:row>84</xdr:row>
      <xdr:rowOff>46445</xdr:rowOff>
    </xdr:to>
    <xdr:sp macro="" textlink="">
      <xdr:nvSpPr>
        <xdr:cNvPr id="760" name="楕円 759">
          <a:extLst>
            <a:ext uri="{FF2B5EF4-FFF2-40B4-BE49-F238E27FC236}">
              <a16:creationId xmlns:a16="http://schemas.microsoft.com/office/drawing/2014/main" id="{4387BBA7-387F-4FEF-8478-44612C6EA101}"/>
            </a:ext>
          </a:extLst>
        </xdr:cNvPr>
        <xdr:cNvSpPr/>
      </xdr:nvSpPr>
      <xdr:spPr>
        <a:xfrm>
          <a:off x="13887450" y="13819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167095</xdr:rowOff>
    </xdr:from>
    <xdr:to>
      <xdr:col>85</xdr:col>
      <xdr:colOff>127000</xdr:colOff>
      <xdr:row>84</xdr:row>
      <xdr:rowOff>23405</xdr:rowOff>
    </xdr:to>
    <xdr:cxnSp macro="">
      <xdr:nvCxnSpPr>
        <xdr:cNvPr id="761" name="直線コネクタ 760">
          <a:extLst>
            <a:ext uri="{FF2B5EF4-FFF2-40B4-BE49-F238E27FC236}">
              <a16:creationId xmlns:a16="http://schemas.microsoft.com/office/drawing/2014/main" id="{6F11842F-395D-4541-8407-15C542C1E0D4}"/>
            </a:ext>
          </a:extLst>
        </xdr:cNvPr>
        <xdr:cNvCxnSpPr/>
      </xdr:nvCxnSpPr>
      <xdr:spPr>
        <a:xfrm>
          <a:off x="13938250" y="13870395"/>
          <a:ext cx="762000" cy="2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126093</xdr:rowOff>
    </xdr:from>
    <xdr:to>
      <xdr:col>76</xdr:col>
      <xdr:colOff>165100</xdr:colOff>
      <xdr:row>84</xdr:row>
      <xdr:rowOff>56243</xdr:rowOff>
    </xdr:to>
    <xdr:sp macro="" textlink="">
      <xdr:nvSpPr>
        <xdr:cNvPr id="762" name="楕円 761">
          <a:extLst>
            <a:ext uri="{FF2B5EF4-FFF2-40B4-BE49-F238E27FC236}">
              <a16:creationId xmlns:a16="http://schemas.microsoft.com/office/drawing/2014/main" id="{52B994B6-9293-4A14-8C2E-F0CD4B2617C7}"/>
            </a:ext>
          </a:extLst>
        </xdr:cNvPr>
        <xdr:cNvSpPr/>
      </xdr:nvSpPr>
      <xdr:spPr>
        <a:xfrm>
          <a:off x="13093700" y="13829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167095</xdr:rowOff>
    </xdr:from>
    <xdr:to>
      <xdr:col>81</xdr:col>
      <xdr:colOff>50800</xdr:colOff>
      <xdr:row>84</xdr:row>
      <xdr:rowOff>5443</xdr:rowOff>
    </xdr:to>
    <xdr:cxnSp macro="">
      <xdr:nvCxnSpPr>
        <xdr:cNvPr id="763" name="直線コネクタ 762">
          <a:extLst>
            <a:ext uri="{FF2B5EF4-FFF2-40B4-BE49-F238E27FC236}">
              <a16:creationId xmlns:a16="http://schemas.microsoft.com/office/drawing/2014/main" id="{552D50F1-6971-4B9F-AE56-45CD9CABDA8E}"/>
            </a:ext>
          </a:extLst>
        </xdr:cNvPr>
        <xdr:cNvCxnSpPr/>
      </xdr:nvCxnSpPr>
      <xdr:spPr>
        <a:xfrm flipV="1">
          <a:off x="13144500" y="13870395"/>
          <a:ext cx="79375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5262</xdr:rowOff>
    </xdr:from>
    <xdr:to>
      <xdr:col>72</xdr:col>
      <xdr:colOff>38100</xdr:colOff>
      <xdr:row>84</xdr:row>
      <xdr:rowOff>106862</xdr:rowOff>
    </xdr:to>
    <xdr:sp macro="" textlink="">
      <xdr:nvSpPr>
        <xdr:cNvPr id="764" name="楕円 763">
          <a:extLst>
            <a:ext uri="{FF2B5EF4-FFF2-40B4-BE49-F238E27FC236}">
              <a16:creationId xmlns:a16="http://schemas.microsoft.com/office/drawing/2014/main" id="{E277C0E9-AD6D-41AA-8128-67A30045A10B}"/>
            </a:ext>
          </a:extLst>
        </xdr:cNvPr>
        <xdr:cNvSpPr/>
      </xdr:nvSpPr>
      <xdr:spPr>
        <a:xfrm>
          <a:off x="12299950" y="138736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5443</xdr:rowOff>
    </xdr:from>
    <xdr:to>
      <xdr:col>76</xdr:col>
      <xdr:colOff>114300</xdr:colOff>
      <xdr:row>84</xdr:row>
      <xdr:rowOff>56062</xdr:rowOff>
    </xdr:to>
    <xdr:cxnSp macro="">
      <xdr:nvCxnSpPr>
        <xdr:cNvPr id="765" name="直線コネクタ 764">
          <a:extLst>
            <a:ext uri="{FF2B5EF4-FFF2-40B4-BE49-F238E27FC236}">
              <a16:creationId xmlns:a16="http://schemas.microsoft.com/office/drawing/2014/main" id="{13C78FE2-554E-4E8D-B1B6-27497AE4EBA9}"/>
            </a:ext>
          </a:extLst>
        </xdr:cNvPr>
        <xdr:cNvCxnSpPr/>
      </xdr:nvCxnSpPr>
      <xdr:spPr>
        <a:xfrm flipV="1">
          <a:off x="12344400" y="13873843"/>
          <a:ext cx="8001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157118</xdr:rowOff>
    </xdr:from>
    <xdr:to>
      <xdr:col>67</xdr:col>
      <xdr:colOff>101600</xdr:colOff>
      <xdr:row>84</xdr:row>
      <xdr:rowOff>87268</xdr:rowOff>
    </xdr:to>
    <xdr:sp macro="" textlink="">
      <xdr:nvSpPr>
        <xdr:cNvPr id="766" name="楕円 765">
          <a:extLst>
            <a:ext uri="{FF2B5EF4-FFF2-40B4-BE49-F238E27FC236}">
              <a16:creationId xmlns:a16="http://schemas.microsoft.com/office/drawing/2014/main" id="{97D89D57-1719-4CED-A457-30FCC39F84C4}"/>
            </a:ext>
          </a:extLst>
        </xdr:cNvPr>
        <xdr:cNvSpPr/>
      </xdr:nvSpPr>
      <xdr:spPr>
        <a:xfrm>
          <a:off x="11487150" y="13860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36468</xdr:rowOff>
    </xdr:from>
    <xdr:to>
      <xdr:col>71</xdr:col>
      <xdr:colOff>177800</xdr:colOff>
      <xdr:row>84</xdr:row>
      <xdr:rowOff>56062</xdr:rowOff>
    </xdr:to>
    <xdr:cxnSp macro="">
      <xdr:nvCxnSpPr>
        <xdr:cNvPr id="767" name="直線コネクタ 766">
          <a:extLst>
            <a:ext uri="{FF2B5EF4-FFF2-40B4-BE49-F238E27FC236}">
              <a16:creationId xmlns:a16="http://schemas.microsoft.com/office/drawing/2014/main" id="{B54D0B48-A2D5-47EA-9D79-C7F4223970FD}"/>
            </a:ext>
          </a:extLst>
        </xdr:cNvPr>
        <xdr:cNvCxnSpPr/>
      </xdr:nvCxnSpPr>
      <xdr:spPr>
        <a:xfrm>
          <a:off x="11537950" y="13904868"/>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358D56DE-B1B8-4792-A9F1-5CB03ECE9821}"/>
            </a:ext>
          </a:extLst>
        </xdr:cNvPr>
        <xdr:cNvSpPr txBox="1"/>
      </xdr:nvSpPr>
      <xdr:spPr>
        <a:xfrm>
          <a:off x="13742044" y="13557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55512EDD-F327-486F-AFE4-B643D424681C}"/>
            </a:ext>
          </a:extLst>
        </xdr:cNvPr>
        <xdr:cNvSpPr txBox="1"/>
      </xdr:nvSpPr>
      <xdr:spPr>
        <a:xfrm>
          <a:off x="12960994" y="1353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770" name="n_3aveValue【消防施設】&#10;有形固定資産減価償却率">
          <a:extLst>
            <a:ext uri="{FF2B5EF4-FFF2-40B4-BE49-F238E27FC236}">
              <a16:creationId xmlns:a16="http://schemas.microsoft.com/office/drawing/2014/main" id="{36E62A55-74A8-4CE9-B726-CFAD64A34F6C}"/>
            </a:ext>
          </a:extLst>
        </xdr:cNvPr>
        <xdr:cNvSpPr txBox="1"/>
      </xdr:nvSpPr>
      <xdr:spPr>
        <a:xfrm>
          <a:off x="12167244" y="1348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771" name="n_4aveValue【消防施設】&#10;有形固定資産減価償却率">
          <a:extLst>
            <a:ext uri="{FF2B5EF4-FFF2-40B4-BE49-F238E27FC236}">
              <a16:creationId xmlns:a16="http://schemas.microsoft.com/office/drawing/2014/main" id="{93316408-BA8B-4A3D-BF69-D5120B76ABBD}"/>
            </a:ext>
          </a:extLst>
        </xdr:cNvPr>
        <xdr:cNvSpPr txBox="1"/>
      </xdr:nvSpPr>
      <xdr:spPr>
        <a:xfrm>
          <a:off x="113544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37572</xdr:rowOff>
    </xdr:from>
    <xdr:ext cx="405111" cy="259045"/>
    <xdr:sp macro="" textlink="">
      <xdr:nvSpPr>
        <xdr:cNvPr id="772" name="n_1mainValue【消防施設】&#10;有形固定資産減価償却率">
          <a:extLst>
            <a:ext uri="{FF2B5EF4-FFF2-40B4-BE49-F238E27FC236}">
              <a16:creationId xmlns:a16="http://schemas.microsoft.com/office/drawing/2014/main" id="{931A849E-C66D-4EDA-98D6-8720E29453FB}"/>
            </a:ext>
          </a:extLst>
        </xdr:cNvPr>
        <xdr:cNvSpPr txBox="1"/>
      </xdr:nvSpPr>
      <xdr:spPr>
        <a:xfrm>
          <a:off x="13742044" y="1390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47370</xdr:rowOff>
    </xdr:from>
    <xdr:ext cx="405111" cy="259045"/>
    <xdr:sp macro="" textlink="">
      <xdr:nvSpPr>
        <xdr:cNvPr id="773" name="n_2mainValue【消防施設】&#10;有形固定資産減価償却率">
          <a:extLst>
            <a:ext uri="{FF2B5EF4-FFF2-40B4-BE49-F238E27FC236}">
              <a16:creationId xmlns:a16="http://schemas.microsoft.com/office/drawing/2014/main" id="{E8C6AAE1-28DF-430C-87D3-79A238ACC8E5}"/>
            </a:ext>
          </a:extLst>
        </xdr:cNvPr>
        <xdr:cNvSpPr txBox="1"/>
      </xdr:nvSpPr>
      <xdr:spPr>
        <a:xfrm>
          <a:off x="12960994" y="13915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97989</xdr:rowOff>
    </xdr:from>
    <xdr:ext cx="405111" cy="259045"/>
    <xdr:sp macro="" textlink="">
      <xdr:nvSpPr>
        <xdr:cNvPr id="774" name="n_3mainValue【消防施設】&#10;有形固定資産減価償却率">
          <a:extLst>
            <a:ext uri="{FF2B5EF4-FFF2-40B4-BE49-F238E27FC236}">
              <a16:creationId xmlns:a16="http://schemas.microsoft.com/office/drawing/2014/main" id="{1A984CA3-F3E1-4CFB-9B8C-045E16B6448B}"/>
            </a:ext>
          </a:extLst>
        </xdr:cNvPr>
        <xdr:cNvSpPr txBox="1"/>
      </xdr:nvSpPr>
      <xdr:spPr>
        <a:xfrm>
          <a:off x="1216724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78395</xdr:rowOff>
    </xdr:from>
    <xdr:ext cx="405111" cy="259045"/>
    <xdr:sp macro="" textlink="">
      <xdr:nvSpPr>
        <xdr:cNvPr id="775" name="n_4mainValue【消防施設】&#10;有形固定資産減価償却率">
          <a:extLst>
            <a:ext uri="{FF2B5EF4-FFF2-40B4-BE49-F238E27FC236}">
              <a16:creationId xmlns:a16="http://schemas.microsoft.com/office/drawing/2014/main" id="{66967C24-4C4A-42B3-AE68-DD609232080C}"/>
            </a:ext>
          </a:extLst>
        </xdr:cNvPr>
        <xdr:cNvSpPr txBox="1"/>
      </xdr:nvSpPr>
      <xdr:spPr>
        <a:xfrm>
          <a:off x="1135444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717B4629-7EB1-4703-A23B-D8313343B3E3}"/>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5BE94B9F-E2AB-4B89-B312-930FC2159D07}"/>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7DB312CC-0960-4D0F-9F89-1FECD8C2C4B2}"/>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9DE7BC7F-C25E-4D59-9D11-E412904C515A}"/>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830F5340-0152-4D1F-BE70-E14DD4B6FA14}"/>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4CC0F648-EEFE-4331-AD3E-05A9420F07CE}"/>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54987C3F-ACB2-484B-A6B0-200F90C60027}"/>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6722E72E-AAF8-44E5-901C-2233C8FE48CA}"/>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D58C7CC2-F1EB-47EE-A319-B5B036A599C9}"/>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814BA5D0-3D5E-4226-9627-D9F31F604D75}"/>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46C45A98-2EA7-4E5E-8888-00F96E43936C}"/>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516F97EE-5FA4-44DF-9F28-7FBA8F5F447F}"/>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323E1E89-380D-4E34-847F-62CBBF72DA08}"/>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E916CA48-AFC5-47C8-AAC0-8DA5B17B0E6F}"/>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E572FBF1-9A12-40A0-8FDE-0A7AD9906275}"/>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94F28CAE-135E-4346-BA8E-985E360261D4}"/>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A539ED67-F37C-4BE0-B1A1-EA861B81AC25}"/>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F92EB7C5-3268-46A6-B1E9-51524BB9CC25}"/>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65219876-C15B-4FB2-BE04-76FEAAA7DC4F}"/>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A3890251-DDA6-45BB-9D2E-E10298CB5156}"/>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E46814D4-FA1D-4EE5-A43A-A0E73E4FAEBF}"/>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4F0BB761-C340-4546-B52A-E84D3E5D9499}"/>
            </a:ext>
          </a:extLst>
        </xdr:cNvPr>
        <xdr:cNvCxnSpPr/>
      </xdr:nvCxnSpPr>
      <xdr:spPr>
        <a:xfrm flipV="1">
          <a:off x="19951064" y="12979908"/>
          <a:ext cx="0" cy="1243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150CA8F8-7362-4F95-8DFF-867610C870D8}"/>
            </a:ext>
          </a:extLst>
        </xdr:cNvPr>
        <xdr:cNvSpPr txBox="1"/>
      </xdr:nvSpPr>
      <xdr:spPr>
        <a:xfrm>
          <a:off x="19989800" y="1422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6A155792-FDCF-4A39-9B4E-B5EE3C5EB75B}"/>
            </a:ext>
          </a:extLst>
        </xdr:cNvPr>
        <xdr:cNvCxnSpPr/>
      </xdr:nvCxnSpPr>
      <xdr:spPr>
        <a:xfrm>
          <a:off x="19881850" y="14222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F0AC1D8A-1C66-471E-AF84-5A53C6E27696}"/>
            </a:ext>
          </a:extLst>
        </xdr:cNvPr>
        <xdr:cNvSpPr txBox="1"/>
      </xdr:nvSpPr>
      <xdr:spPr>
        <a:xfrm>
          <a:off x="19989800" y="1276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A9FC42CC-4373-4378-8027-1F59D8E8806B}"/>
            </a:ext>
          </a:extLst>
        </xdr:cNvPr>
        <xdr:cNvCxnSpPr/>
      </xdr:nvCxnSpPr>
      <xdr:spPr>
        <a:xfrm>
          <a:off x="19881850" y="12979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802" name="【消防施設】&#10;一人当たり面積平均値テキスト">
          <a:extLst>
            <a:ext uri="{FF2B5EF4-FFF2-40B4-BE49-F238E27FC236}">
              <a16:creationId xmlns:a16="http://schemas.microsoft.com/office/drawing/2014/main" id="{B3B5D803-DC7B-4DF0-8ADA-8D2A0605DA82}"/>
            </a:ext>
          </a:extLst>
        </xdr:cNvPr>
        <xdr:cNvSpPr txBox="1"/>
      </xdr:nvSpPr>
      <xdr:spPr>
        <a:xfrm>
          <a:off x="19989800" y="13875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81560AB0-F544-4456-ADFE-AB397631098C}"/>
            </a:ext>
          </a:extLst>
        </xdr:cNvPr>
        <xdr:cNvSpPr/>
      </xdr:nvSpPr>
      <xdr:spPr>
        <a:xfrm>
          <a:off x="19900900" y="138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4FA533EB-5A35-40CD-8DA1-AD3DC91B6803}"/>
            </a:ext>
          </a:extLst>
        </xdr:cNvPr>
        <xdr:cNvSpPr/>
      </xdr:nvSpPr>
      <xdr:spPr>
        <a:xfrm>
          <a:off x="19157950" y="139105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FFC043B9-6666-4357-8A0C-7A6AFC4CF95A}"/>
            </a:ext>
          </a:extLst>
        </xdr:cNvPr>
        <xdr:cNvSpPr/>
      </xdr:nvSpPr>
      <xdr:spPr>
        <a:xfrm>
          <a:off x="18345150" y="1390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806" name="フローチャート: 判断 805">
          <a:extLst>
            <a:ext uri="{FF2B5EF4-FFF2-40B4-BE49-F238E27FC236}">
              <a16:creationId xmlns:a16="http://schemas.microsoft.com/office/drawing/2014/main" id="{3F4F7515-1EF9-4BD5-8D6E-2CDF5EB43C59}"/>
            </a:ext>
          </a:extLst>
        </xdr:cNvPr>
        <xdr:cNvSpPr/>
      </xdr:nvSpPr>
      <xdr:spPr>
        <a:xfrm>
          <a:off x="17551400" y="138300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7" name="フローチャート: 判断 806">
          <a:extLst>
            <a:ext uri="{FF2B5EF4-FFF2-40B4-BE49-F238E27FC236}">
              <a16:creationId xmlns:a16="http://schemas.microsoft.com/office/drawing/2014/main" id="{BBDB28ED-4927-495C-88EB-CE1A89EAE353}"/>
            </a:ext>
          </a:extLst>
        </xdr:cNvPr>
        <xdr:cNvSpPr/>
      </xdr:nvSpPr>
      <xdr:spPr>
        <a:xfrm>
          <a:off x="16757650" y="1379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C5558147-43AE-443B-905E-39982EA3E263}"/>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2DAAA944-AD96-45CC-A793-CE0363B88B61}"/>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9DB2547E-5D0F-46EF-8749-B4B3374E8511}"/>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9C0580B-6156-4259-AF11-B8B0C03DDBCC}"/>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3DE371E-FFA2-4B46-9712-4CC880484E7A}"/>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3" name="楕円 812">
          <a:extLst>
            <a:ext uri="{FF2B5EF4-FFF2-40B4-BE49-F238E27FC236}">
              <a16:creationId xmlns:a16="http://schemas.microsoft.com/office/drawing/2014/main" id="{28220CB6-B27F-4F64-88CC-5B1D6FCF7F59}"/>
            </a:ext>
          </a:extLst>
        </xdr:cNvPr>
        <xdr:cNvSpPr/>
      </xdr:nvSpPr>
      <xdr:spPr>
        <a:xfrm>
          <a:off x="19900900" y="138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28464</xdr:rowOff>
    </xdr:from>
    <xdr:ext cx="469744" cy="259045"/>
    <xdr:sp macro="" textlink="">
      <xdr:nvSpPr>
        <xdr:cNvPr id="814" name="【消防施設】&#10;一人当たり面積該当値テキスト">
          <a:extLst>
            <a:ext uri="{FF2B5EF4-FFF2-40B4-BE49-F238E27FC236}">
              <a16:creationId xmlns:a16="http://schemas.microsoft.com/office/drawing/2014/main" id="{E072D172-CDDB-4874-B827-6F9E4E93CA33}"/>
            </a:ext>
          </a:extLst>
        </xdr:cNvPr>
        <xdr:cNvSpPr txBox="1"/>
      </xdr:nvSpPr>
      <xdr:spPr>
        <a:xfrm>
          <a:off x="19989800" y="13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815" name="楕円 814">
          <a:extLst>
            <a:ext uri="{FF2B5EF4-FFF2-40B4-BE49-F238E27FC236}">
              <a16:creationId xmlns:a16="http://schemas.microsoft.com/office/drawing/2014/main" id="{0B408F5D-CA56-4281-A1F1-17B597E8D5A6}"/>
            </a:ext>
          </a:extLst>
        </xdr:cNvPr>
        <xdr:cNvSpPr/>
      </xdr:nvSpPr>
      <xdr:spPr>
        <a:xfrm>
          <a:off x="19157950" y="138739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56387</xdr:rowOff>
    </xdr:from>
    <xdr:to>
      <xdr:col>116</xdr:col>
      <xdr:colOff>63500</xdr:colOff>
      <xdr:row>84</xdr:row>
      <xdr:rowOff>56387</xdr:rowOff>
    </xdr:to>
    <xdr:cxnSp macro="">
      <xdr:nvCxnSpPr>
        <xdr:cNvPr id="816" name="直線コネクタ 815">
          <a:extLst>
            <a:ext uri="{FF2B5EF4-FFF2-40B4-BE49-F238E27FC236}">
              <a16:creationId xmlns:a16="http://schemas.microsoft.com/office/drawing/2014/main" id="{2F0E25ED-5D27-4672-B008-7C7462D17F79}"/>
            </a:ext>
          </a:extLst>
        </xdr:cNvPr>
        <xdr:cNvCxnSpPr/>
      </xdr:nvCxnSpPr>
      <xdr:spPr>
        <a:xfrm>
          <a:off x="19202400" y="1392478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817" name="楕円 816">
          <a:extLst>
            <a:ext uri="{FF2B5EF4-FFF2-40B4-BE49-F238E27FC236}">
              <a16:creationId xmlns:a16="http://schemas.microsoft.com/office/drawing/2014/main" id="{BAD63961-2443-4A32-8F8C-491B17A7DA3C}"/>
            </a:ext>
          </a:extLst>
        </xdr:cNvPr>
        <xdr:cNvSpPr/>
      </xdr:nvSpPr>
      <xdr:spPr>
        <a:xfrm>
          <a:off x="1834515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56387</xdr:rowOff>
    </xdr:from>
    <xdr:to>
      <xdr:col>111</xdr:col>
      <xdr:colOff>177800</xdr:colOff>
      <xdr:row>84</xdr:row>
      <xdr:rowOff>60961</xdr:rowOff>
    </xdr:to>
    <xdr:cxnSp macro="">
      <xdr:nvCxnSpPr>
        <xdr:cNvPr id="818" name="直線コネクタ 817">
          <a:extLst>
            <a:ext uri="{FF2B5EF4-FFF2-40B4-BE49-F238E27FC236}">
              <a16:creationId xmlns:a16="http://schemas.microsoft.com/office/drawing/2014/main" id="{6111B8BA-2939-4271-BB6B-4497D21744EC}"/>
            </a:ext>
          </a:extLst>
        </xdr:cNvPr>
        <xdr:cNvCxnSpPr/>
      </xdr:nvCxnSpPr>
      <xdr:spPr>
        <a:xfrm flipV="1">
          <a:off x="18395950" y="13924787"/>
          <a:ext cx="80645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19" name="楕円 818">
          <a:extLst>
            <a:ext uri="{FF2B5EF4-FFF2-40B4-BE49-F238E27FC236}">
              <a16:creationId xmlns:a16="http://schemas.microsoft.com/office/drawing/2014/main" id="{B8A644F0-1115-406D-924B-009054A4E861}"/>
            </a:ext>
          </a:extLst>
        </xdr:cNvPr>
        <xdr:cNvSpPr/>
      </xdr:nvSpPr>
      <xdr:spPr>
        <a:xfrm>
          <a:off x="17551400" y="138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65532</xdr:rowOff>
    </xdr:to>
    <xdr:cxnSp macro="">
      <xdr:nvCxnSpPr>
        <xdr:cNvPr id="820" name="直線コネクタ 819">
          <a:extLst>
            <a:ext uri="{FF2B5EF4-FFF2-40B4-BE49-F238E27FC236}">
              <a16:creationId xmlns:a16="http://schemas.microsoft.com/office/drawing/2014/main" id="{F6F6E20C-1C08-43EA-9A37-1252D78C8E47}"/>
            </a:ext>
          </a:extLst>
        </xdr:cNvPr>
        <xdr:cNvCxnSpPr/>
      </xdr:nvCxnSpPr>
      <xdr:spPr>
        <a:xfrm flipV="1">
          <a:off x="17602200" y="13929361"/>
          <a:ext cx="7937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19304</xdr:rowOff>
    </xdr:from>
    <xdr:to>
      <xdr:col>98</xdr:col>
      <xdr:colOff>38100</xdr:colOff>
      <xdr:row>84</xdr:row>
      <xdr:rowOff>120904</xdr:rowOff>
    </xdr:to>
    <xdr:sp macro="" textlink="">
      <xdr:nvSpPr>
        <xdr:cNvPr id="821" name="楕円 820">
          <a:extLst>
            <a:ext uri="{FF2B5EF4-FFF2-40B4-BE49-F238E27FC236}">
              <a16:creationId xmlns:a16="http://schemas.microsoft.com/office/drawing/2014/main" id="{09E88451-DEF9-4964-A710-B4F36153B19C}"/>
            </a:ext>
          </a:extLst>
        </xdr:cNvPr>
        <xdr:cNvSpPr/>
      </xdr:nvSpPr>
      <xdr:spPr>
        <a:xfrm>
          <a:off x="16757650" y="13887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65532</xdr:rowOff>
    </xdr:from>
    <xdr:to>
      <xdr:col>102</xdr:col>
      <xdr:colOff>114300</xdr:colOff>
      <xdr:row>84</xdr:row>
      <xdr:rowOff>70104</xdr:rowOff>
    </xdr:to>
    <xdr:cxnSp macro="">
      <xdr:nvCxnSpPr>
        <xdr:cNvPr id="822" name="直線コネクタ 821">
          <a:extLst>
            <a:ext uri="{FF2B5EF4-FFF2-40B4-BE49-F238E27FC236}">
              <a16:creationId xmlns:a16="http://schemas.microsoft.com/office/drawing/2014/main" id="{9D5DD9F4-E190-4898-9649-6CCA073EC793}"/>
            </a:ext>
          </a:extLst>
        </xdr:cNvPr>
        <xdr:cNvCxnSpPr/>
      </xdr:nvCxnSpPr>
      <xdr:spPr>
        <a:xfrm flipV="1">
          <a:off x="16802100" y="1393393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3" name="n_1aveValue【消防施設】&#10;一人当たり面積">
          <a:extLst>
            <a:ext uri="{FF2B5EF4-FFF2-40B4-BE49-F238E27FC236}">
              <a16:creationId xmlns:a16="http://schemas.microsoft.com/office/drawing/2014/main" id="{AC318A48-4B31-452D-8822-A5BA160F7582}"/>
            </a:ext>
          </a:extLst>
        </xdr:cNvPr>
        <xdr:cNvSpPr txBox="1"/>
      </xdr:nvSpPr>
      <xdr:spPr>
        <a:xfrm>
          <a:off x="18980227" y="1400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824" name="n_2aveValue【消防施設】&#10;一人当たり面積">
          <a:extLst>
            <a:ext uri="{FF2B5EF4-FFF2-40B4-BE49-F238E27FC236}">
              <a16:creationId xmlns:a16="http://schemas.microsoft.com/office/drawing/2014/main" id="{AD2CD9E0-2BC5-401A-9DC5-B41D960C1111}"/>
            </a:ext>
          </a:extLst>
        </xdr:cNvPr>
        <xdr:cNvSpPr txBox="1"/>
      </xdr:nvSpPr>
      <xdr:spPr>
        <a:xfrm>
          <a:off x="18180127" y="1399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825" name="n_3aveValue【消防施設】&#10;一人当たり面積">
          <a:extLst>
            <a:ext uri="{FF2B5EF4-FFF2-40B4-BE49-F238E27FC236}">
              <a16:creationId xmlns:a16="http://schemas.microsoft.com/office/drawing/2014/main" id="{4D45A701-3F83-4A98-9926-EEAEBD4B374A}"/>
            </a:ext>
          </a:extLst>
        </xdr:cNvPr>
        <xdr:cNvSpPr txBox="1"/>
      </xdr:nvSpPr>
      <xdr:spPr>
        <a:xfrm>
          <a:off x="17386377" y="1361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6" name="n_4aveValue【消防施設】&#10;一人当たり面積">
          <a:extLst>
            <a:ext uri="{FF2B5EF4-FFF2-40B4-BE49-F238E27FC236}">
              <a16:creationId xmlns:a16="http://schemas.microsoft.com/office/drawing/2014/main" id="{E7473CE9-CE36-43DB-86AE-DBE780488720}"/>
            </a:ext>
          </a:extLst>
        </xdr:cNvPr>
        <xdr:cNvSpPr txBox="1"/>
      </xdr:nvSpPr>
      <xdr:spPr>
        <a:xfrm>
          <a:off x="16592627" y="1357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827" name="n_1mainValue【消防施設】&#10;一人当たり面積">
          <a:extLst>
            <a:ext uri="{FF2B5EF4-FFF2-40B4-BE49-F238E27FC236}">
              <a16:creationId xmlns:a16="http://schemas.microsoft.com/office/drawing/2014/main" id="{7544243B-856B-40B6-B41F-388363625D56}"/>
            </a:ext>
          </a:extLst>
        </xdr:cNvPr>
        <xdr:cNvSpPr txBox="1"/>
      </xdr:nvSpPr>
      <xdr:spPr>
        <a:xfrm>
          <a:off x="18980227" y="1366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828" name="n_2mainValue【消防施設】&#10;一人当たり面積">
          <a:extLst>
            <a:ext uri="{FF2B5EF4-FFF2-40B4-BE49-F238E27FC236}">
              <a16:creationId xmlns:a16="http://schemas.microsoft.com/office/drawing/2014/main" id="{4BB18FC4-5510-471D-8693-921B84E3500B}"/>
            </a:ext>
          </a:extLst>
        </xdr:cNvPr>
        <xdr:cNvSpPr txBox="1"/>
      </xdr:nvSpPr>
      <xdr:spPr>
        <a:xfrm>
          <a:off x="18180127" y="1366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829" name="n_3mainValue【消防施設】&#10;一人当たり面積">
          <a:extLst>
            <a:ext uri="{FF2B5EF4-FFF2-40B4-BE49-F238E27FC236}">
              <a16:creationId xmlns:a16="http://schemas.microsoft.com/office/drawing/2014/main" id="{7BE778BA-01C4-439B-8CA3-69B30F02A5D5}"/>
            </a:ext>
          </a:extLst>
        </xdr:cNvPr>
        <xdr:cNvSpPr txBox="1"/>
      </xdr:nvSpPr>
      <xdr:spPr>
        <a:xfrm>
          <a:off x="17386377" y="1397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112031</xdr:rowOff>
    </xdr:from>
    <xdr:ext cx="469744" cy="259045"/>
    <xdr:sp macro="" textlink="">
      <xdr:nvSpPr>
        <xdr:cNvPr id="830" name="n_4mainValue【消防施設】&#10;一人当たり面積">
          <a:extLst>
            <a:ext uri="{FF2B5EF4-FFF2-40B4-BE49-F238E27FC236}">
              <a16:creationId xmlns:a16="http://schemas.microsoft.com/office/drawing/2014/main" id="{C979D6FC-6FBE-4B57-ABB5-714C981F30DC}"/>
            </a:ext>
          </a:extLst>
        </xdr:cNvPr>
        <xdr:cNvSpPr txBox="1"/>
      </xdr:nvSpPr>
      <xdr:spPr>
        <a:xfrm>
          <a:off x="16592627" y="1398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7EF0DEB5-5510-4A40-B25B-8650DA59F458}"/>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CDAF1E28-3409-480E-9B54-8CA8894FDC1A}"/>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681F918-2F90-45DF-9333-682B46DFB6F6}"/>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1B3544A0-97E9-4272-986D-AFC0318237E3}"/>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99D3CBCB-3066-4A58-8E6D-714D636D59F0}"/>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67E6CD88-9104-4D54-ABB0-E2429AB25199}"/>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CE842D08-D3F1-4437-BD04-2F25FAC27AA9}"/>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A4729C8-FF79-48AF-9BDA-7988CDC53E99}"/>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E64CC765-9B0F-4BFB-B97B-5D30F66610A3}"/>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6C429876-DF9A-45EF-A75B-7E1FDC2CC35D}"/>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CABD20CC-466F-478F-BEE5-E2163B71B1B2}"/>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A79E4DCD-B998-48DF-94A8-B36513B99E12}"/>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21B4575C-B123-4968-8B01-720342D9C432}"/>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29FBCED5-89A0-4509-A12F-619BA536BFFA}"/>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F4E2ED9E-E1D3-4546-9CD9-16379DF8231A}"/>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2C5E9AD3-6C1F-47D0-8355-A5D78543447A}"/>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2EEBD08D-D006-4185-B21C-107AF4953E3A}"/>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29F65A4F-71EA-4732-85C6-2E4C08BA4063}"/>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B5983B56-0F3C-4D68-8A42-1AFC1E7C8F62}"/>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210C3B59-ED6B-4352-B3F6-E3C66061EDE3}"/>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2D1BF384-FB8E-44C6-915A-E495B44FF6BC}"/>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D1062DAB-C5C5-4E39-8C43-7FD2E12DBEA5}"/>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EBEC45E-9E50-437F-B850-6E17969B0F2C}"/>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59A4A40F-3D76-4D19-9FE7-24077CDE2F89}"/>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A95E35D5-DE1F-46F8-91E8-2D7D72ECB11F}"/>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735AB0E6-FF31-4CA1-A5AB-B5AEA4EFA8B3}"/>
            </a:ext>
          </a:extLst>
        </xdr:cNvPr>
        <xdr:cNvCxnSpPr/>
      </xdr:nvCxnSpPr>
      <xdr:spPr>
        <a:xfrm flipV="1">
          <a:off x="14699614" y="16461921"/>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7E4CBC57-C790-47A8-A761-E48869BFF43D}"/>
            </a:ext>
          </a:extLst>
        </xdr:cNvPr>
        <xdr:cNvSpPr txBox="1"/>
      </xdr:nvSpPr>
      <xdr:spPr>
        <a:xfrm>
          <a:off x="14738350" y="1796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D0731899-2CC8-4506-9F6A-F0569202D0EB}"/>
            </a:ext>
          </a:extLst>
        </xdr:cNvPr>
        <xdr:cNvCxnSpPr/>
      </xdr:nvCxnSpPr>
      <xdr:spPr>
        <a:xfrm>
          <a:off x="14611350" y="17960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8626D6B9-8484-4354-A375-023A4E9AFCF2}"/>
            </a:ext>
          </a:extLst>
        </xdr:cNvPr>
        <xdr:cNvSpPr txBox="1"/>
      </xdr:nvSpPr>
      <xdr:spPr>
        <a:xfrm>
          <a:off x="14738350" y="162434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13AE5E8B-31EB-403D-B7F5-4F8F1272D334}"/>
            </a:ext>
          </a:extLst>
        </xdr:cNvPr>
        <xdr:cNvCxnSpPr/>
      </xdr:nvCxnSpPr>
      <xdr:spPr>
        <a:xfrm>
          <a:off x="14611350" y="16461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BACB47F0-E70C-4460-A19B-11222F1C53DE}"/>
            </a:ext>
          </a:extLst>
        </xdr:cNvPr>
        <xdr:cNvSpPr txBox="1"/>
      </xdr:nvSpPr>
      <xdr:spPr>
        <a:xfrm>
          <a:off x="14738350" y="17151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811B1A8D-D077-46C7-963A-714C1B0BAC2F}"/>
            </a:ext>
          </a:extLst>
        </xdr:cNvPr>
        <xdr:cNvSpPr/>
      </xdr:nvSpPr>
      <xdr:spPr>
        <a:xfrm>
          <a:off x="14649450" y="171727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5D56988B-D67B-4E07-99C4-8A0090D79EEB}"/>
            </a:ext>
          </a:extLst>
        </xdr:cNvPr>
        <xdr:cNvSpPr/>
      </xdr:nvSpPr>
      <xdr:spPr>
        <a:xfrm>
          <a:off x="13887450" y="1719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9AF234F6-C44B-4140-9CC4-CA04615C66D1}"/>
            </a:ext>
          </a:extLst>
        </xdr:cNvPr>
        <xdr:cNvSpPr/>
      </xdr:nvSpPr>
      <xdr:spPr>
        <a:xfrm>
          <a:off x="13093700" y="172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5" name="フローチャート: 判断 864">
          <a:extLst>
            <a:ext uri="{FF2B5EF4-FFF2-40B4-BE49-F238E27FC236}">
              <a16:creationId xmlns:a16="http://schemas.microsoft.com/office/drawing/2014/main" id="{0C9F2BD3-9476-4C0C-BE48-9B21BD3BE9B3}"/>
            </a:ext>
          </a:extLst>
        </xdr:cNvPr>
        <xdr:cNvSpPr/>
      </xdr:nvSpPr>
      <xdr:spPr>
        <a:xfrm>
          <a:off x="12299950" y="17208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6" name="フローチャート: 判断 865">
          <a:extLst>
            <a:ext uri="{FF2B5EF4-FFF2-40B4-BE49-F238E27FC236}">
              <a16:creationId xmlns:a16="http://schemas.microsoft.com/office/drawing/2014/main" id="{DBEF3AFE-41B8-45C9-AA54-1EF43E456375}"/>
            </a:ext>
          </a:extLst>
        </xdr:cNvPr>
        <xdr:cNvSpPr/>
      </xdr:nvSpPr>
      <xdr:spPr>
        <a:xfrm>
          <a:off x="11487150" y="17261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FF3E0692-4E44-4801-8D14-FA54A008BF5E}"/>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20E6974-37C4-4F20-8F90-DE2E14308CC1}"/>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D17B31D-8E58-49EB-B411-270852246E65}"/>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4A612D91-A6EE-4C70-AD33-754C48548EF2}"/>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95C3953-DBCA-461A-80D9-416BB0C4613B}"/>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149498</xdr:rowOff>
    </xdr:from>
    <xdr:to>
      <xdr:col>85</xdr:col>
      <xdr:colOff>177800</xdr:colOff>
      <xdr:row>102</xdr:row>
      <xdr:rowOff>79648</xdr:rowOff>
    </xdr:to>
    <xdr:sp macro="" textlink="">
      <xdr:nvSpPr>
        <xdr:cNvPr id="872" name="楕円 871">
          <a:extLst>
            <a:ext uri="{FF2B5EF4-FFF2-40B4-BE49-F238E27FC236}">
              <a16:creationId xmlns:a16="http://schemas.microsoft.com/office/drawing/2014/main" id="{9C728B5F-E3EC-4832-A058-DB9294625689}"/>
            </a:ext>
          </a:extLst>
        </xdr:cNvPr>
        <xdr:cNvSpPr/>
      </xdr:nvSpPr>
      <xdr:spPr>
        <a:xfrm>
          <a:off x="14649450" y="168245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925</xdr:rowOff>
    </xdr:from>
    <xdr:ext cx="405111" cy="259045"/>
    <xdr:sp macro="" textlink="">
      <xdr:nvSpPr>
        <xdr:cNvPr id="873" name="【庁舎】&#10;有形固定資産減価償却率該当値テキスト">
          <a:extLst>
            <a:ext uri="{FF2B5EF4-FFF2-40B4-BE49-F238E27FC236}">
              <a16:creationId xmlns:a16="http://schemas.microsoft.com/office/drawing/2014/main" id="{ADD90D9C-3835-4B3A-B629-106972A867EC}"/>
            </a:ext>
          </a:extLst>
        </xdr:cNvPr>
        <xdr:cNvSpPr txBox="1"/>
      </xdr:nvSpPr>
      <xdr:spPr>
        <a:xfrm>
          <a:off x="14738350" y="1667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92348</xdr:rowOff>
    </xdr:from>
    <xdr:to>
      <xdr:col>81</xdr:col>
      <xdr:colOff>101600</xdr:colOff>
      <xdr:row>102</xdr:row>
      <xdr:rowOff>22498</xdr:rowOff>
    </xdr:to>
    <xdr:sp macro="" textlink="">
      <xdr:nvSpPr>
        <xdr:cNvPr id="874" name="楕円 873">
          <a:extLst>
            <a:ext uri="{FF2B5EF4-FFF2-40B4-BE49-F238E27FC236}">
              <a16:creationId xmlns:a16="http://schemas.microsoft.com/office/drawing/2014/main" id="{85AB8F3F-B41B-411A-9D64-C1C660B96BD2}"/>
            </a:ext>
          </a:extLst>
        </xdr:cNvPr>
        <xdr:cNvSpPr/>
      </xdr:nvSpPr>
      <xdr:spPr>
        <a:xfrm>
          <a:off x="13887450" y="167674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143148</xdr:rowOff>
    </xdr:from>
    <xdr:to>
      <xdr:col>85</xdr:col>
      <xdr:colOff>127000</xdr:colOff>
      <xdr:row>102</xdr:row>
      <xdr:rowOff>28848</xdr:rowOff>
    </xdr:to>
    <xdr:cxnSp macro="">
      <xdr:nvCxnSpPr>
        <xdr:cNvPr id="875" name="直線コネクタ 874">
          <a:extLst>
            <a:ext uri="{FF2B5EF4-FFF2-40B4-BE49-F238E27FC236}">
              <a16:creationId xmlns:a16="http://schemas.microsoft.com/office/drawing/2014/main" id="{64E8821A-626D-4BAA-BEF7-15A76FC0F256}"/>
            </a:ext>
          </a:extLst>
        </xdr:cNvPr>
        <xdr:cNvCxnSpPr/>
      </xdr:nvCxnSpPr>
      <xdr:spPr>
        <a:xfrm>
          <a:off x="13938250" y="16818248"/>
          <a:ext cx="762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152763</xdr:rowOff>
    </xdr:from>
    <xdr:to>
      <xdr:col>76</xdr:col>
      <xdr:colOff>165100</xdr:colOff>
      <xdr:row>101</xdr:row>
      <xdr:rowOff>82913</xdr:rowOff>
    </xdr:to>
    <xdr:sp macro="" textlink="">
      <xdr:nvSpPr>
        <xdr:cNvPr id="876" name="楕円 875">
          <a:extLst>
            <a:ext uri="{FF2B5EF4-FFF2-40B4-BE49-F238E27FC236}">
              <a16:creationId xmlns:a16="http://schemas.microsoft.com/office/drawing/2014/main" id="{BA215534-CC39-4EA2-8190-072D5CAECB3E}"/>
            </a:ext>
          </a:extLst>
        </xdr:cNvPr>
        <xdr:cNvSpPr/>
      </xdr:nvSpPr>
      <xdr:spPr>
        <a:xfrm>
          <a:off x="13093700" y="166627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32113</xdr:rowOff>
    </xdr:from>
    <xdr:to>
      <xdr:col>81</xdr:col>
      <xdr:colOff>50800</xdr:colOff>
      <xdr:row>101</xdr:row>
      <xdr:rowOff>143148</xdr:rowOff>
    </xdr:to>
    <xdr:cxnSp macro="">
      <xdr:nvCxnSpPr>
        <xdr:cNvPr id="877" name="直線コネクタ 876">
          <a:extLst>
            <a:ext uri="{FF2B5EF4-FFF2-40B4-BE49-F238E27FC236}">
              <a16:creationId xmlns:a16="http://schemas.microsoft.com/office/drawing/2014/main" id="{7774A9AE-1F7B-465F-A5A4-AF273CCF2030}"/>
            </a:ext>
          </a:extLst>
        </xdr:cNvPr>
        <xdr:cNvCxnSpPr/>
      </xdr:nvCxnSpPr>
      <xdr:spPr>
        <a:xfrm>
          <a:off x="13144500" y="16707213"/>
          <a:ext cx="79375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146231</xdr:rowOff>
    </xdr:from>
    <xdr:to>
      <xdr:col>72</xdr:col>
      <xdr:colOff>38100</xdr:colOff>
      <xdr:row>101</xdr:row>
      <xdr:rowOff>76381</xdr:rowOff>
    </xdr:to>
    <xdr:sp macro="" textlink="">
      <xdr:nvSpPr>
        <xdr:cNvPr id="878" name="楕円 877">
          <a:extLst>
            <a:ext uri="{FF2B5EF4-FFF2-40B4-BE49-F238E27FC236}">
              <a16:creationId xmlns:a16="http://schemas.microsoft.com/office/drawing/2014/main" id="{2CFE14D9-6C23-4DD5-81D4-D816140A3AF7}"/>
            </a:ext>
          </a:extLst>
        </xdr:cNvPr>
        <xdr:cNvSpPr/>
      </xdr:nvSpPr>
      <xdr:spPr>
        <a:xfrm>
          <a:off x="12299950" y="166562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25581</xdr:rowOff>
    </xdr:from>
    <xdr:to>
      <xdr:col>76</xdr:col>
      <xdr:colOff>114300</xdr:colOff>
      <xdr:row>101</xdr:row>
      <xdr:rowOff>32113</xdr:rowOff>
    </xdr:to>
    <xdr:cxnSp macro="">
      <xdr:nvCxnSpPr>
        <xdr:cNvPr id="879" name="直線コネクタ 878">
          <a:extLst>
            <a:ext uri="{FF2B5EF4-FFF2-40B4-BE49-F238E27FC236}">
              <a16:creationId xmlns:a16="http://schemas.microsoft.com/office/drawing/2014/main" id="{CC37A646-8C99-4C96-AF00-9CBD8CDA8772}"/>
            </a:ext>
          </a:extLst>
        </xdr:cNvPr>
        <xdr:cNvCxnSpPr/>
      </xdr:nvCxnSpPr>
      <xdr:spPr>
        <a:xfrm>
          <a:off x="12344400" y="16700681"/>
          <a:ext cx="8001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103777</xdr:rowOff>
    </xdr:from>
    <xdr:to>
      <xdr:col>67</xdr:col>
      <xdr:colOff>101600</xdr:colOff>
      <xdr:row>107</xdr:row>
      <xdr:rowOff>33927</xdr:rowOff>
    </xdr:to>
    <xdr:sp macro="" textlink="">
      <xdr:nvSpPr>
        <xdr:cNvPr id="880" name="楕円 879">
          <a:extLst>
            <a:ext uri="{FF2B5EF4-FFF2-40B4-BE49-F238E27FC236}">
              <a16:creationId xmlns:a16="http://schemas.microsoft.com/office/drawing/2014/main" id="{705D03E8-D464-4449-BFD9-2D8259303092}"/>
            </a:ext>
          </a:extLst>
        </xdr:cNvPr>
        <xdr:cNvSpPr/>
      </xdr:nvSpPr>
      <xdr:spPr>
        <a:xfrm>
          <a:off x="11487150" y="176043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25581</xdr:rowOff>
    </xdr:from>
    <xdr:to>
      <xdr:col>71</xdr:col>
      <xdr:colOff>177800</xdr:colOff>
      <xdr:row>106</xdr:row>
      <xdr:rowOff>154577</xdr:rowOff>
    </xdr:to>
    <xdr:cxnSp macro="">
      <xdr:nvCxnSpPr>
        <xdr:cNvPr id="881" name="直線コネクタ 880">
          <a:extLst>
            <a:ext uri="{FF2B5EF4-FFF2-40B4-BE49-F238E27FC236}">
              <a16:creationId xmlns:a16="http://schemas.microsoft.com/office/drawing/2014/main" id="{45670271-15FF-479B-B220-9A7E0947F695}"/>
            </a:ext>
          </a:extLst>
        </xdr:cNvPr>
        <xdr:cNvCxnSpPr/>
      </xdr:nvCxnSpPr>
      <xdr:spPr>
        <a:xfrm flipV="1">
          <a:off x="11537950" y="16700681"/>
          <a:ext cx="806450" cy="95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1836111D-8DC5-47BD-BAC4-01054C64DA13}"/>
            </a:ext>
          </a:extLst>
        </xdr:cNvPr>
        <xdr:cNvSpPr txBox="1"/>
      </xdr:nvSpPr>
      <xdr:spPr>
        <a:xfrm>
          <a:off x="137420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E5C2EEBE-70DB-4753-87E7-EDE82A1941C9}"/>
            </a:ext>
          </a:extLst>
        </xdr:cNvPr>
        <xdr:cNvSpPr txBox="1"/>
      </xdr:nvSpPr>
      <xdr:spPr>
        <a:xfrm>
          <a:off x="1296099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4" name="n_3aveValue【庁舎】&#10;有形固定資産減価償却率">
          <a:extLst>
            <a:ext uri="{FF2B5EF4-FFF2-40B4-BE49-F238E27FC236}">
              <a16:creationId xmlns:a16="http://schemas.microsoft.com/office/drawing/2014/main" id="{3841FE88-AC24-442C-9A67-2B27391EA646}"/>
            </a:ext>
          </a:extLst>
        </xdr:cNvPr>
        <xdr:cNvSpPr txBox="1"/>
      </xdr:nvSpPr>
      <xdr:spPr>
        <a:xfrm>
          <a:off x="121672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5" name="n_4aveValue【庁舎】&#10;有形固定資産減価償却率">
          <a:extLst>
            <a:ext uri="{FF2B5EF4-FFF2-40B4-BE49-F238E27FC236}">
              <a16:creationId xmlns:a16="http://schemas.microsoft.com/office/drawing/2014/main" id="{B5B26CF5-D7CF-4F26-AE20-B677AB2ADF4D}"/>
            </a:ext>
          </a:extLst>
        </xdr:cNvPr>
        <xdr:cNvSpPr txBox="1"/>
      </xdr:nvSpPr>
      <xdr:spPr>
        <a:xfrm>
          <a:off x="11354444" y="1704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39025</xdr:rowOff>
    </xdr:from>
    <xdr:ext cx="405111" cy="259045"/>
    <xdr:sp macro="" textlink="">
      <xdr:nvSpPr>
        <xdr:cNvPr id="886" name="n_1mainValue【庁舎】&#10;有形固定資産減価償却率">
          <a:extLst>
            <a:ext uri="{FF2B5EF4-FFF2-40B4-BE49-F238E27FC236}">
              <a16:creationId xmlns:a16="http://schemas.microsoft.com/office/drawing/2014/main" id="{2912B83C-FD3D-439B-93D8-EFCBFE91C50E}"/>
            </a:ext>
          </a:extLst>
        </xdr:cNvPr>
        <xdr:cNvSpPr txBox="1"/>
      </xdr:nvSpPr>
      <xdr:spPr>
        <a:xfrm>
          <a:off x="13742044" y="1654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99440</xdr:rowOff>
    </xdr:from>
    <xdr:ext cx="405111" cy="259045"/>
    <xdr:sp macro="" textlink="">
      <xdr:nvSpPr>
        <xdr:cNvPr id="887" name="n_2mainValue【庁舎】&#10;有形固定資産減価償却率">
          <a:extLst>
            <a:ext uri="{FF2B5EF4-FFF2-40B4-BE49-F238E27FC236}">
              <a16:creationId xmlns:a16="http://schemas.microsoft.com/office/drawing/2014/main" id="{A60DCE84-52C9-44D3-BDA0-CCA5FB51B819}"/>
            </a:ext>
          </a:extLst>
        </xdr:cNvPr>
        <xdr:cNvSpPr txBox="1"/>
      </xdr:nvSpPr>
      <xdr:spPr>
        <a:xfrm>
          <a:off x="12960994" y="1644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92908</xdr:rowOff>
    </xdr:from>
    <xdr:ext cx="405111" cy="259045"/>
    <xdr:sp macro="" textlink="">
      <xdr:nvSpPr>
        <xdr:cNvPr id="888" name="n_3mainValue【庁舎】&#10;有形固定資産減価償却率">
          <a:extLst>
            <a:ext uri="{FF2B5EF4-FFF2-40B4-BE49-F238E27FC236}">
              <a16:creationId xmlns:a16="http://schemas.microsoft.com/office/drawing/2014/main" id="{1D87114F-C115-4022-AECF-97476C05794C}"/>
            </a:ext>
          </a:extLst>
        </xdr:cNvPr>
        <xdr:cNvSpPr txBox="1"/>
      </xdr:nvSpPr>
      <xdr:spPr>
        <a:xfrm>
          <a:off x="12167244" y="16437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25054</xdr:rowOff>
    </xdr:from>
    <xdr:ext cx="405111" cy="259045"/>
    <xdr:sp macro="" textlink="">
      <xdr:nvSpPr>
        <xdr:cNvPr id="889" name="n_4mainValue【庁舎】&#10;有形固定資産減価償却率">
          <a:extLst>
            <a:ext uri="{FF2B5EF4-FFF2-40B4-BE49-F238E27FC236}">
              <a16:creationId xmlns:a16="http://schemas.microsoft.com/office/drawing/2014/main" id="{A986B3A7-A77E-414D-9A4F-D80D5E1743A9}"/>
            </a:ext>
          </a:extLst>
        </xdr:cNvPr>
        <xdr:cNvSpPr txBox="1"/>
      </xdr:nvSpPr>
      <xdr:spPr>
        <a:xfrm>
          <a:off x="11354444" y="17690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31610CEC-6F8C-45A6-8BBA-A7218495FF93}"/>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707AB08B-EEC3-4E79-8A86-D1B181F7E0CF}"/>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361E03FA-66D7-434F-AB87-FB4991C536FB}"/>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87093BDF-25DB-40D1-869B-308B26BE2CAF}"/>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99128D49-7077-45BA-A08C-090CA556ACD9}"/>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3D1E0B9A-AE9D-45DC-B9DF-278B60252341}"/>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B741D3B4-65E4-49C3-9EC0-67868A813FA8}"/>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51B5BC1B-9A4F-4540-A168-D6122F9FA7A2}"/>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94B4F48C-AF38-4D88-9F21-B5A080C9C27A}"/>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F24EDF16-C2FB-43A1-8925-FCE7E0A90548}"/>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F0AE97C0-79DB-4D19-BE0A-43C5508E62EC}"/>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C5FDF344-11EB-4B99-8152-D37E2DD7DBA7}"/>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FDEB41F4-36B3-4CB5-9B3A-5E196CE93EC7}"/>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B02D1875-4941-4A92-8ADD-3F1371ECD034}"/>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96D28DD3-0708-4F3A-87A0-8E64ADDE4570}"/>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F0ABDCB9-9E65-4FF6-B6EF-F56DE8651518}"/>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47860ABB-DE73-403F-9408-2CD46FA61CEE}"/>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B8F28140-D884-4BA9-9148-7BB0F8D7C1C5}"/>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A1A5224-3B5D-4469-93A4-013098D31B2C}"/>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48DB9A48-882D-4539-9019-81E50E060707}"/>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B8CAF35A-F5A3-460B-9C24-B79EFBB19EA4}"/>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9477C38C-5751-4736-B402-4CB0AF7EF5DC}"/>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A3039536-3B4E-41D0-B710-7FBAF03997FB}"/>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38FAD5B1-9073-44D2-8101-72ABCBBCA3AB}"/>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6177704C-D857-4520-9B3B-BF43EFE2308B}"/>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7531D060-4E7B-4B79-8202-3A8D67CF46D7}"/>
            </a:ext>
          </a:extLst>
        </xdr:cNvPr>
        <xdr:cNvCxnSpPr/>
      </xdr:nvCxnSpPr>
      <xdr:spPr>
        <a:xfrm flipV="1">
          <a:off x="19951064" y="16396607"/>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B1C527CA-B9A5-4717-AA7D-47A7FDD5C05D}"/>
            </a:ext>
          </a:extLst>
        </xdr:cNvPr>
        <xdr:cNvSpPr txBox="1"/>
      </xdr:nvSpPr>
      <xdr:spPr>
        <a:xfrm>
          <a:off x="19989800" y="1783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908BD53A-6182-4E4A-A23D-9F14E284C31F}"/>
            </a:ext>
          </a:extLst>
        </xdr:cNvPr>
        <xdr:cNvCxnSpPr/>
      </xdr:nvCxnSpPr>
      <xdr:spPr>
        <a:xfrm>
          <a:off x="19881850" y="17828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5DF27CAB-CA47-44BF-A8CF-62190146591E}"/>
            </a:ext>
          </a:extLst>
        </xdr:cNvPr>
        <xdr:cNvSpPr txBox="1"/>
      </xdr:nvSpPr>
      <xdr:spPr>
        <a:xfrm>
          <a:off x="19989800" y="1617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2129709B-D53B-4E29-90C8-ABA36E68131B}"/>
            </a:ext>
          </a:extLst>
        </xdr:cNvPr>
        <xdr:cNvCxnSpPr/>
      </xdr:nvCxnSpPr>
      <xdr:spPr>
        <a:xfrm>
          <a:off x="19881850" y="16396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920" name="【庁舎】&#10;一人当たり面積平均値テキスト">
          <a:extLst>
            <a:ext uri="{FF2B5EF4-FFF2-40B4-BE49-F238E27FC236}">
              <a16:creationId xmlns:a16="http://schemas.microsoft.com/office/drawing/2014/main" id="{D4334989-0954-40FA-8A6A-580DF01C26D6}"/>
            </a:ext>
          </a:extLst>
        </xdr:cNvPr>
        <xdr:cNvSpPr txBox="1"/>
      </xdr:nvSpPr>
      <xdr:spPr>
        <a:xfrm>
          <a:off x="19989800" y="17357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88DBC6FD-01EA-4F0D-8742-D25CA69FE5D1}"/>
            </a:ext>
          </a:extLst>
        </xdr:cNvPr>
        <xdr:cNvSpPr/>
      </xdr:nvSpPr>
      <xdr:spPr>
        <a:xfrm>
          <a:off x="19900900" y="1737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F84A389-0F98-4BAE-AAAF-AA4C5FFCC1E4}"/>
            </a:ext>
          </a:extLst>
        </xdr:cNvPr>
        <xdr:cNvSpPr/>
      </xdr:nvSpPr>
      <xdr:spPr>
        <a:xfrm>
          <a:off x="19157950" y="17404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17DBCD25-AB09-4EDA-BE30-D8BF268FCD0F}"/>
            </a:ext>
          </a:extLst>
        </xdr:cNvPr>
        <xdr:cNvSpPr/>
      </xdr:nvSpPr>
      <xdr:spPr>
        <a:xfrm>
          <a:off x="18345150" y="17411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924" name="フローチャート: 判断 923">
          <a:extLst>
            <a:ext uri="{FF2B5EF4-FFF2-40B4-BE49-F238E27FC236}">
              <a16:creationId xmlns:a16="http://schemas.microsoft.com/office/drawing/2014/main" id="{4318E147-FFD8-452F-BC97-A7516FC0F631}"/>
            </a:ext>
          </a:extLst>
        </xdr:cNvPr>
        <xdr:cNvSpPr/>
      </xdr:nvSpPr>
      <xdr:spPr>
        <a:xfrm>
          <a:off x="17551400" y="173068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925" name="フローチャート: 判断 924">
          <a:extLst>
            <a:ext uri="{FF2B5EF4-FFF2-40B4-BE49-F238E27FC236}">
              <a16:creationId xmlns:a16="http://schemas.microsoft.com/office/drawing/2014/main" id="{351C7274-49C5-4986-9C63-E4FAE117D9BA}"/>
            </a:ext>
          </a:extLst>
        </xdr:cNvPr>
        <xdr:cNvSpPr/>
      </xdr:nvSpPr>
      <xdr:spPr>
        <a:xfrm>
          <a:off x="16757650" y="17274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E3DF0D2-B75B-4F48-8478-F94901FC8D61}"/>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500D18C3-A2E9-40C0-9807-38EAC34A4111}"/>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BCFA929-B0AD-4C0A-ABBF-D2F05D8C27FD}"/>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6A6F54A-530D-446A-ADBF-45449228338E}"/>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D2F32E6-EEE1-4743-8AA6-F4E76DBBD67D}"/>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84182</xdr:rowOff>
    </xdr:from>
    <xdr:to>
      <xdr:col>116</xdr:col>
      <xdr:colOff>114300</xdr:colOff>
      <xdr:row>105</xdr:row>
      <xdr:rowOff>14332</xdr:rowOff>
    </xdr:to>
    <xdr:sp macro="" textlink="">
      <xdr:nvSpPr>
        <xdr:cNvPr id="931" name="楕円 930">
          <a:extLst>
            <a:ext uri="{FF2B5EF4-FFF2-40B4-BE49-F238E27FC236}">
              <a16:creationId xmlns:a16="http://schemas.microsoft.com/office/drawing/2014/main" id="{3ACF68FB-C6DA-45C6-8C60-679F1BA62056}"/>
            </a:ext>
          </a:extLst>
        </xdr:cNvPr>
        <xdr:cNvSpPr/>
      </xdr:nvSpPr>
      <xdr:spPr>
        <a:xfrm>
          <a:off x="19900900" y="172545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107059</xdr:rowOff>
    </xdr:from>
    <xdr:ext cx="469744" cy="259045"/>
    <xdr:sp macro="" textlink="">
      <xdr:nvSpPr>
        <xdr:cNvPr id="932" name="【庁舎】&#10;一人当たり面積該当値テキスト">
          <a:extLst>
            <a:ext uri="{FF2B5EF4-FFF2-40B4-BE49-F238E27FC236}">
              <a16:creationId xmlns:a16="http://schemas.microsoft.com/office/drawing/2014/main" id="{700DBE09-CC61-4369-A143-2638E98FBC8D}"/>
            </a:ext>
          </a:extLst>
        </xdr:cNvPr>
        <xdr:cNvSpPr txBox="1"/>
      </xdr:nvSpPr>
      <xdr:spPr>
        <a:xfrm>
          <a:off x="19989800" y="1711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142966</xdr:rowOff>
    </xdr:from>
    <xdr:to>
      <xdr:col>112</xdr:col>
      <xdr:colOff>38100</xdr:colOff>
      <xdr:row>105</xdr:row>
      <xdr:rowOff>73116</xdr:rowOff>
    </xdr:to>
    <xdr:sp macro="" textlink="">
      <xdr:nvSpPr>
        <xdr:cNvPr id="933" name="楕円 932">
          <a:extLst>
            <a:ext uri="{FF2B5EF4-FFF2-40B4-BE49-F238E27FC236}">
              <a16:creationId xmlns:a16="http://schemas.microsoft.com/office/drawing/2014/main" id="{612E8892-C3A4-4C47-BC0D-B7F4077A6718}"/>
            </a:ext>
          </a:extLst>
        </xdr:cNvPr>
        <xdr:cNvSpPr/>
      </xdr:nvSpPr>
      <xdr:spPr>
        <a:xfrm>
          <a:off x="19157950" y="173133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134982</xdr:rowOff>
    </xdr:from>
    <xdr:to>
      <xdr:col>116</xdr:col>
      <xdr:colOff>63500</xdr:colOff>
      <xdr:row>105</xdr:row>
      <xdr:rowOff>22316</xdr:rowOff>
    </xdr:to>
    <xdr:cxnSp macro="">
      <xdr:nvCxnSpPr>
        <xdr:cNvPr id="934" name="直線コネクタ 933">
          <a:extLst>
            <a:ext uri="{FF2B5EF4-FFF2-40B4-BE49-F238E27FC236}">
              <a16:creationId xmlns:a16="http://schemas.microsoft.com/office/drawing/2014/main" id="{22DE5D62-12F5-46FD-82BC-F9ACFEDF3E68}"/>
            </a:ext>
          </a:extLst>
        </xdr:cNvPr>
        <xdr:cNvCxnSpPr/>
      </xdr:nvCxnSpPr>
      <xdr:spPr>
        <a:xfrm flipV="1">
          <a:off x="19202400" y="17305382"/>
          <a:ext cx="749300"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146231</xdr:rowOff>
    </xdr:from>
    <xdr:to>
      <xdr:col>107</xdr:col>
      <xdr:colOff>101600</xdr:colOff>
      <xdr:row>105</xdr:row>
      <xdr:rowOff>76381</xdr:rowOff>
    </xdr:to>
    <xdr:sp macro="" textlink="">
      <xdr:nvSpPr>
        <xdr:cNvPr id="935" name="楕円 934">
          <a:extLst>
            <a:ext uri="{FF2B5EF4-FFF2-40B4-BE49-F238E27FC236}">
              <a16:creationId xmlns:a16="http://schemas.microsoft.com/office/drawing/2014/main" id="{A0CEB978-6345-4185-A609-A131EEB004BF}"/>
            </a:ext>
          </a:extLst>
        </xdr:cNvPr>
        <xdr:cNvSpPr/>
      </xdr:nvSpPr>
      <xdr:spPr>
        <a:xfrm>
          <a:off x="18345150" y="173166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22316</xdr:rowOff>
    </xdr:from>
    <xdr:to>
      <xdr:col>111</xdr:col>
      <xdr:colOff>177800</xdr:colOff>
      <xdr:row>105</xdr:row>
      <xdr:rowOff>25581</xdr:rowOff>
    </xdr:to>
    <xdr:cxnSp macro="">
      <xdr:nvCxnSpPr>
        <xdr:cNvPr id="936" name="直線コネクタ 935">
          <a:extLst>
            <a:ext uri="{FF2B5EF4-FFF2-40B4-BE49-F238E27FC236}">
              <a16:creationId xmlns:a16="http://schemas.microsoft.com/office/drawing/2014/main" id="{124C189A-8A3D-404F-B5D0-C6514E27B617}"/>
            </a:ext>
          </a:extLst>
        </xdr:cNvPr>
        <xdr:cNvCxnSpPr/>
      </xdr:nvCxnSpPr>
      <xdr:spPr>
        <a:xfrm flipV="1">
          <a:off x="18395950" y="17357816"/>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159294</xdr:rowOff>
    </xdr:from>
    <xdr:to>
      <xdr:col>102</xdr:col>
      <xdr:colOff>165100</xdr:colOff>
      <xdr:row>105</xdr:row>
      <xdr:rowOff>89444</xdr:rowOff>
    </xdr:to>
    <xdr:sp macro="" textlink="">
      <xdr:nvSpPr>
        <xdr:cNvPr id="937" name="楕円 936">
          <a:extLst>
            <a:ext uri="{FF2B5EF4-FFF2-40B4-BE49-F238E27FC236}">
              <a16:creationId xmlns:a16="http://schemas.microsoft.com/office/drawing/2014/main" id="{5333F0D2-B764-412F-95C5-76881BF22351}"/>
            </a:ext>
          </a:extLst>
        </xdr:cNvPr>
        <xdr:cNvSpPr/>
      </xdr:nvSpPr>
      <xdr:spPr>
        <a:xfrm>
          <a:off x="17551400" y="173296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25581</xdr:rowOff>
    </xdr:from>
    <xdr:to>
      <xdr:col>107</xdr:col>
      <xdr:colOff>50800</xdr:colOff>
      <xdr:row>105</xdr:row>
      <xdr:rowOff>38644</xdr:rowOff>
    </xdr:to>
    <xdr:cxnSp macro="">
      <xdr:nvCxnSpPr>
        <xdr:cNvPr id="938" name="直線コネクタ 937">
          <a:extLst>
            <a:ext uri="{FF2B5EF4-FFF2-40B4-BE49-F238E27FC236}">
              <a16:creationId xmlns:a16="http://schemas.microsoft.com/office/drawing/2014/main" id="{30F1C9AE-7805-43DC-A728-F4BBA3DA19B2}"/>
            </a:ext>
          </a:extLst>
        </xdr:cNvPr>
        <xdr:cNvCxnSpPr/>
      </xdr:nvCxnSpPr>
      <xdr:spPr>
        <a:xfrm flipV="1">
          <a:off x="17602200" y="17361081"/>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141332</xdr:rowOff>
    </xdr:from>
    <xdr:to>
      <xdr:col>98</xdr:col>
      <xdr:colOff>38100</xdr:colOff>
      <xdr:row>106</xdr:row>
      <xdr:rowOff>71482</xdr:rowOff>
    </xdr:to>
    <xdr:sp macro="" textlink="">
      <xdr:nvSpPr>
        <xdr:cNvPr id="939" name="楕円 938">
          <a:extLst>
            <a:ext uri="{FF2B5EF4-FFF2-40B4-BE49-F238E27FC236}">
              <a16:creationId xmlns:a16="http://schemas.microsoft.com/office/drawing/2014/main" id="{5956FFD0-6025-492C-BE23-2E7D34E3F1C0}"/>
            </a:ext>
          </a:extLst>
        </xdr:cNvPr>
        <xdr:cNvSpPr/>
      </xdr:nvSpPr>
      <xdr:spPr>
        <a:xfrm>
          <a:off x="16757650" y="174768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38644</xdr:rowOff>
    </xdr:from>
    <xdr:to>
      <xdr:col>102</xdr:col>
      <xdr:colOff>114300</xdr:colOff>
      <xdr:row>106</xdr:row>
      <xdr:rowOff>20682</xdr:rowOff>
    </xdr:to>
    <xdr:cxnSp macro="">
      <xdr:nvCxnSpPr>
        <xdr:cNvPr id="940" name="直線コネクタ 939">
          <a:extLst>
            <a:ext uri="{FF2B5EF4-FFF2-40B4-BE49-F238E27FC236}">
              <a16:creationId xmlns:a16="http://schemas.microsoft.com/office/drawing/2014/main" id="{275081B3-5374-4B13-9AC8-7FDC808DC204}"/>
            </a:ext>
          </a:extLst>
        </xdr:cNvPr>
        <xdr:cNvCxnSpPr/>
      </xdr:nvCxnSpPr>
      <xdr:spPr>
        <a:xfrm flipV="1">
          <a:off x="16802100" y="17374144"/>
          <a:ext cx="800100" cy="1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941" name="n_1aveValue【庁舎】&#10;一人当たり面積">
          <a:extLst>
            <a:ext uri="{FF2B5EF4-FFF2-40B4-BE49-F238E27FC236}">
              <a16:creationId xmlns:a16="http://schemas.microsoft.com/office/drawing/2014/main" id="{CFD58B47-9605-4455-88D9-13B1F681DEB2}"/>
            </a:ext>
          </a:extLst>
        </xdr:cNvPr>
        <xdr:cNvSpPr txBox="1"/>
      </xdr:nvSpPr>
      <xdr:spPr>
        <a:xfrm>
          <a:off x="18980227" y="1749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942" name="n_2aveValue【庁舎】&#10;一人当たり面積">
          <a:extLst>
            <a:ext uri="{FF2B5EF4-FFF2-40B4-BE49-F238E27FC236}">
              <a16:creationId xmlns:a16="http://schemas.microsoft.com/office/drawing/2014/main" id="{CC322BF6-E935-4629-90CA-AEF90256D2C6}"/>
            </a:ext>
          </a:extLst>
        </xdr:cNvPr>
        <xdr:cNvSpPr txBox="1"/>
      </xdr:nvSpPr>
      <xdr:spPr>
        <a:xfrm>
          <a:off x="18180127" y="1749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943" name="n_3aveValue【庁舎】&#10;一人当たり面積">
          <a:extLst>
            <a:ext uri="{FF2B5EF4-FFF2-40B4-BE49-F238E27FC236}">
              <a16:creationId xmlns:a16="http://schemas.microsoft.com/office/drawing/2014/main" id="{AF2130DE-74EC-4FD0-AA08-80B247A95C27}"/>
            </a:ext>
          </a:extLst>
        </xdr:cNvPr>
        <xdr:cNvSpPr txBox="1"/>
      </xdr:nvSpPr>
      <xdr:spPr>
        <a:xfrm>
          <a:off x="17386377" y="1708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944" name="n_4aveValue【庁舎】&#10;一人当たり面積">
          <a:extLst>
            <a:ext uri="{FF2B5EF4-FFF2-40B4-BE49-F238E27FC236}">
              <a16:creationId xmlns:a16="http://schemas.microsoft.com/office/drawing/2014/main" id="{B96AF176-975A-485B-AC4F-F115C72A2E4A}"/>
            </a:ext>
          </a:extLst>
        </xdr:cNvPr>
        <xdr:cNvSpPr txBox="1"/>
      </xdr:nvSpPr>
      <xdr:spPr>
        <a:xfrm>
          <a:off x="16592627" y="1705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89643</xdr:rowOff>
    </xdr:from>
    <xdr:ext cx="469744" cy="259045"/>
    <xdr:sp macro="" textlink="">
      <xdr:nvSpPr>
        <xdr:cNvPr id="945" name="n_1mainValue【庁舎】&#10;一人当たり面積">
          <a:extLst>
            <a:ext uri="{FF2B5EF4-FFF2-40B4-BE49-F238E27FC236}">
              <a16:creationId xmlns:a16="http://schemas.microsoft.com/office/drawing/2014/main" id="{AFEC7696-64D0-4C09-A264-4F037988D64C}"/>
            </a:ext>
          </a:extLst>
        </xdr:cNvPr>
        <xdr:cNvSpPr txBox="1"/>
      </xdr:nvSpPr>
      <xdr:spPr>
        <a:xfrm>
          <a:off x="18980227" y="1709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92908</xdr:rowOff>
    </xdr:from>
    <xdr:ext cx="469744" cy="259045"/>
    <xdr:sp macro="" textlink="">
      <xdr:nvSpPr>
        <xdr:cNvPr id="946" name="n_2mainValue【庁舎】&#10;一人当たり面積">
          <a:extLst>
            <a:ext uri="{FF2B5EF4-FFF2-40B4-BE49-F238E27FC236}">
              <a16:creationId xmlns:a16="http://schemas.microsoft.com/office/drawing/2014/main" id="{151C64C9-F28F-4513-AAF7-6018FE187F21}"/>
            </a:ext>
          </a:extLst>
        </xdr:cNvPr>
        <xdr:cNvSpPr txBox="1"/>
      </xdr:nvSpPr>
      <xdr:spPr>
        <a:xfrm>
          <a:off x="18180127" y="1709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80571</xdr:rowOff>
    </xdr:from>
    <xdr:ext cx="469744" cy="259045"/>
    <xdr:sp macro="" textlink="">
      <xdr:nvSpPr>
        <xdr:cNvPr id="947" name="n_3mainValue【庁舎】&#10;一人当たり面積">
          <a:extLst>
            <a:ext uri="{FF2B5EF4-FFF2-40B4-BE49-F238E27FC236}">
              <a16:creationId xmlns:a16="http://schemas.microsoft.com/office/drawing/2014/main" id="{05E1749F-2207-45DA-8A8E-6D294E5BC76F}"/>
            </a:ext>
          </a:extLst>
        </xdr:cNvPr>
        <xdr:cNvSpPr txBox="1"/>
      </xdr:nvSpPr>
      <xdr:spPr>
        <a:xfrm>
          <a:off x="17386377" y="1741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62609</xdr:rowOff>
    </xdr:from>
    <xdr:ext cx="469744" cy="259045"/>
    <xdr:sp macro="" textlink="">
      <xdr:nvSpPr>
        <xdr:cNvPr id="948" name="n_4mainValue【庁舎】&#10;一人当たり面積">
          <a:extLst>
            <a:ext uri="{FF2B5EF4-FFF2-40B4-BE49-F238E27FC236}">
              <a16:creationId xmlns:a16="http://schemas.microsoft.com/office/drawing/2014/main" id="{7095C221-D8AD-469F-9E06-18F809F6D01A}"/>
            </a:ext>
          </a:extLst>
        </xdr:cNvPr>
        <xdr:cNvSpPr txBox="1"/>
      </xdr:nvSpPr>
      <xdr:spPr>
        <a:xfrm>
          <a:off x="16592627" y="1756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60C7F5A8-6994-43AD-96B9-1DE5F6C8533A}"/>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6B0D3FDC-FD9C-4DA5-8E2B-099B5A711F44}"/>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34B6B10B-891B-45CC-8E55-25127FE4E83C}"/>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多くの施設類型において有形固定資産減価償却率が類似団体平均を上回っていたが、市民会館や一般廃棄物処理施設、庁舎は近年の改修や建て替えにより改善している。</a:t>
          </a:r>
        </a:p>
        <a:p>
          <a:r>
            <a:rPr kumimoji="1" lang="ja-JP" altLang="en-US" sz="1300">
              <a:latin typeface="ＭＳ Ｐゴシック" panose="020B0600070205080204" pitchFamily="50" charset="-128"/>
              <a:ea typeface="ＭＳ Ｐゴシック" panose="020B0600070205080204" pitchFamily="50" charset="-128"/>
            </a:rPr>
            <a:t>　類似団体平均よりも高くなっている施設としては図書館、福祉施設、消防施設が挙げられる。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・一般廃棄物処理施設については、角山環境センターにおいてごみ処理施設基幹的設備改良工事を実施したことにより、有形固定資産減価償却率が令和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・大橋記念図書館については、建築後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年以上が経過し、老朽化が進んでおり、今後、大規模な改修が必要と考えられる。</a:t>
          </a:r>
        </a:p>
        <a:p>
          <a:r>
            <a:rPr kumimoji="1" lang="ja-JP" altLang="en-US" sz="1300">
              <a:latin typeface="ＭＳ Ｐゴシック" panose="020B0600070205080204" pitchFamily="50" charset="-128"/>
              <a:ea typeface="ＭＳ Ｐゴシック" panose="020B0600070205080204" pitchFamily="50" charset="-128"/>
            </a:rPr>
            <a:t>・福祉施設である西庄文化センター及び川津文化センターは、広範囲の住民の地域福祉と人権啓発に関する交流拠点として機能しているが、いずれも建築後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年以上経過しており、今後の改修が必要と考えられる。</a:t>
          </a:r>
        </a:p>
        <a:p>
          <a:r>
            <a:rPr kumimoji="1" lang="ja-JP" altLang="en-US" sz="1300">
              <a:latin typeface="ＭＳ Ｐゴシック" panose="020B0600070205080204" pitchFamily="50" charset="-128"/>
              <a:ea typeface="ＭＳ Ｐゴシック" panose="020B0600070205080204" pitchFamily="50" charset="-128"/>
            </a:rPr>
            <a:t>・消防本部については建築後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年近く経過しており、その他消防団建物についても昭和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年前後に建築した建物が大半を占め、老朽化が進んでおり、建て替えや改修が今後の課題となっている。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50,349
48,976
92.49
25,530,456
25,204,357
195,306
14,202,950
24,314,786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0.78</a:t>
          </a:r>
          <a:r>
            <a:rPr kumimoji="1" lang="ja-JP" altLang="en-US" sz="1300">
              <a:latin typeface="ＭＳ Ｐゴシック" panose="020B0600070205080204" pitchFamily="50" charset="-128"/>
              <a:ea typeface="ＭＳ Ｐゴシック" panose="020B0600070205080204" pitchFamily="50" charset="-128"/>
            </a:rPr>
            <a:t>となり、類似団体平均を上回っている。主な要因としては、本市は臨海型の埋め立て工業地帯を有していることなどから、市税収入が類似団体に比べ多いためである。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106892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87.8</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年度の比率が前年度と比較して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主な要因としては、分子となる経常的経費充当一般財源が物件費や補助費等の増などにより増額したためである。今後、人件費の高騰や、社会保障費の増大に伴う扶助費や介護保険特別会計への繰出金などの増加傾向が危惧されるが、令和６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月に策定した「第７次坂出市行財政改革大綱」に基づき、市債発行の抑制などに取り組み、財政基盤の強化に努める。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60</xdr:row>
      <xdr:rowOff>160528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089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105156</xdr:rowOff>
    </xdr:from>
    <xdr:to>
      <xdr:col>19</xdr:col>
      <xdr:colOff>133350</xdr:colOff>
      <xdr:row>60</xdr:row>
      <xdr:rowOff>121920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2070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105156</xdr:rowOff>
    </xdr:from>
    <xdr:to>
      <xdr:col>15</xdr:col>
      <xdr:colOff>82550</xdr:colOff>
      <xdr:row>60</xdr:row>
      <xdr:rowOff>112268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2070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112268</xdr:rowOff>
    </xdr:from>
    <xdr:to>
      <xdr:col>11</xdr:col>
      <xdr:colOff>31750</xdr:colOff>
      <xdr:row>61</xdr:row>
      <xdr:rowOff>75946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9926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46245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109728</xdr:rowOff>
    </xdr:from>
    <xdr:to>
      <xdr:col>23</xdr:col>
      <xdr:colOff>184150</xdr:colOff>
      <xdr:row>61</xdr:row>
      <xdr:rowOff>39878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126255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54356</xdr:rowOff>
    </xdr:from>
    <xdr:to>
      <xdr:col>15</xdr:col>
      <xdr:colOff>133350</xdr:colOff>
      <xdr:row>59</xdr:row>
      <xdr:rowOff>155956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166133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61468</xdr:rowOff>
    </xdr:from>
    <xdr:to>
      <xdr:col>11</xdr:col>
      <xdr:colOff>82550</xdr:colOff>
      <xdr:row>60</xdr:row>
      <xdr:rowOff>163068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136923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164,928</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5,445</a:t>
          </a:r>
          <a:r>
            <a:rPr kumimoji="1" lang="ja-JP" altLang="en-US" sz="1300">
              <a:latin typeface="ＭＳ Ｐゴシック" panose="020B0600070205080204" pitchFamily="50" charset="-128"/>
              <a:ea typeface="ＭＳ Ｐゴシック" panose="020B0600070205080204" pitchFamily="50" charset="-128"/>
            </a:rPr>
            <a:t>円増加し、類似団体平均より高い。本市は、良質なサービスを提供するため直営にて実施している業務があることや消防事務において他町から委託を受けていることにより職員数が類似団体に比べ多いためで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53429</xdr:rowOff>
    </xdr:from>
    <xdr:to>
      <xdr:col>23</xdr:col>
      <xdr:colOff>133350</xdr:colOff>
      <xdr:row>84</xdr:row>
      <xdr:rowOff>105986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55229"/>
          <a:ext cx="838200" cy="5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167932</xdr:rowOff>
    </xdr:from>
    <xdr:to>
      <xdr:col>19</xdr:col>
      <xdr:colOff>133350</xdr:colOff>
      <xdr:row>84</xdr:row>
      <xdr:rowOff>53429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98282"/>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166543</xdr:rowOff>
    </xdr:from>
    <xdr:to>
      <xdr:col>15</xdr:col>
      <xdr:colOff>82550</xdr:colOff>
      <xdr:row>83</xdr:row>
      <xdr:rowOff>167932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6893"/>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46704</xdr:rowOff>
    </xdr:from>
    <xdr:to>
      <xdr:col>11</xdr:col>
      <xdr:colOff>31750</xdr:colOff>
      <xdr:row>83</xdr:row>
      <xdr:rowOff>166543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7054"/>
          <a:ext cx="889000" cy="1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81118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6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157815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7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55186</xdr:rowOff>
    </xdr:from>
    <xdr:to>
      <xdr:col>23</xdr:col>
      <xdr:colOff>184150</xdr:colOff>
      <xdr:row>84</xdr:row>
      <xdr:rowOff>156786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27263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2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2629</xdr:rowOff>
    </xdr:from>
    <xdr:to>
      <xdr:col>19</xdr:col>
      <xdr:colOff>184150</xdr:colOff>
      <xdr:row>84</xdr:row>
      <xdr:rowOff>104229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89006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9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117132</xdr:rowOff>
    </xdr:from>
    <xdr:to>
      <xdr:col>15</xdr:col>
      <xdr:colOff>133350</xdr:colOff>
      <xdr:row>84</xdr:row>
      <xdr:rowOff>47282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32059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3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115743</xdr:rowOff>
    </xdr:from>
    <xdr:to>
      <xdr:col>11</xdr:col>
      <xdr:colOff>82550</xdr:colOff>
      <xdr:row>84</xdr:row>
      <xdr:rowOff>45893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30670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3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167354</xdr:rowOff>
    </xdr:from>
    <xdr:to>
      <xdr:col>7</xdr:col>
      <xdr:colOff>31750</xdr:colOff>
      <xdr:row>83</xdr:row>
      <xdr:rowOff>97504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82281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日現在において</a:t>
          </a:r>
          <a:r>
            <a:rPr kumimoji="1" lang="en-US" altLang="ja-JP" sz="1100">
              <a:latin typeface="ＭＳ Ｐゴシック" panose="020B0600070205080204" pitchFamily="50" charset="-128"/>
              <a:ea typeface="ＭＳ Ｐゴシック" panose="020B0600070205080204" pitchFamily="50" charset="-128"/>
            </a:rPr>
            <a:t>99.8</a:t>
          </a:r>
          <a:r>
            <a:rPr kumimoji="1" lang="ja-JP" altLang="en-US" sz="1100">
              <a:latin typeface="ＭＳ Ｐゴシック" panose="020B0600070205080204" pitchFamily="50" charset="-128"/>
              <a:ea typeface="ＭＳ Ｐゴシック" panose="020B0600070205080204" pitchFamily="50" charset="-128"/>
            </a:rPr>
            <a:t>と類似団体平均より高い。本市の給与については、国家公務員の取り扱いに準じつつ、香川県、近隣市町の動向を見守りながら、その適正化に取り組んできた。平成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月には平均</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％の給与水準引き下げや査定昇給制度の導入などを柱とした給与構造改革を実施し、給与の適正化に努めてきたところである。その結果、ラスパイレス指数は、昭和</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a:t>
          </a:r>
          <a:r>
            <a:rPr kumimoji="1" lang="en-US" altLang="ja-JP" sz="1100">
              <a:latin typeface="ＭＳ Ｐゴシック" panose="020B0600070205080204" pitchFamily="50" charset="-128"/>
              <a:ea typeface="ＭＳ Ｐゴシック" panose="020B0600070205080204" pitchFamily="50" charset="-128"/>
            </a:rPr>
            <a:t>105.2</a:t>
          </a:r>
          <a:r>
            <a:rPr kumimoji="1" lang="ja-JP" altLang="en-US" sz="1100">
              <a:latin typeface="ＭＳ Ｐゴシック" panose="020B0600070205080204" pitchFamily="50" charset="-128"/>
              <a:ea typeface="ＭＳ Ｐゴシック" panose="020B0600070205080204" pitchFamily="50" charset="-128"/>
            </a:rPr>
            <a:t>から下がり始め、平成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日には</a:t>
          </a:r>
          <a:r>
            <a:rPr kumimoji="1" lang="en-US" altLang="ja-JP" sz="1100">
              <a:latin typeface="ＭＳ Ｐゴシック" panose="020B0600070205080204" pitchFamily="50" charset="-128"/>
              <a:ea typeface="ＭＳ Ｐゴシック" panose="020B0600070205080204" pitchFamily="50" charset="-128"/>
            </a:rPr>
            <a:t>98.1</a:t>
          </a:r>
          <a:r>
            <a:rPr kumimoji="1" lang="ja-JP" altLang="en-US" sz="1100">
              <a:latin typeface="ＭＳ Ｐゴシック" panose="020B0600070205080204" pitchFamily="50" charset="-128"/>
              <a:ea typeface="ＭＳ Ｐゴシック" panose="020B0600070205080204" pitchFamily="50" charset="-128"/>
            </a:rPr>
            <a:t>となり、国家公務員を下回る水準まで低減した。平成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月以降は、国との給与構造改革実施時期の相違の影響などにより若干上昇したものの、今後、人事評価制度の厳格な運用などにより、さらなる給与の適正化を推進する。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70909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669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70909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870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870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100541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071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日現在の職員数は人口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a:t>
          </a:r>
          <a:r>
            <a:rPr kumimoji="1" lang="en-US" altLang="ja-JP" sz="1100">
              <a:latin typeface="ＭＳ Ｐゴシック" panose="020B0600070205080204" pitchFamily="50" charset="-128"/>
              <a:ea typeface="ＭＳ Ｐゴシック" panose="020B0600070205080204" pitchFamily="50" charset="-128"/>
            </a:rPr>
            <a:t>9.87</a:t>
          </a:r>
          <a:r>
            <a:rPr kumimoji="1" lang="ja-JP" altLang="en-US" sz="1100">
              <a:latin typeface="ＭＳ Ｐゴシック" panose="020B0600070205080204" pitchFamily="50" charset="-128"/>
              <a:ea typeface="ＭＳ Ｐゴシック" panose="020B0600070205080204" pitchFamily="50" charset="-128"/>
            </a:rPr>
            <a:t>人となり、類似団体平均より多い。本市の職員数については、定員適正化計画に基づき中・長期的な定員管理を行い、平成</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月時点で</a:t>
          </a:r>
          <a:r>
            <a:rPr kumimoji="1" lang="en-US" altLang="ja-JP" sz="1100">
              <a:latin typeface="ＭＳ Ｐゴシック" panose="020B0600070205080204" pitchFamily="50" charset="-128"/>
              <a:ea typeface="ＭＳ Ｐゴシック" panose="020B0600070205080204" pitchFamily="50" charset="-128"/>
            </a:rPr>
            <a:t>839</a:t>
          </a:r>
          <a:r>
            <a:rPr kumimoji="1" lang="ja-JP" altLang="en-US" sz="1100">
              <a:latin typeface="ＭＳ Ｐゴシック" panose="020B0600070205080204" pitchFamily="50" charset="-128"/>
              <a:ea typeface="ＭＳ Ｐゴシック" panose="020B0600070205080204" pitchFamily="50" charset="-128"/>
            </a:rPr>
            <a:t>人であった普通会計等の職員数は、平成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月時点では</a:t>
          </a:r>
          <a:r>
            <a:rPr kumimoji="1" lang="en-US" altLang="ja-JP" sz="1100">
              <a:latin typeface="ＭＳ Ｐゴシック" panose="020B0600070205080204" pitchFamily="50" charset="-128"/>
              <a:ea typeface="ＭＳ Ｐゴシック" panose="020B0600070205080204" pitchFamily="50" charset="-128"/>
            </a:rPr>
            <a:t>503</a:t>
          </a:r>
          <a:r>
            <a:rPr kumimoji="1" lang="ja-JP" altLang="en-US" sz="1100">
              <a:latin typeface="ＭＳ Ｐゴシック" panose="020B0600070205080204" pitchFamily="50" charset="-128"/>
              <a:ea typeface="ＭＳ Ｐゴシック" panose="020B0600070205080204" pitchFamily="50" charset="-128"/>
            </a:rPr>
            <a:t>人へと</a:t>
          </a:r>
          <a:r>
            <a:rPr kumimoji="1" lang="en-US" altLang="ja-JP" sz="1100">
              <a:latin typeface="ＭＳ Ｐゴシック" panose="020B0600070205080204" pitchFamily="50" charset="-128"/>
              <a:ea typeface="ＭＳ Ｐゴシック" panose="020B0600070205080204" pitchFamily="50" charset="-128"/>
            </a:rPr>
            <a:t>336</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40.0</a:t>
          </a:r>
          <a:r>
            <a:rPr kumimoji="1" lang="ja-JP" altLang="en-US" sz="1100">
              <a:latin typeface="ＭＳ Ｐゴシック" panose="020B0600070205080204" pitchFamily="50" charset="-128"/>
              <a:ea typeface="ＭＳ Ｐゴシック" panose="020B0600070205080204" pitchFamily="50" charset="-128"/>
            </a:rPr>
            <a:t>％）の削減を図り計画を概ね達成し、令和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月現在では</a:t>
          </a:r>
          <a:r>
            <a:rPr kumimoji="1" lang="en-US" altLang="ja-JP" sz="1100">
              <a:latin typeface="ＭＳ Ｐゴシック" panose="020B0600070205080204" pitchFamily="50" charset="-128"/>
              <a:ea typeface="ＭＳ Ｐゴシック" panose="020B0600070205080204" pitchFamily="50" charset="-128"/>
            </a:rPr>
            <a:t>497</a:t>
          </a:r>
          <a:r>
            <a:rPr kumimoji="1" lang="ja-JP" altLang="en-US" sz="1100">
              <a:latin typeface="ＭＳ Ｐゴシック" panose="020B0600070205080204" pitchFamily="50" charset="-128"/>
              <a:ea typeface="ＭＳ Ｐゴシック" panose="020B0600070205080204" pitchFamily="50" charset="-128"/>
            </a:rPr>
            <a:t>人となっている。計画終了後は、同計画での目標職員数</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人を基本とし、財政状況・類似団体との比較・行政需要の見通しや事務事業のあり方、民間委託の状況等を踏まえるとともに、年齢構成の平準化と人事の新陳代謝、また、令和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月からの定年引上げや再任用職員等の任用状況も考慮し、長期的な視点に立って適正な定員管理を推進する。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635</xdr:rowOff>
    </xdr:from>
    <xdr:to>
      <xdr:col>81</xdr:col>
      <xdr:colOff>44450</xdr:colOff>
      <xdr:row>65</xdr:row>
      <xdr:rowOff>26776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144885"/>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10689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1448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153988</xdr:rowOff>
    </xdr:from>
    <xdr:to>
      <xdr:col>72</xdr:col>
      <xdr:colOff>203200</xdr:colOff>
      <xdr:row>65</xdr:row>
      <xdr:rowOff>10689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12678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105728</xdr:rowOff>
    </xdr:from>
    <xdr:to>
      <xdr:col>68</xdr:col>
      <xdr:colOff>152400</xdr:colOff>
      <xdr:row>64</xdr:row>
      <xdr:rowOff>153988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0785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147426</xdr:rowOff>
    </xdr:from>
    <xdr:to>
      <xdr:col>81</xdr:col>
      <xdr:colOff>95250</xdr:colOff>
      <xdr:row>65</xdr:row>
      <xdr:rowOff>77576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119503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9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121285</xdr:rowOff>
    </xdr:from>
    <xdr:to>
      <xdr:col>77</xdr:col>
      <xdr:colOff>95250</xdr:colOff>
      <xdr:row>65</xdr:row>
      <xdr:rowOff>51435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36212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131339</xdr:rowOff>
    </xdr:from>
    <xdr:to>
      <xdr:col>73</xdr:col>
      <xdr:colOff>44450</xdr:colOff>
      <xdr:row>65</xdr:row>
      <xdr:rowOff>61489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46266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103188</xdr:rowOff>
    </xdr:from>
    <xdr:to>
      <xdr:col>68</xdr:col>
      <xdr:colOff>203200</xdr:colOff>
      <xdr:row>65</xdr:row>
      <xdr:rowOff>33338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18115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54928</xdr:rowOff>
    </xdr:from>
    <xdr:to>
      <xdr:col>64</xdr:col>
      <xdr:colOff>152400</xdr:colOff>
      <xdr:row>64</xdr:row>
      <xdr:rowOff>156528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141305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ポイント改善したものの、類似団体平均より高い。主な要因としては、新庁舎建設等に伴う公債費の増嵩、また病院事業会計への新病院建設（平成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月開設）に伴う多額の繰出金などが影響している。今後とも、事業の厳しい取捨選択を行い、地方債の発行を抑制し、公債費負担の軽減に努め、実質公債費比率が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％を超えないように努める。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17356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2102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65617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2182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138006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26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55033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3389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年度において</a:t>
          </a:r>
          <a:r>
            <a:rPr kumimoji="1" lang="en-US" altLang="ja-JP" sz="1200">
              <a:latin typeface="ＭＳ Ｐゴシック" panose="020B0600070205080204" pitchFamily="50" charset="-128"/>
              <a:ea typeface="ＭＳ Ｐゴシック" panose="020B0600070205080204" pitchFamily="50" charset="-128"/>
            </a:rPr>
            <a:t>73.3</a:t>
          </a:r>
          <a:r>
            <a:rPr kumimoji="1" lang="ja-JP" altLang="en-US" sz="1200">
              <a:latin typeface="ＭＳ Ｐゴシック" panose="020B0600070205080204" pitchFamily="50" charset="-128"/>
              <a:ea typeface="ＭＳ Ｐゴシック" panose="020B0600070205080204" pitchFamily="50" charset="-128"/>
            </a:rPr>
            <a:t>％となり、前年度と比較して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改善したものの、類似団体平均より高い。主な要因としては、職員数が類似団体に比べ多いことにより退職手当負担見込額が大きいことなどが考えられる。また、将来負担額の中で一番大きな割合を占めている地方債残高については、今後、中心市街地活性化公民連携事業や学校再編等、大規模な建設事業を予定しており、市債残高の増嵩が見込まれるが、厳しい取捨選択を行い、新規の市債発行額を抑制し、臨時財政対策債を除く残高を令和</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年度末で</a:t>
          </a:r>
          <a:r>
            <a:rPr kumimoji="1" lang="en-US" altLang="ja-JP" sz="1200">
              <a:latin typeface="ＭＳ Ｐゴシック" panose="020B0600070205080204" pitchFamily="50" charset="-128"/>
              <a:ea typeface="ＭＳ Ｐゴシック" panose="020B0600070205080204" pitchFamily="50" charset="-128"/>
            </a:rPr>
            <a:t>190</a:t>
          </a:r>
          <a:r>
            <a:rPr kumimoji="1" lang="ja-JP" altLang="en-US" sz="1200">
              <a:latin typeface="ＭＳ Ｐゴシック" panose="020B0600070205080204" pitchFamily="50" charset="-128"/>
              <a:ea typeface="ＭＳ Ｐゴシック" panose="020B0600070205080204" pitchFamily="50" charset="-128"/>
            </a:rPr>
            <a:t>億円程度をめざす。（令和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年度末は約</a:t>
          </a:r>
          <a:r>
            <a:rPr kumimoji="1" lang="en-US" altLang="ja-JP" sz="1200">
              <a:latin typeface="ＭＳ Ｐゴシック" panose="020B0600070205080204" pitchFamily="50" charset="-128"/>
              <a:ea typeface="ＭＳ Ｐゴシック" panose="020B0600070205080204" pitchFamily="50" charset="-128"/>
            </a:rPr>
            <a:t>137</a:t>
          </a:r>
          <a:r>
            <a:rPr kumimoji="1" lang="ja-JP" altLang="en-US" sz="1200">
              <a:latin typeface="ＭＳ Ｐゴシック" panose="020B0600070205080204" pitchFamily="50" charset="-128"/>
              <a:ea typeface="ＭＳ Ｐゴシック" panose="020B0600070205080204" pitchFamily="50" charset="-128"/>
            </a:rPr>
            <a:t>億円）</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69366</xdr:rowOff>
    </xdr:from>
    <xdr:to>
      <xdr:col>81</xdr:col>
      <xdr:colOff>44450</xdr:colOff>
      <xdr:row>18</xdr:row>
      <xdr:rowOff>75112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155466"/>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30299</xdr:rowOff>
    </xdr:from>
    <xdr:to>
      <xdr:col>77</xdr:col>
      <xdr:colOff>44450</xdr:colOff>
      <xdr:row>18</xdr:row>
      <xdr:rowOff>75112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116399"/>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30299</xdr:rowOff>
    </xdr:from>
    <xdr:to>
      <xdr:col>72</xdr:col>
      <xdr:colOff>203200</xdr:colOff>
      <xdr:row>19</xdr:row>
      <xdr:rowOff>7076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116399"/>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7076</xdr:rowOff>
    </xdr:from>
    <xdr:to>
      <xdr:col>68</xdr:col>
      <xdr:colOff>152400</xdr:colOff>
      <xdr:row>19</xdr:row>
      <xdr:rowOff>50740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264626"/>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18566</xdr:rowOff>
    </xdr:from>
    <xdr:to>
      <xdr:col>81</xdr:col>
      <xdr:colOff>95250</xdr:colOff>
      <xdr:row>18</xdr:row>
      <xdr:rowOff>120166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162093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07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24312</xdr:rowOff>
    </xdr:from>
    <xdr:to>
      <xdr:col>77</xdr:col>
      <xdr:colOff>95250</xdr:colOff>
      <xdr:row>18</xdr:row>
      <xdr:rowOff>125912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110688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19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150949</xdr:rowOff>
    </xdr:from>
    <xdr:to>
      <xdr:col>73</xdr:col>
      <xdr:colOff>44450</xdr:colOff>
      <xdr:row>18</xdr:row>
      <xdr:rowOff>81099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0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65876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1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127726</xdr:rowOff>
    </xdr:from>
    <xdr:to>
      <xdr:col>68</xdr:col>
      <xdr:colOff>203200</xdr:colOff>
      <xdr:row>19</xdr:row>
      <xdr:rowOff>57876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2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42653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30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171390</xdr:rowOff>
    </xdr:from>
    <xdr:to>
      <xdr:col>64</xdr:col>
      <xdr:colOff>152400</xdr:colOff>
      <xdr:row>19</xdr:row>
      <xdr:rowOff>101540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2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86317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3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50,349
48,976
92.49
25,530,456
25,204,357
195,306
14,202,950
24,314,786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人件費に係る経常収支比率は、令和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年度において</a:t>
          </a:r>
          <a:r>
            <a:rPr kumimoji="1" lang="en-US" altLang="ja-JP" sz="900">
              <a:latin typeface="ＭＳ Ｐゴシック" panose="020B0600070205080204" pitchFamily="50" charset="-128"/>
              <a:ea typeface="ＭＳ Ｐゴシック" panose="020B0600070205080204" pitchFamily="50" charset="-128"/>
            </a:rPr>
            <a:t>29.9</a:t>
          </a:r>
          <a:r>
            <a:rPr kumimoji="1" lang="ja-JP" altLang="en-US" sz="900">
              <a:latin typeface="ＭＳ Ｐゴシック" panose="020B0600070205080204" pitchFamily="50" charset="-128"/>
              <a:ea typeface="ＭＳ Ｐゴシック" panose="020B0600070205080204" pitchFamily="50" charset="-128"/>
            </a:rPr>
            <a:t>％となり、前年度と比較して</a:t>
          </a:r>
          <a:r>
            <a:rPr kumimoji="1" lang="en-US" altLang="ja-JP" sz="900">
              <a:latin typeface="ＭＳ Ｐゴシック" panose="020B0600070205080204" pitchFamily="50" charset="-128"/>
              <a:ea typeface="ＭＳ Ｐゴシック" panose="020B0600070205080204" pitchFamily="50" charset="-128"/>
            </a:rPr>
            <a:t>0.4</a:t>
          </a:r>
          <a:r>
            <a:rPr kumimoji="1" lang="ja-JP" altLang="en-US" sz="900">
              <a:latin typeface="ＭＳ Ｐゴシック" panose="020B0600070205080204" pitchFamily="50" charset="-128"/>
              <a:ea typeface="ＭＳ Ｐゴシック" panose="020B0600070205080204" pitchFamily="50" charset="-128"/>
            </a:rPr>
            <a:t>ポイント改善したものの、類似団体平均より高い。主な要因としては、良質なサービスを提供するため直営にて実施している業務があることや消防事務において他町から委託を受けていることにより職員数が類似団体に比べ多いことなどが挙げられる。退職手当は、これまで支給率の見直しや退職時の特別昇給の廃止などを実施し適正な支給に努めており、また、退職手当を除く人件費についても、随時給与制度の見直しを実施し、適正な給与水準の維持に努めているところである。今後とも、財政状況・類似団体との比較・行政需要の見通しや事務事業のあり方、民間委託の状況等を踏まえるとともに、年齢構成の平準化と人事の新陳代謝、また、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月からの定年引上げや、再任用職員等の任用状況も考慮し、長期的な視点に立って適正な定員管理を推進する。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55154</xdr:rowOff>
    </xdr:from>
    <xdr:to>
      <xdr:col>24</xdr:col>
      <xdr:colOff>25400</xdr:colOff>
      <xdr:row>38</xdr:row>
      <xdr:rowOff>81280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702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81280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59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5922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22497</xdr:rowOff>
    </xdr:from>
    <xdr:to>
      <xdr:col>11</xdr:col>
      <xdr:colOff>9525</xdr:colOff>
      <xdr:row>38</xdr:row>
      <xdr:rowOff>29028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375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xdr:rowOff>
    </xdr:from>
    <xdr:to>
      <xdr:col>24</xdr:col>
      <xdr:colOff>76200</xdr:colOff>
      <xdr:row>38</xdr:row>
      <xdr:rowOff>105954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147881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149678</xdr:rowOff>
    </xdr:from>
    <xdr:to>
      <xdr:col>11</xdr:col>
      <xdr:colOff>60325</xdr:colOff>
      <xdr:row>38</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64605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143147</xdr:rowOff>
    </xdr:from>
    <xdr:to>
      <xdr:col>6</xdr:col>
      <xdr:colOff>171450</xdr:colOff>
      <xdr:row>38</xdr:row>
      <xdr:rowOff>73297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58074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物件費に係る経常収支比率は、令和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年度において</a:t>
          </a:r>
          <a:r>
            <a:rPr kumimoji="1" lang="en-US" altLang="ja-JP" sz="1200">
              <a:latin typeface="ＭＳ Ｐゴシック" panose="020B0600070205080204" pitchFamily="50" charset="-128"/>
              <a:ea typeface="ＭＳ Ｐゴシック" panose="020B0600070205080204" pitchFamily="50" charset="-128"/>
            </a:rPr>
            <a:t>10.6</a:t>
          </a:r>
          <a:r>
            <a:rPr kumimoji="1" lang="ja-JP" altLang="en-US" sz="1200">
              <a:latin typeface="ＭＳ Ｐゴシック" panose="020B0600070205080204" pitchFamily="50" charset="-128"/>
              <a:ea typeface="ＭＳ Ｐゴシック" panose="020B0600070205080204" pitchFamily="50" charset="-128"/>
            </a:rPr>
            <a:t>％となり、前年度と比較して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ポイント上昇したものの、類似団体内で</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番目に低い水準にある。これは平成</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年度から独自に行財政改革に取り組み、公共施設の管理委託内容の見直し、民営化、また幼稚園・小学校の統廃合等を進めてきた結果である。今後とも令和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策定した「第７次坂出市行財政改革大綱」に基づく行財政改革実施計画等により、各種専門的業務について民間委託等を順次推進していくため、それに伴い主に人件費が減少し物件費が増加することが予想され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88138</xdr:rowOff>
    </xdr:from>
    <xdr:to>
      <xdr:col>82</xdr:col>
      <xdr:colOff>107950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169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42418</xdr:rowOff>
    </xdr:from>
    <xdr:to>
      <xdr:col>78</xdr:col>
      <xdr:colOff>69850</xdr:colOff>
      <xdr:row>13</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712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5842</xdr:rowOff>
    </xdr:from>
    <xdr:to>
      <xdr:col>73</xdr:col>
      <xdr:colOff>180975</xdr:colOff>
      <xdr:row>13</xdr:row>
      <xdr:rowOff>42418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346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122428</xdr:rowOff>
    </xdr:from>
    <xdr:to>
      <xdr:col>69</xdr:col>
      <xdr:colOff>92075</xdr:colOff>
      <xdr:row>13</xdr:row>
      <xdr:rowOff>5842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1798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103141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73914</xdr:rowOff>
    </xdr:from>
    <xdr:to>
      <xdr:col>82</xdr:col>
      <xdr:colOff>158750</xdr:colOff>
      <xdr:row>14</xdr:row>
      <xdr:rowOff>4064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153941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37338</xdr:rowOff>
    </xdr:from>
    <xdr:to>
      <xdr:col>78</xdr:col>
      <xdr:colOff>120650</xdr:colOff>
      <xdr:row>13</xdr:row>
      <xdr:rowOff>138938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149115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35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163068</xdr:rowOff>
    </xdr:from>
    <xdr:to>
      <xdr:col>74</xdr:col>
      <xdr:colOff>31750</xdr:colOff>
      <xdr:row>13</xdr:row>
      <xdr:rowOff>93218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103395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126492</xdr:rowOff>
    </xdr:from>
    <xdr:to>
      <xdr:col>69</xdr:col>
      <xdr:colOff>142875</xdr:colOff>
      <xdr:row>13</xdr:row>
      <xdr:rowOff>56642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66819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71628</xdr:rowOff>
    </xdr:from>
    <xdr:to>
      <xdr:col>65</xdr:col>
      <xdr:colOff>53975</xdr:colOff>
      <xdr:row>13</xdr:row>
      <xdr:rowOff>1778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11955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89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扶助費に係る経常収支比率は、令和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a:t>
          </a:r>
          <a:r>
            <a:rPr kumimoji="1" lang="en-US" altLang="ja-JP" sz="1100">
              <a:latin typeface="ＭＳ Ｐゴシック" panose="020B0600070205080204" pitchFamily="50" charset="-128"/>
              <a:ea typeface="ＭＳ Ｐゴシック" panose="020B0600070205080204" pitchFamily="50" charset="-128"/>
            </a:rPr>
            <a:t>9.7</a:t>
          </a:r>
          <a:r>
            <a:rPr kumimoji="1" lang="ja-JP" altLang="en-US" sz="1100">
              <a:latin typeface="ＭＳ Ｐゴシック" panose="020B0600070205080204" pitchFamily="50" charset="-128"/>
              <a:ea typeface="ＭＳ Ｐゴシック" panose="020B0600070205080204" pitchFamily="50" charset="-128"/>
            </a:rPr>
            <a:t>％となり、前年度と比較して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ポイント上昇し、類似団体平均を下回っている。主な要因の一つとして、令和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年国勢調査の結果を受け、令和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決算より本市の属する市町村類型が変わり、比較対象となる市町村が大きく変わったことが挙げられる。また、内訳としては、児童福祉費が低いことなどが挙げられる。市民生活の安定と市民福祉の充実のため、職員数の適正化をはじめとして、行政のスリム化や徹底したコストの削減を図り、効率的な行財政運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8890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1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24130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85090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53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85090</xdr:rowOff>
    </xdr:from>
    <xdr:to>
      <xdr:col>11</xdr:col>
      <xdr:colOff>9525</xdr:colOff>
      <xdr:row>56</xdr:row>
      <xdr:rowOff>5080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4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129540</xdr:rowOff>
    </xdr:from>
    <xdr:to>
      <xdr:col>24</xdr:col>
      <xdr:colOff>76200</xdr:colOff>
      <xdr:row>55</xdr:row>
      <xdr:rowOff>59690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146067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34290</xdr:rowOff>
    </xdr:from>
    <xdr:to>
      <xdr:col>11</xdr:col>
      <xdr:colOff>60325</xdr:colOff>
      <xdr:row>55</xdr:row>
      <xdr:rowOff>135890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120667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125730</xdr:rowOff>
    </xdr:from>
    <xdr:to>
      <xdr:col>6</xdr:col>
      <xdr:colOff>171450</xdr:colOff>
      <xdr:row>56</xdr:row>
      <xdr:rowOff>55880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40657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ポイント上昇し、類似団体平均より高い。主な要因としては、高齢化に伴う後期高齢者医療事業や介護保険事業への繰出金が増嵩していることなどが挙げられる。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078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135165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4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4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60</xdr:row>
      <xdr:rowOff>1815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40472"/>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122465</xdr:rowOff>
    </xdr:from>
    <xdr:to>
      <xdr:col>65</xdr:col>
      <xdr:colOff>53975</xdr:colOff>
      <xdr:row>60</xdr:row>
      <xdr:rowOff>52615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37392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補助費等に係る経常収支比率は、令和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a:t>
          </a:r>
          <a:r>
            <a:rPr kumimoji="1" lang="en-US" altLang="ja-JP" sz="1100">
              <a:latin typeface="ＭＳ Ｐゴシック" panose="020B0600070205080204" pitchFamily="50" charset="-128"/>
              <a:ea typeface="ＭＳ Ｐゴシック" panose="020B0600070205080204" pitchFamily="50" charset="-128"/>
            </a:rPr>
            <a:t>9.7</a:t>
          </a:r>
          <a:r>
            <a:rPr kumimoji="1" lang="ja-JP" altLang="en-US" sz="1100">
              <a:latin typeface="ＭＳ Ｐゴシック" panose="020B0600070205080204" pitchFamily="50" charset="-128"/>
              <a:ea typeface="ＭＳ Ｐゴシック" panose="020B0600070205080204" pitchFamily="50" charset="-128"/>
            </a:rPr>
            <a:t>％となり、前年度と比較して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ポイント上昇したものの、類似団体平均より低い。主な要因としては、一部事務組合に対する負担金が類似団体に比べ低いことなどが挙げられる。本市のこれまでの主な取組としては、平成</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年度から各種協議会等に対する補助金・負担金等の予算を</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％削減し、その後も補助金等交付規則等を制定し適正化を図ってきた。今後とも行政の責任分野、経費負担の在り方、行政効果等を精査し、関係者の理解を得ながら補助金等の整理合理化に努める。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157480</xdr:rowOff>
    </xdr:from>
    <xdr:to>
      <xdr:col>82</xdr:col>
      <xdr:colOff>107950</xdr:colOff>
      <xdr:row>37</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296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134620</xdr:rowOff>
    </xdr:from>
    <xdr:to>
      <xdr:col>78</xdr:col>
      <xdr:colOff>69850</xdr:colOff>
      <xdr:row>36</xdr:row>
      <xdr:rowOff>157480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0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134620</xdr:rowOff>
    </xdr:from>
    <xdr:to>
      <xdr:col>73</xdr:col>
      <xdr:colOff>180975</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06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37</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07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6367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101617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106680</xdr:rowOff>
    </xdr:from>
    <xdr:to>
      <xdr:col>78</xdr:col>
      <xdr:colOff>120650</xdr:colOff>
      <xdr:row>37</xdr:row>
      <xdr:rowOff>36830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83820</xdr:rowOff>
    </xdr:from>
    <xdr:to>
      <xdr:col>74</xdr:col>
      <xdr:colOff>31750</xdr:colOff>
      <xdr:row>37</xdr:row>
      <xdr:rowOff>13970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公債費に係る経常収支比率は、令和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％となり、前年度と比較して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ポイント改善し、類似団体平均を若干下回っている。本市では、平成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年度にかけて実施した「坂出駅周辺整備主要プロジェクト」、ならびに平成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年度にかけて実施した「土地開発公社経営健全化計画」に基づく買戻しに伴う公債費は減少している一方で、新庁舎建設や令和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月から供用開始した学校給食センターの建設に係る公債費の増嵩が見込まれる。今後とも事業の厳しい取捨選択を行い、新規発行を極力抑制し将来に過大な負担を残さないよう努める。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2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19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149861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46989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80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74.1</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ポイント上昇したものの、類似団体平均を下回っている。内訳について、主に人件費が高いものの物件費と補助費等が平均より低いことにより、全体としては類似団体平均を下回っている。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18415</xdr:rowOff>
    </xdr:from>
    <xdr:to>
      <xdr:col>82</xdr:col>
      <xdr:colOff>107950</xdr:colOff>
      <xdr:row>75</xdr:row>
      <xdr:rowOff>75565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771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18415</xdr:rowOff>
    </xdr:from>
    <xdr:to>
      <xdr:col>78</xdr:col>
      <xdr:colOff>69850</xdr:colOff>
      <xdr:row>75</xdr:row>
      <xdr:rowOff>18415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0571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18415</xdr:rowOff>
    </xdr:from>
    <xdr:to>
      <xdr:col>73</xdr:col>
      <xdr:colOff>180975</xdr:colOff>
      <xdr:row>75</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0571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xdr:rowOff>
    </xdr:from>
    <xdr:to>
      <xdr:col>69</xdr:col>
      <xdr:colOff>92075</xdr:colOff>
      <xdr:row>75</xdr:row>
      <xdr:rowOff>121285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7145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24765</xdr:rowOff>
    </xdr:from>
    <xdr:to>
      <xdr:col>82</xdr:col>
      <xdr:colOff>158750</xdr:colOff>
      <xdr:row>75</xdr:row>
      <xdr:rowOff>126365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41292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2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139065</xdr:rowOff>
    </xdr:from>
    <xdr:to>
      <xdr:col>78</xdr:col>
      <xdr:colOff>120650</xdr:colOff>
      <xdr:row>75</xdr:row>
      <xdr:rowOff>69215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79392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139065</xdr:rowOff>
    </xdr:from>
    <xdr:to>
      <xdr:col>74</xdr:col>
      <xdr:colOff>31750</xdr:colOff>
      <xdr:row>74</xdr:row>
      <xdr:rowOff>69215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5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79392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2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133350</xdr:rowOff>
    </xdr:from>
    <xdr:to>
      <xdr:col>69</xdr:col>
      <xdr:colOff>142875</xdr:colOff>
      <xdr:row>75</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73677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70485</xdr:rowOff>
    </xdr:from>
    <xdr:to>
      <xdr:col>65</xdr:col>
      <xdr:colOff>53975</xdr:colOff>
      <xdr:row>76</xdr:row>
      <xdr:rowOff>636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10812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9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50216</xdr:rowOff>
    </xdr:from>
    <xdr:to>
      <xdr:col>29</xdr:col>
      <xdr:colOff>127000</xdr:colOff>
      <xdr:row>15</xdr:row>
      <xdr:rowOff>84836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9591"/>
          <a:ext cx="647700" cy="34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84836</xdr:rowOff>
    </xdr:from>
    <xdr:to>
      <xdr:col>26</xdr:col>
      <xdr:colOff>50800</xdr:colOff>
      <xdr:row>15</xdr:row>
      <xdr:rowOff>123723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04211"/>
          <a:ext cx="698500" cy="38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123723</xdr:rowOff>
    </xdr:from>
    <xdr:to>
      <xdr:col>22</xdr:col>
      <xdr:colOff>114300</xdr:colOff>
      <xdr:row>15</xdr:row>
      <xdr:rowOff>152083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3098"/>
          <a:ext cx="698500" cy="2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152083</xdr:rowOff>
    </xdr:from>
    <xdr:to>
      <xdr:col>18</xdr:col>
      <xdr:colOff>177800</xdr:colOff>
      <xdr:row>15</xdr:row>
      <xdr:rowOff>167399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71458"/>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46664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170866</xdr:rowOff>
    </xdr:from>
    <xdr:to>
      <xdr:col>29</xdr:col>
      <xdr:colOff>177800</xdr:colOff>
      <xdr:row>15</xdr:row>
      <xdr:rowOff>101016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8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15943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34036</xdr:rowOff>
    </xdr:from>
    <xdr:to>
      <xdr:col>26</xdr:col>
      <xdr:colOff>101600</xdr:colOff>
      <xdr:row>15</xdr:row>
      <xdr:rowOff>135636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3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145813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2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72923</xdr:rowOff>
    </xdr:from>
    <xdr:to>
      <xdr:col>22</xdr:col>
      <xdr:colOff>165100</xdr:colOff>
      <xdr:row>16</xdr:row>
      <xdr:rowOff>3073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2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13250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101283</xdr:rowOff>
    </xdr:from>
    <xdr:to>
      <xdr:col>19</xdr:col>
      <xdr:colOff>38100</xdr:colOff>
      <xdr:row>16</xdr:row>
      <xdr:rowOff>31433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2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41610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8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116599</xdr:rowOff>
    </xdr:from>
    <xdr:to>
      <xdr:col>15</xdr:col>
      <xdr:colOff>101600</xdr:colOff>
      <xdr:row>16</xdr:row>
      <xdr:rowOff>46749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5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56926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7932</xdr:rowOff>
    </xdr:from>
    <xdr:to>
      <xdr:col>29</xdr:col>
      <xdr:colOff>127000</xdr:colOff>
      <xdr:row>35</xdr:row>
      <xdr:rowOff>18545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18282"/>
          <a:ext cx="647700" cy="10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18545</xdr:rowOff>
    </xdr:from>
    <xdr:to>
      <xdr:col>26</xdr:col>
      <xdr:colOff>50800</xdr:colOff>
      <xdr:row>35</xdr:row>
      <xdr:rowOff>50974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28895"/>
          <a:ext cx="698500" cy="32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48950</xdr:rowOff>
    </xdr:from>
    <xdr:to>
      <xdr:col>22</xdr:col>
      <xdr:colOff>114300</xdr:colOff>
      <xdr:row>35</xdr:row>
      <xdr:rowOff>50974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59300"/>
          <a:ext cx="698500" cy="2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275002</xdr:rowOff>
    </xdr:from>
    <xdr:to>
      <xdr:col>18</xdr:col>
      <xdr:colOff>177800</xdr:colOff>
      <xdr:row>35</xdr:row>
      <xdr:rowOff>48950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42452"/>
          <a:ext cx="698500" cy="116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300032</xdr:rowOff>
    </xdr:from>
    <xdr:to>
      <xdr:col>29</xdr:col>
      <xdr:colOff>177800</xdr:colOff>
      <xdr:row>35</xdr:row>
      <xdr:rowOff>58732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6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145109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1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310645</xdr:rowOff>
    </xdr:from>
    <xdr:to>
      <xdr:col>26</xdr:col>
      <xdr:colOff>101600</xdr:colOff>
      <xdr:row>35</xdr:row>
      <xdr:rowOff>69345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7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79523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46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xdr:rowOff>
    </xdr:from>
    <xdr:to>
      <xdr:col>22</xdr:col>
      <xdr:colOff>165100</xdr:colOff>
      <xdr:row>35</xdr:row>
      <xdr:rowOff>101774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10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111951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341050</xdr:rowOff>
    </xdr:from>
    <xdr:to>
      <xdr:col>19</xdr:col>
      <xdr:colOff>38100</xdr:colOff>
      <xdr:row>35</xdr:row>
      <xdr:rowOff>99750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0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109926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224202</xdr:rowOff>
    </xdr:from>
    <xdr:to>
      <xdr:col>15</xdr:col>
      <xdr:colOff>101600</xdr:colOff>
      <xdr:row>34</xdr:row>
      <xdr:rowOff>325802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91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335979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50,349
48,976
92.49
25,530,456
25,204,357
195,306
14,202,950
24,314,786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140538</xdr:rowOff>
    </xdr:from>
    <xdr:to>
      <xdr:col>24</xdr:col>
      <xdr:colOff>63500</xdr:colOff>
      <xdr:row>32</xdr:row>
      <xdr:rowOff>156902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26938"/>
          <a:ext cx="838200" cy="1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156902</xdr:rowOff>
    </xdr:from>
    <xdr:to>
      <xdr:col>19</xdr:col>
      <xdr:colOff>177800</xdr:colOff>
      <xdr:row>33</xdr:row>
      <xdr:rowOff>56242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43302"/>
          <a:ext cx="889000" cy="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56242</xdr:rowOff>
    </xdr:from>
    <xdr:to>
      <xdr:col>15</xdr:col>
      <xdr:colOff>50800</xdr:colOff>
      <xdr:row>33</xdr:row>
      <xdr:rowOff>123069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14092"/>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123069</xdr:rowOff>
    </xdr:from>
    <xdr:to>
      <xdr:col>10</xdr:col>
      <xdr:colOff>114300</xdr:colOff>
      <xdr:row>33</xdr:row>
      <xdr:rowOff>161322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0919"/>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89738</xdr:rowOff>
    </xdr:from>
    <xdr:to>
      <xdr:col>24</xdr:col>
      <xdr:colOff>114300</xdr:colOff>
      <xdr:row>33</xdr:row>
      <xdr:rowOff>19888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112615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2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106102</xdr:rowOff>
    </xdr:from>
    <xdr:to>
      <xdr:col>20</xdr:col>
      <xdr:colOff>38100</xdr:colOff>
      <xdr:row>33</xdr:row>
      <xdr:rowOff>36252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52779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6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5442</xdr:rowOff>
    </xdr:from>
    <xdr:to>
      <xdr:col>15</xdr:col>
      <xdr:colOff>101600</xdr:colOff>
      <xdr:row>33</xdr:row>
      <xdr:rowOff>107042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123569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72269</xdr:rowOff>
    </xdr:from>
    <xdr:to>
      <xdr:col>10</xdr:col>
      <xdr:colOff>165100</xdr:colOff>
      <xdr:row>34</xdr:row>
      <xdr:rowOff>2419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18946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0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110522</xdr:rowOff>
    </xdr:from>
    <xdr:to>
      <xdr:col>6</xdr:col>
      <xdr:colOff>38100</xdr:colOff>
      <xdr:row>34</xdr:row>
      <xdr:rowOff>40672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57199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96533</xdr:rowOff>
    </xdr:from>
    <xdr:to>
      <xdr:col>24</xdr:col>
      <xdr:colOff>63500</xdr:colOff>
      <xdr:row>56</xdr:row>
      <xdr:rowOff>130277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7733"/>
          <a:ext cx="8382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130277</xdr:rowOff>
    </xdr:from>
    <xdr:to>
      <xdr:col>19</xdr:col>
      <xdr:colOff>177800</xdr:colOff>
      <xdr:row>56</xdr:row>
      <xdr:rowOff>168148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1477"/>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143294</xdr:rowOff>
    </xdr:from>
    <xdr:to>
      <xdr:col>15</xdr:col>
      <xdr:colOff>50800</xdr:colOff>
      <xdr:row>56</xdr:row>
      <xdr:rowOff>168148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44494"/>
          <a:ext cx="8890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143294</xdr:rowOff>
    </xdr:from>
    <xdr:to>
      <xdr:col>10</xdr:col>
      <xdr:colOff>114300</xdr:colOff>
      <xdr:row>57</xdr:row>
      <xdr:rowOff>75133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4494"/>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45733</xdr:rowOff>
    </xdr:from>
    <xdr:to>
      <xdr:col>24</xdr:col>
      <xdr:colOff>114300</xdr:colOff>
      <xdr:row>56</xdr:row>
      <xdr:rowOff>147333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24160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79477</xdr:rowOff>
    </xdr:from>
    <xdr:to>
      <xdr:col>20</xdr:col>
      <xdr:colOff>38100</xdr:colOff>
      <xdr:row>57</xdr:row>
      <xdr:rowOff>9627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117348</xdr:rowOff>
    </xdr:from>
    <xdr:to>
      <xdr:col>15</xdr:col>
      <xdr:colOff>101600</xdr:colOff>
      <xdr:row>57</xdr:row>
      <xdr:rowOff>47498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38625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92494</xdr:rowOff>
    </xdr:from>
    <xdr:to>
      <xdr:col>10</xdr:col>
      <xdr:colOff>165100</xdr:colOff>
      <xdr:row>57</xdr:row>
      <xdr:rowOff>22644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13771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24333</xdr:rowOff>
    </xdr:from>
    <xdr:to>
      <xdr:col>6</xdr:col>
      <xdr:colOff>38100</xdr:colOff>
      <xdr:row>57</xdr:row>
      <xdr:rowOff>125933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117060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68072</xdr:rowOff>
    </xdr:from>
    <xdr:to>
      <xdr:col>24</xdr:col>
      <xdr:colOff>63500</xdr:colOff>
      <xdr:row>78</xdr:row>
      <xdr:rowOff>81102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1172"/>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70510</xdr:rowOff>
    </xdr:from>
    <xdr:to>
      <xdr:col>19</xdr:col>
      <xdr:colOff>177800</xdr:colOff>
      <xdr:row>78</xdr:row>
      <xdr:rowOff>81102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3610"/>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70510</xdr:rowOff>
    </xdr:from>
    <xdr:to>
      <xdr:col>15</xdr:col>
      <xdr:colOff>50800</xdr:colOff>
      <xdr:row>78</xdr:row>
      <xdr:rowOff>82398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3610"/>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82398</xdr:rowOff>
    </xdr:from>
    <xdr:to>
      <xdr:col>10</xdr:col>
      <xdr:colOff>114300</xdr:colOff>
      <xdr:row>78</xdr:row>
      <xdr:rowOff>91732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5498"/>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17272</xdr:rowOff>
    </xdr:from>
    <xdr:to>
      <xdr:col>24</xdr:col>
      <xdr:colOff>114300</xdr:colOff>
      <xdr:row>78</xdr:row>
      <xdr:rowOff>118872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167149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30302</xdr:rowOff>
    </xdr:from>
    <xdr:to>
      <xdr:col>20</xdr:col>
      <xdr:colOff>38100</xdr:colOff>
      <xdr:row>78</xdr:row>
      <xdr:rowOff>131902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123029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19710</xdr:rowOff>
    </xdr:from>
    <xdr:to>
      <xdr:col>15</xdr:col>
      <xdr:colOff>101600</xdr:colOff>
      <xdr:row>78</xdr:row>
      <xdr:rowOff>121310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112437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31598</xdr:rowOff>
    </xdr:from>
    <xdr:to>
      <xdr:col>10</xdr:col>
      <xdr:colOff>165100</xdr:colOff>
      <xdr:row>78</xdr:row>
      <xdr:rowOff>133198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124325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40932</xdr:rowOff>
    </xdr:from>
    <xdr:to>
      <xdr:col>6</xdr:col>
      <xdr:colOff>38100</xdr:colOff>
      <xdr:row>78</xdr:row>
      <xdr:rowOff>142532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133659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155615</xdr:rowOff>
    </xdr:from>
    <xdr:to>
      <xdr:col>24</xdr:col>
      <xdr:colOff>63500</xdr:colOff>
      <xdr:row>96</xdr:row>
      <xdr:rowOff>115860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43365"/>
          <a:ext cx="838200" cy="13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107707</xdr:rowOff>
    </xdr:from>
    <xdr:to>
      <xdr:col>19</xdr:col>
      <xdr:colOff>177800</xdr:colOff>
      <xdr:row>96</xdr:row>
      <xdr:rowOff>115860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95457"/>
          <a:ext cx="889000" cy="1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107707</xdr:rowOff>
    </xdr:from>
    <xdr:to>
      <xdr:col>15</xdr:col>
      <xdr:colOff>50800</xdr:colOff>
      <xdr:row>97</xdr:row>
      <xdr:rowOff>21099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95457"/>
          <a:ext cx="889000" cy="25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21099</xdr:rowOff>
    </xdr:from>
    <xdr:to>
      <xdr:col>10</xdr:col>
      <xdr:colOff>114300</xdr:colOff>
      <xdr:row>97</xdr:row>
      <xdr:rowOff>67636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51749"/>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104815</xdr:rowOff>
    </xdr:from>
    <xdr:to>
      <xdr:col>24</xdr:col>
      <xdr:colOff>114300</xdr:colOff>
      <xdr:row>96</xdr:row>
      <xdr:rowOff>34965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9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83242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7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65060</xdr:rowOff>
    </xdr:from>
    <xdr:to>
      <xdr:col>20</xdr:col>
      <xdr:colOff>38100</xdr:colOff>
      <xdr:row>96</xdr:row>
      <xdr:rowOff>166660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157787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1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56907</xdr:rowOff>
    </xdr:from>
    <xdr:to>
      <xdr:col>15</xdr:col>
      <xdr:colOff>101600</xdr:colOff>
      <xdr:row>95</xdr:row>
      <xdr:rowOff>158507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149634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3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141749</xdr:rowOff>
    </xdr:from>
    <xdr:to>
      <xdr:col>10</xdr:col>
      <xdr:colOff>165100</xdr:colOff>
      <xdr:row>97</xdr:row>
      <xdr:rowOff>71899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88426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7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16836</xdr:rowOff>
    </xdr:from>
    <xdr:to>
      <xdr:col>6</xdr:col>
      <xdr:colOff>38100</xdr:colOff>
      <xdr:row>97</xdr:row>
      <xdr:rowOff>118436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134963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2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118036</xdr:rowOff>
    </xdr:from>
    <xdr:to>
      <xdr:col>55</xdr:col>
      <xdr:colOff>0</xdr:colOff>
      <xdr:row>36</xdr:row>
      <xdr:rowOff>126761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90236"/>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118036</xdr:rowOff>
    </xdr:from>
    <xdr:to>
      <xdr:col>50</xdr:col>
      <xdr:colOff>114300</xdr:colOff>
      <xdr:row>37</xdr:row>
      <xdr:rowOff>45158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90236"/>
          <a:ext cx="889000" cy="9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120216</xdr:rowOff>
    </xdr:from>
    <xdr:to>
      <xdr:col>45</xdr:col>
      <xdr:colOff>177800</xdr:colOff>
      <xdr:row>37</xdr:row>
      <xdr:rowOff>45158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06616"/>
          <a:ext cx="889000" cy="78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120216</xdr:rowOff>
    </xdr:from>
    <xdr:to>
      <xdr:col>41</xdr:col>
      <xdr:colOff>50800</xdr:colOff>
      <xdr:row>37</xdr:row>
      <xdr:rowOff>134846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06616"/>
          <a:ext cx="889000" cy="87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75961</xdr:rowOff>
    </xdr:from>
    <xdr:to>
      <xdr:col>55</xdr:col>
      <xdr:colOff>50800</xdr:colOff>
      <xdr:row>37</xdr:row>
      <xdr:rowOff>6111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98838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67236</xdr:rowOff>
    </xdr:from>
    <xdr:to>
      <xdr:col>50</xdr:col>
      <xdr:colOff>165100</xdr:colOff>
      <xdr:row>36</xdr:row>
      <xdr:rowOff>168836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3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13913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1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165808</xdr:rowOff>
    </xdr:from>
    <xdr:to>
      <xdr:col>46</xdr:col>
      <xdr:colOff>38100</xdr:colOff>
      <xdr:row>37</xdr:row>
      <xdr:rowOff>95958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87085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3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69416</xdr:rowOff>
    </xdr:from>
    <xdr:to>
      <xdr:col>41</xdr:col>
      <xdr:colOff>101600</xdr:colOff>
      <xdr:row>32</xdr:row>
      <xdr:rowOff>171016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162143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4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84046</xdr:rowOff>
    </xdr:from>
    <xdr:to>
      <xdr:col>36</xdr:col>
      <xdr:colOff>165100</xdr:colOff>
      <xdr:row>38</xdr:row>
      <xdr:rowOff>14196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5323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2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3163</xdr:rowOff>
    </xdr:from>
    <xdr:to>
      <xdr:col>55</xdr:col>
      <xdr:colOff>0</xdr:colOff>
      <xdr:row>55</xdr:row>
      <xdr:rowOff>149860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090013"/>
          <a:ext cx="838200" cy="48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3163</xdr:rowOff>
    </xdr:from>
    <xdr:to>
      <xdr:col>50</xdr:col>
      <xdr:colOff>114300</xdr:colOff>
      <xdr:row>54</xdr:row>
      <xdr:rowOff>82918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090013"/>
          <a:ext cx="889000" cy="25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13995</xdr:rowOff>
    </xdr:from>
    <xdr:to>
      <xdr:col>45</xdr:col>
      <xdr:colOff>177800</xdr:colOff>
      <xdr:row>54</xdr:row>
      <xdr:rowOff>82918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72295"/>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65100</xdr:rowOff>
    </xdr:from>
    <xdr:to>
      <xdr:col>41</xdr:col>
      <xdr:colOff>50800</xdr:colOff>
      <xdr:row>54</xdr:row>
      <xdr:rowOff>13995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151950"/>
          <a:ext cx="889000" cy="1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133214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99060</xdr:rowOff>
    </xdr:from>
    <xdr:to>
      <xdr:col>55</xdr:col>
      <xdr:colOff>50800</xdr:colOff>
      <xdr:row>56</xdr:row>
      <xdr:rowOff>29210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77487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123813</xdr:rowOff>
    </xdr:from>
    <xdr:to>
      <xdr:col>50</xdr:col>
      <xdr:colOff>165100</xdr:colOff>
      <xdr:row>53</xdr:row>
      <xdr:rowOff>53963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70490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81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32118</xdr:rowOff>
    </xdr:from>
    <xdr:to>
      <xdr:col>46</xdr:col>
      <xdr:colOff>38100</xdr:colOff>
      <xdr:row>54</xdr:row>
      <xdr:rowOff>133718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150245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134645</xdr:rowOff>
    </xdr:from>
    <xdr:to>
      <xdr:col>41</xdr:col>
      <xdr:colOff>101600</xdr:colOff>
      <xdr:row>54</xdr:row>
      <xdr:rowOff>64795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81322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99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14300</xdr:rowOff>
    </xdr:from>
    <xdr:to>
      <xdr:col>36</xdr:col>
      <xdr:colOff>165100</xdr:colOff>
      <xdr:row>53</xdr:row>
      <xdr:rowOff>115900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132427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8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6712</xdr:rowOff>
    </xdr:from>
    <xdr:to>
      <xdr:col>55</xdr:col>
      <xdr:colOff>0</xdr:colOff>
      <xdr:row>79</xdr:row>
      <xdr:rowOff>10807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865462"/>
          <a:ext cx="838200" cy="68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6712</xdr:rowOff>
    </xdr:from>
    <xdr:to>
      <xdr:col>50</xdr:col>
      <xdr:colOff>114300</xdr:colOff>
      <xdr:row>79</xdr:row>
      <xdr:rowOff>39745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865462"/>
          <a:ext cx="889000" cy="7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166484</xdr:rowOff>
    </xdr:from>
    <xdr:to>
      <xdr:col>45</xdr:col>
      <xdr:colOff>177800</xdr:colOff>
      <xdr:row>79</xdr:row>
      <xdr:rowOff>39745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39584"/>
          <a:ext cx="889000" cy="4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143644</xdr:rowOff>
    </xdr:from>
    <xdr:to>
      <xdr:col>41</xdr:col>
      <xdr:colOff>50800</xdr:colOff>
      <xdr:row>78</xdr:row>
      <xdr:rowOff>166484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16744"/>
          <a:ext cx="889000" cy="2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131457</xdr:rowOff>
    </xdr:from>
    <xdr:to>
      <xdr:col>55</xdr:col>
      <xdr:colOff>50800</xdr:colOff>
      <xdr:row>79</xdr:row>
      <xdr:rowOff>61607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46384</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127362</xdr:rowOff>
    </xdr:from>
    <xdr:to>
      <xdr:col>50</xdr:col>
      <xdr:colOff>165100</xdr:colOff>
      <xdr:row>75</xdr:row>
      <xdr:rowOff>57512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81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74039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58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160395</xdr:rowOff>
    </xdr:from>
    <xdr:to>
      <xdr:col>46</xdr:col>
      <xdr:colOff>38100</xdr:colOff>
      <xdr:row>79</xdr:row>
      <xdr:rowOff>90545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81672</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115684</xdr:rowOff>
    </xdr:from>
    <xdr:to>
      <xdr:col>41</xdr:col>
      <xdr:colOff>101600</xdr:colOff>
      <xdr:row>79</xdr:row>
      <xdr:rowOff>45834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36961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8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92844</xdr:rowOff>
    </xdr:from>
    <xdr:to>
      <xdr:col>36</xdr:col>
      <xdr:colOff>165100</xdr:colOff>
      <xdr:row>79</xdr:row>
      <xdr:rowOff>22994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14121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36601</xdr:rowOff>
    </xdr:from>
    <xdr:to>
      <xdr:col>55</xdr:col>
      <xdr:colOff>0</xdr:colOff>
      <xdr:row>96</xdr:row>
      <xdr:rowOff>145007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95801"/>
          <a:ext cx="838200" cy="10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155392</xdr:rowOff>
    </xdr:from>
    <xdr:to>
      <xdr:col>50</xdr:col>
      <xdr:colOff>114300</xdr:colOff>
      <xdr:row>96</xdr:row>
      <xdr:rowOff>36601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271692"/>
          <a:ext cx="889000" cy="2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105883</xdr:rowOff>
    </xdr:from>
    <xdr:to>
      <xdr:col>45</xdr:col>
      <xdr:colOff>177800</xdr:colOff>
      <xdr:row>94</xdr:row>
      <xdr:rowOff>155392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222183"/>
          <a:ext cx="889000" cy="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88886</xdr:rowOff>
    </xdr:from>
    <xdr:to>
      <xdr:col>41</xdr:col>
      <xdr:colOff>50800</xdr:colOff>
      <xdr:row>94</xdr:row>
      <xdr:rowOff>105883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033736"/>
          <a:ext cx="889000" cy="18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57301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86268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94207</xdr:rowOff>
    </xdr:from>
    <xdr:to>
      <xdr:col>55</xdr:col>
      <xdr:colOff>50800</xdr:colOff>
      <xdr:row>97</xdr:row>
      <xdr:rowOff>24357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117084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0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157251</xdr:rowOff>
    </xdr:from>
    <xdr:to>
      <xdr:col>50</xdr:col>
      <xdr:colOff>165100</xdr:colOff>
      <xdr:row>96</xdr:row>
      <xdr:rowOff>87401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103928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104592</xdr:rowOff>
    </xdr:from>
    <xdr:to>
      <xdr:col>46</xdr:col>
      <xdr:colOff>38100</xdr:colOff>
      <xdr:row>95</xdr:row>
      <xdr:rowOff>34742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51269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99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55083</xdr:rowOff>
    </xdr:from>
    <xdr:to>
      <xdr:col>41</xdr:col>
      <xdr:colOff>101600</xdr:colOff>
      <xdr:row>94</xdr:row>
      <xdr:rowOff>156683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7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4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38086</xdr:rowOff>
    </xdr:from>
    <xdr:to>
      <xdr:col>36</xdr:col>
      <xdr:colOff>165100</xdr:colOff>
      <xdr:row>93</xdr:row>
      <xdr:rowOff>139686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9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156213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7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139563</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54663"/>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138146</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3246"/>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138146</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53246"/>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66182</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81282"/>
          <a:ext cx="889000" cy="7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88763</xdr:rowOff>
    </xdr:from>
    <xdr:to>
      <xdr:col>85</xdr:col>
      <xdr:colOff>177800</xdr:colOff>
      <xdr:row>39</xdr:row>
      <xdr:rowOff>18913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87346</xdr:rowOff>
    </xdr:from>
    <xdr:to>
      <xdr:col>76</xdr:col>
      <xdr:colOff>165100</xdr:colOff>
      <xdr:row>39</xdr:row>
      <xdr:rowOff>17496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8623</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695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15382</xdr:rowOff>
    </xdr:from>
    <xdr:to>
      <xdr:col>67</xdr:col>
      <xdr:colOff>101600</xdr:colOff>
      <xdr:row>38</xdr:row>
      <xdr:rowOff>116982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108109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2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56477</xdr:rowOff>
    </xdr:from>
    <xdr:to>
      <xdr:col>85</xdr:col>
      <xdr:colOff>127000</xdr:colOff>
      <xdr:row>76</xdr:row>
      <xdr:rowOff>59601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86677"/>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59601</xdr:rowOff>
    </xdr:from>
    <xdr:to>
      <xdr:col>81</xdr:col>
      <xdr:colOff>50800</xdr:colOff>
      <xdr:row>76</xdr:row>
      <xdr:rowOff>82271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8980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82271</xdr:rowOff>
    </xdr:from>
    <xdr:to>
      <xdr:col>76</xdr:col>
      <xdr:colOff>114300</xdr:colOff>
      <xdr:row>76</xdr:row>
      <xdr:rowOff>90779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12471"/>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68835</xdr:rowOff>
    </xdr:from>
    <xdr:to>
      <xdr:col>71</xdr:col>
      <xdr:colOff>177800</xdr:colOff>
      <xdr:row>76</xdr:row>
      <xdr:rowOff>90779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099035"/>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5677</xdr:rowOff>
    </xdr:from>
    <xdr:to>
      <xdr:col>85</xdr:col>
      <xdr:colOff>177800</xdr:colOff>
      <xdr:row>76</xdr:row>
      <xdr:rowOff>107277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28554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8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8801</xdr:rowOff>
    </xdr:from>
    <xdr:to>
      <xdr:col>81</xdr:col>
      <xdr:colOff>101600</xdr:colOff>
      <xdr:row>76</xdr:row>
      <xdr:rowOff>110401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126928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31471</xdr:rowOff>
    </xdr:from>
    <xdr:to>
      <xdr:col>76</xdr:col>
      <xdr:colOff>165100</xdr:colOff>
      <xdr:row>76</xdr:row>
      <xdr:rowOff>133071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149598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3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39979</xdr:rowOff>
    </xdr:from>
    <xdr:to>
      <xdr:col>72</xdr:col>
      <xdr:colOff>38100</xdr:colOff>
      <xdr:row>76</xdr:row>
      <xdr:rowOff>141579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132706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18035</xdr:rowOff>
    </xdr:from>
    <xdr:to>
      <xdr:col>67</xdr:col>
      <xdr:colOff>101600</xdr:colOff>
      <xdr:row>76</xdr:row>
      <xdr:rowOff>119635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110762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112497</xdr:rowOff>
    </xdr:from>
    <xdr:to>
      <xdr:col>85</xdr:col>
      <xdr:colOff>127000</xdr:colOff>
      <xdr:row>97</xdr:row>
      <xdr:rowOff>141072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43147"/>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112497</xdr:rowOff>
    </xdr:from>
    <xdr:to>
      <xdr:col>81</xdr:col>
      <xdr:colOff>50800</xdr:colOff>
      <xdr:row>98</xdr:row>
      <xdr:rowOff>6069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43147"/>
          <a:ext cx="889000" cy="6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6069</xdr:rowOff>
    </xdr:from>
    <xdr:to>
      <xdr:col>76</xdr:col>
      <xdr:colOff>114300</xdr:colOff>
      <xdr:row>98</xdr:row>
      <xdr:rowOff>13430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08169"/>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13430</xdr:rowOff>
    </xdr:from>
    <xdr:to>
      <xdr:col>71</xdr:col>
      <xdr:colOff>177800</xdr:colOff>
      <xdr:row>98</xdr:row>
      <xdr:rowOff>60815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15530"/>
          <a:ext cx="8890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90272</xdr:rowOff>
    </xdr:from>
    <xdr:to>
      <xdr:col>85</xdr:col>
      <xdr:colOff>177800</xdr:colOff>
      <xdr:row>98</xdr:row>
      <xdr:rowOff>20422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68699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61697</xdr:rowOff>
    </xdr:from>
    <xdr:to>
      <xdr:col>81</xdr:col>
      <xdr:colOff>101600</xdr:colOff>
      <xdr:row>97</xdr:row>
      <xdr:rowOff>163297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8374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126719</xdr:rowOff>
    </xdr:from>
    <xdr:to>
      <xdr:col>76</xdr:col>
      <xdr:colOff>165100</xdr:colOff>
      <xdr:row>98</xdr:row>
      <xdr:rowOff>56869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47996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5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134080</xdr:rowOff>
    </xdr:from>
    <xdr:to>
      <xdr:col>72</xdr:col>
      <xdr:colOff>38100</xdr:colOff>
      <xdr:row>98</xdr:row>
      <xdr:rowOff>64230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55357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10015</xdr:rowOff>
    </xdr:from>
    <xdr:to>
      <xdr:col>67</xdr:col>
      <xdr:colOff>101600</xdr:colOff>
      <xdr:row>98</xdr:row>
      <xdr:rowOff>111615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102742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106807</xdr:rowOff>
    </xdr:from>
    <xdr:to>
      <xdr:col>116</xdr:col>
      <xdr:colOff>63500</xdr:colOff>
      <xdr:row>37</xdr:row>
      <xdr:rowOff>132080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450457"/>
          <a:ext cx="8382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106807</xdr:rowOff>
    </xdr:from>
    <xdr:to>
      <xdr:col>111</xdr:col>
      <xdr:colOff>177800</xdr:colOff>
      <xdr:row>37</xdr:row>
      <xdr:rowOff>128778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50457"/>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128778</xdr:rowOff>
    </xdr:from>
    <xdr:to>
      <xdr:col>107</xdr:col>
      <xdr:colOff>50800</xdr:colOff>
      <xdr:row>38</xdr:row>
      <xdr:rowOff>33020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72428"/>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33020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548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81280</xdr:rowOff>
    </xdr:from>
    <xdr:to>
      <xdr:col>116</xdr:col>
      <xdr:colOff>114300</xdr:colOff>
      <xdr:row>38</xdr:row>
      <xdr:rowOff>11430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104157</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56007</xdr:rowOff>
    </xdr:from>
    <xdr:to>
      <xdr:col>112</xdr:col>
      <xdr:colOff>38100</xdr:colOff>
      <xdr:row>37</xdr:row>
      <xdr:rowOff>157607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2684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7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77978</xdr:rowOff>
    </xdr:from>
    <xdr:to>
      <xdr:col>107</xdr:col>
      <xdr:colOff>101600</xdr:colOff>
      <xdr:row>38</xdr:row>
      <xdr:rowOff>8128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24655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153670</xdr:rowOff>
    </xdr:from>
    <xdr:to>
      <xdr:col>102</xdr:col>
      <xdr:colOff>165100</xdr:colOff>
      <xdr:row>38</xdr:row>
      <xdr:rowOff>83820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74947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109944</xdr:rowOff>
    </xdr:from>
    <xdr:to>
      <xdr:col>116</xdr:col>
      <xdr:colOff>63500</xdr:colOff>
      <xdr:row>58</xdr:row>
      <xdr:rowOff>111163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54044"/>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111163</xdr:rowOff>
    </xdr:from>
    <xdr:to>
      <xdr:col>111</xdr:col>
      <xdr:colOff>177800</xdr:colOff>
      <xdr:row>58</xdr:row>
      <xdr:rowOff>112078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5526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112078</xdr:rowOff>
    </xdr:from>
    <xdr:to>
      <xdr:col>107</xdr:col>
      <xdr:colOff>50800</xdr:colOff>
      <xdr:row>58</xdr:row>
      <xdr:rowOff>113602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5617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113602</xdr:rowOff>
    </xdr:from>
    <xdr:to>
      <xdr:col>102</xdr:col>
      <xdr:colOff>114300</xdr:colOff>
      <xdr:row>58</xdr:row>
      <xdr:rowOff>114859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5770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59144</xdr:rowOff>
    </xdr:from>
    <xdr:to>
      <xdr:col>116</xdr:col>
      <xdr:colOff>114300</xdr:colOff>
      <xdr:row>58</xdr:row>
      <xdr:rowOff>160744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18521</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9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60363</xdr:rowOff>
    </xdr:from>
    <xdr:to>
      <xdr:col>112</xdr:col>
      <xdr:colOff>38100</xdr:colOff>
      <xdr:row>58</xdr:row>
      <xdr:rowOff>161963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7040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61278</xdr:rowOff>
    </xdr:from>
    <xdr:to>
      <xdr:col>107</xdr:col>
      <xdr:colOff>101600</xdr:colOff>
      <xdr:row>58</xdr:row>
      <xdr:rowOff>162878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7955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8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62802</xdr:rowOff>
    </xdr:from>
    <xdr:to>
      <xdr:col>102</xdr:col>
      <xdr:colOff>165100</xdr:colOff>
      <xdr:row>58</xdr:row>
      <xdr:rowOff>164402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155529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9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64059</xdr:rowOff>
    </xdr:from>
    <xdr:to>
      <xdr:col>98</xdr:col>
      <xdr:colOff>38100</xdr:colOff>
      <xdr:row>58</xdr:row>
      <xdr:rowOff>165659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156786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0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1724</xdr:rowOff>
    </xdr:from>
    <xdr:to>
      <xdr:col>116</xdr:col>
      <xdr:colOff>63500</xdr:colOff>
      <xdr:row>74</xdr:row>
      <xdr:rowOff>17334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89024"/>
          <a:ext cx="8382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17334</xdr:rowOff>
    </xdr:from>
    <xdr:to>
      <xdr:col>111</xdr:col>
      <xdr:colOff>177800</xdr:colOff>
      <xdr:row>74</xdr:row>
      <xdr:rowOff>25726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04634"/>
          <a:ext cx="889000" cy="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25726</xdr:rowOff>
    </xdr:from>
    <xdr:to>
      <xdr:col>107</xdr:col>
      <xdr:colOff>50800</xdr:colOff>
      <xdr:row>74</xdr:row>
      <xdr:rowOff>54563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13026"/>
          <a:ext cx="8890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121837</xdr:rowOff>
    </xdr:from>
    <xdr:to>
      <xdr:col>102</xdr:col>
      <xdr:colOff>114300</xdr:colOff>
      <xdr:row>74</xdr:row>
      <xdr:rowOff>54563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466237"/>
          <a:ext cx="889000" cy="27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155829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122374</xdr:rowOff>
    </xdr:from>
    <xdr:to>
      <xdr:col>116</xdr:col>
      <xdr:colOff>114300</xdr:colOff>
      <xdr:row>74</xdr:row>
      <xdr:rowOff>52524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145251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8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137984</xdr:rowOff>
    </xdr:from>
    <xdr:to>
      <xdr:col>112</xdr:col>
      <xdr:colOff>38100</xdr:colOff>
      <xdr:row>74</xdr:row>
      <xdr:rowOff>68134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5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84661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2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146376</xdr:rowOff>
    </xdr:from>
    <xdr:to>
      <xdr:col>107</xdr:col>
      <xdr:colOff>101600</xdr:colOff>
      <xdr:row>74</xdr:row>
      <xdr:rowOff>76526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6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93053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3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3763</xdr:rowOff>
    </xdr:from>
    <xdr:to>
      <xdr:col>102</xdr:col>
      <xdr:colOff>165100</xdr:colOff>
      <xdr:row>74</xdr:row>
      <xdr:rowOff>105363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121890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6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71037</xdr:rowOff>
    </xdr:from>
    <xdr:to>
      <xdr:col>98</xdr:col>
      <xdr:colOff>38100</xdr:colOff>
      <xdr:row>73</xdr:row>
      <xdr:rowOff>1187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4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17714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1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500,593</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26,305</a:t>
          </a:r>
          <a:r>
            <a:rPr kumimoji="1" lang="ja-JP" altLang="en-US" sz="1300">
              <a:latin typeface="ＭＳ Ｐゴシック" panose="020B0600070205080204" pitchFamily="50" charset="-128"/>
              <a:ea typeface="ＭＳ Ｐゴシック" panose="020B0600070205080204" pitchFamily="50" charset="-128"/>
            </a:rPr>
            <a:t>円の減少となっている。特に、普通建設事業費は住民一人当たり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45,700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38,551</a:t>
          </a:r>
          <a:r>
            <a:rPr kumimoji="1" lang="ja-JP" altLang="en-US" sz="1300">
              <a:latin typeface="ＭＳ Ｐゴシック" panose="020B0600070205080204" pitchFamily="50" charset="-128"/>
              <a:ea typeface="ＭＳ Ｐゴシック" panose="020B0600070205080204" pitchFamily="50" charset="-128"/>
            </a:rPr>
            <a:t>円減少している。減少の主な要因としては、学校給食センター整備事業の事業量減少などが挙げられる。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97,956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円増加し、類似団体平均より高い状況となっている。主な要因としては、良質なサービスを提供するため直営にて実施している業務があることや消防事務において他町から委託を受けていることにより職員数が類似団体に比べ多いこと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50,349
48,976
92.49
25,530,456
25,204,357
195,306
14,202,950
24,314,786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153873</xdr:rowOff>
    </xdr:from>
    <xdr:to>
      <xdr:col>24</xdr:col>
      <xdr:colOff>63500</xdr:colOff>
      <xdr:row>32</xdr:row>
      <xdr:rowOff>32715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68823"/>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32715</xdr:rowOff>
    </xdr:from>
    <xdr:to>
      <xdr:col>19</xdr:col>
      <xdr:colOff>177800</xdr:colOff>
      <xdr:row>32</xdr:row>
      <xdr:rowOff>34087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1911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34087</xdr:rowOff>
    </xdr:from>
    <xdr:to>
      <xdr:col>15</xdr:col>
      <xdr:colOff>50800</xdr:colOff>
      <xdr:row>32</xdr:row>
      <xdr:rowOff>44602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20487"/>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157531</xdr:rowOff>
    </xdr:from>
    <xdr:to>
      <xdr:col>10</xdr:col>
      <xdr:colOff>114300</xdr:colOff>
      <xdr:row>32</xdr:row>
      <xdr:rowOff>44602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72481"/>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103073</xdr:rowOff>
    </xdr:from>
    <xdr:to>
      <xdr:col>24</xdr:col>
      <xdr:colOff>114300</xdr:colOff>
      <xdr:row>32</xdr:row>
      <xdr:rowOff>33223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18000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3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153365</xdr:rowOff>
    </xdr:from>
    <xdr:to>
      <xdr:col>20</xdr:col>
      <xdr:colOff>38100</xdr:colOff>
      <xdr:row>32</xdr:row>
      <xdr:rowOff>83515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100042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4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154737</xdr:rowOff>
    </xdr:from>
    <xdr:to>
      <xdr:col>15</xdr:col>
      <xdr:colOff>101600</xdr:colOff>
      <xdr:row>32</xdr:row>
      <xdr:rowOff>84887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101414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165252</xdr:rowOff>
    </xdr:from>
    <xdr:to>
      <xdr:col>10</xdr:col>
      <xdr:colOff>165100</xdr:colOff>
      <xdr:row>32</xdr:row>
      <xdr:rowOff>95402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111929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5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106731</xdr:rowOff>
    </xdr:from>
    <xdr:to>
      <xdr:col>6</xdr:col>
      <xdr:colOff>38100</xdr:colOff>
      <xdr:row>32</xdr:row>
      <xdr:rowOff>36881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2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53408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9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150544</xdr:rowOff>
    </xdr:from>
    <xdr:to>
      <xdr:col>24</xdr:col>
      <xdr:colOff>63500</xdr:colOff>
      <xdr:row>55</xdr:row>
      <xdr:rowOff>162644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80294"/>
          <a:ext cx="8382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150544</xdr:rowOff>
    </xdr:from>
    <xdr:to>
      <xdr:col>19</xdr:col>
      <xdr:colOff>177800</xdr:colOff>
      <xdr:row>56</xdr:row>
      <xdr:rowOff>115453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80294"/>
          <a:ext cx="889000" cy="1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38171</xdr:rowOff>
    </xdr:from>
    <xdr:to>
      <xdr:col>15</xdr:col>
      <xdr:colOff>50800</xdr:colOff>
      <xdr:row>56</xdr:row>
      <xdr:rowOff>115453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82121"/>
          <a:ext cx="889000" cy="93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38171</xdr:rowOff>
    </xdr:from>
    <xdr:to>
      <xdr:col>10</xdr:col>
      <xdr:colOff>114300</xdr:colOff>
      <xdr:row>55</xdr:row>
      <xdr:rowOff>45341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82121"/>
          <a:ext cx="889000" cy="69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11914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132981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111844</xdr:rowOff>
    </xdr:from>
    <xdr:to>
      <xdr:col>24</xdr:col>
      <xdr:colOff>114300</xdr:colOff>
      <xdr:row>56</xdr:row>
      <xdr:rowOff>41994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134721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99744</xdr:rowOff>
    </xdr:from>
    <xdr:to>
      <xdr:col>20</xdr:col>
      <xdr:colOff>38100</xdr:colOff>
      <xdr:row>56</xdr:row>
      <xdr:rowOff>29894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2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46421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64653</xdr:rowOff>
    </xdr:from>
    <xdr:to>
      <xdr:col>15</xdr:col>
      <xdr:colOff>101600</xdr:colOff>
      <xdr:row>56</xdr:row>
      <xdr:rowOff>166253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157380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158821</xdr:rowOff>
    </xdr:from>
    <xdr:to>
      <xdr:col>10</xdr:col>
      <xdr:colOff>165100</xdr:colOff>
      <xdr:row>51</xdr:row>
      <xdr:rowOff>88971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105498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0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165991</xdr:rowOff>
    </xdr:from>
    <xdr:to>
      <xdr:col>6</xdr:col>
      <xdr:colOff>38100</xdr:colOff>
      <xdr:row>55</xdr:row>
      <xdr:rowOff>96141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112668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19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140186</xdr:rowOff>
    </xdr:from>
    <xdr:to>
      <xdr:col>24</xdr:col>
      <xdr:colOff>63500</xdr:colOff>
      <xdr:row>76</xdr:row>
      <xdr:rowOff>57441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8936"/>
          <a:ext cx="838200" cy="8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119202</xdr:rowOff>
    </xdr:from>
    <xdr:to>
      <xdr:col>19</xdr:col>
      <xdr:colOff>177800</xdr:colOff>
      <xdr:row>76</xdr:row>
      <xdr:rowOff>57441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77952"/>
          <a:ext cx="889000" cy="10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119202</xdr:rowOff>
    </xdr:from>
    <xdr:to>
      <xdr:col>15</xdr:col>
      <xdr:colOff>50800</xdr:colOff>
      <xdr:row>77</xdr:row>
      <xdr:rowOff>2617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7952"/>
          <a:ext cx="8890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2617</xdr:rowOff>
    </xdr:from>
    <xdr:to>
      <xdr:col>10</xdr:col>
      <xdr:colOff>114300</xdr:colOff>
      <xdr:row>77</xdr:row>
      <xdr:rowOff>73577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04267"/>
          <a:ext cx="889000" cy="7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63927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89386</xdr:rowOff>
    </xdr:from>
    <xdr:to>
      <xdr:col>24</xdr:col>
      <xdr:colOff>114300</xdr:colOff>
      <xdr:row>76</xdr:row>
      <xdr:rowOff>19537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81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112263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6641</xdr:rowOff>
    </xdr:from>
    <xdr:to>
      <xdr:col>20</xdr:col>
      <xdr:colOff>38100</xdr:colOff>
      <xdr:row>76</xdr:row>
      <xdr:rowOff>108241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124769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68402</xdr:rowOff>
    </xdr:from>
    <xdr:to>
      <xdr:col>15</xdr:col>
      <xdr:colOff>101600</xdr:colOff>
      <xdr:row>75</xdr:row>
      <xdr:rowOff>170002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0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123267</xdr:rowOff>
    </xdr:from>
    <xdr:to>
      <xdr:col>10</xdr:col>
      <xdr:colOff>165100</xdr:colOff>
      <xdr:row>77</xdr:row>
      <xdr:rowOff>53417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69943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2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22777</xdr:rowOff>
    </xdr:from>
    <xdr:to>
      <xdr:col>6</xdr:col>
      <xdr:colOff>38100</xdr:colOff>
      <xdr:row>77</xdr:row>
      <xdr:rowOff>124377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140904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9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122599</xdr:rowOff>
    </xdr:from>
    <xdr:to>
      <xdr:col>24</xdr:col>
      <xdr:colOff>63500</xdr:colOff>
      <xdr:row>97</xdr:row>
      <xdr:rowOff>153437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53249"/>
          <a:ext cx="8382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122599</xdr:rowOff>
    </xdr:from>
    <xdr:to>
      <xdr:col>19</xdr:col>
      <xdr:colOff>177800</xdr:colOff>
      <xdr:row>97</xdr:row>
      <xdr:rowOff>164443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53249"/>
          <a:ext cx="889000" cy="4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164443</xdr:rowOff>
    </xdr:from>
    <xdr:to>
      <xdr:col>15</xdr:col>
      <xdr:colOff>50800</xdr:colOff>
      <xdr:row>98</xdr:row>
      <xdr:rowOff>58612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95093"/>
          <a:ext cx="889000" cy="6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58612</xdr:rowOff>
    </xdr:from>
    <xdr:to>
      <xdr:col>10</xdr:col>
      <xdr:colOff>114300</xdr:colOff>
      <xdr:row>98</xdr:row>
      <xdr:rowOff>78555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60712"/>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165419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50650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102637</xdr:rowOff>
    </xdr:from>
    <xdr:to>
      <xdr:col>24</xdr:col>
      <xdr:colOff>114300</xdr:colOff>
      <xdr:row>98</xdr:row>
      <xdr:rowOff>32787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125514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71799</xdr:rowOff>
    </xdr:from>
    <xdr:to>
      <xdr:col>20</xdr:col>
      <xdr:colOff>38100</xdr:colOff>
      <xdr:row>98</xdr:row>
      <xdr:rowOff>1949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18476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7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113643</xdr:rowOff>
    </xdr:from>
    <xdr:to>
      <xdr:col>15</xdr:col>
      <xdr:colOff>101600</xdr:colOff>
      <xdr:row>98</xdr:row>
      <xdr:rowOff>43793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60320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1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7812</xdr:rowOff>
    </xdr:from>
    <xdr:to>
      <xdr:col>10</xdr:col>
      <xdr:colOff>165100</xdr:colOff>
      <xdr:row>98</xdr:row>
      <xdr:rowOff>109412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125939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27755</xdr:rowOff>
    </xdr:from>
    <xdr:to>
      <xdr:col>6</xdr:col>
      <xdr:colOff>38100</xdr:colOff>
      <xdr:row>98</xdr:row>
      <xdr:rowOff>129355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2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145882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0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37097</xdr:rowOff>
    </xdr:from>
    <xdr:to>
      <xdr:col>55</xdr:col>
      <xdr:colOff>0</xdr:colOff>
      <xdr:row>57</xdr:row>
      <xdr:rowOff>50203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809747"/>
          <a:ext cx="8382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135852</xdr:rowOff>
    </xdr:from>
    <xdr:to>
      <xdr:col>50</xdr:col>
      <xdr:colOff>114300</xdr:colOff>
      <xdr:row>57</xdr:row>
      <xdr:rowOff>37097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737052"/>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135852</xdr:rowOff>
    </xdr:from>
    <xdr:to>
      <xdr:col>45</xdr:col>
      <xdr:colOff>177800</xdr:colOff>
      <xdr:row>57</xdr:row>
      <xdr:rowOff>1663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737052"/>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151168</xdr:rowOff>
    </xdr:from>
    <xdr:to>
      <xdr:col>41</xdr:col>
      <xdr:colOff>50800</xdr:colOff>
      <xdr:row>57</xdr:row>
      <xdr:rowOff>1663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752368"/>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170853</xdr:rowOff>
    </xdr:from>
    <xdr:to>
      <xdr:col>55</xdr:col>
      <xdr:colOff>50800</xdr:colOff>
      <xdr:row>57</xdr:row>
      <xdr:rowOff>101003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7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22280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62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157747</xdr:rowOff>
    </xdr:from>
    <xdr:to>
      <xdr:col>50</xdr:col>
      <xdr:colOff>165100</xdr:colOff>
      <xdr:row>57</xdr:row>
      <xdr:rowOff>87897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7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104424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953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85052</xdr:rowOff>
    </xdr:from>
    <xdr:to>
      <xdr:col>46</xdr:col>
      <xdr:colOff>38100</xdr:colOff>
      <xdr:row>57</xdr:row>
      <xdr:rowOff>15202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6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31729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46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122313</xdr:rowOff>
    </xdr:from>
    <xdr:to>
      <xdr:col>41</xdr:col>
      <xdr:colOff>101600</xdr:colOff>
      <xdr:row>57</xdr:row>
      <xdr:rowOff>52463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43590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8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100368</xdr:rowOff>
    </xdr:from>
    <xdr:to>
      <xdr:col>36</xdr:col>
      <xdr:colOff>165100</xdr:colOff>
      <xdr:row>57</xdr:row>
      <xdr:rowOff>30518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7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21645</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79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66875</xdr:rowOff>
    </xdr:from>
    <xdr:to>
      <xdr:col>55</xdr:col>
      <xdr:colOff>0</xdr:colOff>
      <xdr:row>77</xdr:row>
      <xdr:rowOff>88429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268525"/>
          <a:ext cx="8382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6066</xdr:rowOff>
    </xdr:from>
    <xdr:to>
      <xdr:col>50</xdr:col>
      <xdr:colOff>114300</xdr:colOff>
      <xdr:row>77</xdr:row>
      <xdr:rowOff>66875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207716"/>
          <a:ext cx="889000" cy="6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6066</xdr:rowOff>
    </xdr:from>
    <xdr:to>
      <xdr:col>45</xdr:col>
      <xdr:colOff>177800</xdr:colOff>
      <xdr:row>77</xdr:row>
      <xdr:rowOff>13577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207716"/>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13577</xdr:rowOff>
    </xdr:from>
    <xdr:to>
      <xdr:col>41</xdr:col>
      <xdr:colOff>50800</xdr:colOff>
      <xdr:row>78</xdr:row>
      <xdr:rowOff>73275</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215227"/>
          <a:ext cx="889000" cy="23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37629</xdr:rowOff>
    </xdr:from>
    <xdr:to>
      <xdr:col>55</xdr:col>
      <xdr:colOff>50800</xdr:colOff>
      <xdr:row>77</xdr:row>
      <xdr:rowOff>139229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23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60506</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09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16075</xdr:rowOff>
    </xdr:from>
    <xdr:to>
      <xdr:col>50</xdr:col>
      <xdr:colOff>165100</xdr:colOff>
      <xdr:row>77</xdr:row>
      <xdr:rowOff>117675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134202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9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126716</xdr:rowOff>
    </xdr:from>
    <xdr:to>
      <xdr:col>46</xdr:col>
      <xdr:colOff>38100</xdr:colOff>
      <xdr:row>77</xdr:row>
      <xdr:rowOff>56866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1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73394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9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134227</xdr:rowOff>
    </xdr:from>
    <xdr:to>
      <xdr:col>41</xdr:col>
      <xdr:colOff>101600</xdr:colOff>
      <xdr:row>77</xdr:row>
      <xdr:rowOff>64377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1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55504</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32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22475</xdr:rowOff>
    </xdr:from>
    <xdr:to>
      <xdr:col>36</xdr:col>
      <xdr:colOff>165100</xdr:colOff>
      <xdr:row>78</xdr:row>
      <xdr:rowOff>124075</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3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115202</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48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91762</xdr:rowOff>
    </xdr:from>
    <xdr:to>
      <xdr:col>55</xdr:col>
      <xdr:colOff>0</xdr:colOff>
      <xdr:row>95</xdr:row>
      <xdr:rowOff>39779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08062"/>
          <a:ext cx="838200" cy="1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138534</xdr:rowOff>
    </xdr:from>
    <xdr:to>
      <xdr:col>50</xdr:col>
      <xdr:colOff>114300</xdr:colOff>
      <xdr:row>95</xdr:row>
      <xdr:rowOff>39779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254834"/>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138534</xdr:rowOff>
    </xdr:from>
    <xdr:to>
      <xdr:col>45</xdr:col>
      <xdr:colOff>177800</xdr:colOff>
      <xdr:row>95</xdr:row>
      <xdr:rowOff>16097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254834"/>
          <a:ext cx="889000" cy="4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16097</xdr:rowOff>
    </xdr:from>
    <xdr:to>
      <xdr:col>41</xdr:col>
      <xdr:colOff>50800</xdr:colOff>
      <xdr:row>96</xdr:row>
      <xdr:rowOff>7249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303847"/>
          <a:ext cx="889000" cy="16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128934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40962</xdr:rowOff>
    </xdr:from>
    <xdr:to>
      <xdr:col>55</xdr:col>
      <xdr:colOff>50800</xdr:colOff>
      <xdr:row>94</xdr:row>
      <xdr:rowOff>142562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1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63839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0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160429</xdr:rowOff>
    </xdr:from>
    <xdr:to>
      <xdr:col>50</xdr:col>
      <xdr:colOff>165100</xdr:colOff>
      <xdr:row>95</xdr:row>
      <xdr:rowOff>90579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107106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87734</xdr:rowOff>
    </xdr:from>
    <xdr:to>
      <xdr:col>46</xdr:col>
      <xdr:colOff>38100</xdr:colOff>
      <xdr:row>95</xdr:row>
      <xdr:rowOff>17884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0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34411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7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136747</xdr:rowOff>
    </xdr:from>
    <xdr:to>
      <xdr:col>41</xdr:col>
      <xdr:colOff>101600</xdr:colOff>
      <xdr:row>95</xdr:row>
      <xdr:rowOff>66897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2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83424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0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127899</xdr:rowOff>
    </xdr:from>
    <xdr:to>
      <xdr:col>36</xdr:col>
      <xdr:colOff>165100</xdr:colOff>
      <xdr:row>96</xdr:row>
      <xdr:rowOff>58049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49176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0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33477</xdr:rowOff>
    </xdr:from>
    <xdr:to>
      <xdr:col>85</xdr:col>
      <xdr:colOff>127000</xdr:colOff>
      <xdr:row>37</xdr:row>
      <xdr:rowOff>116535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377127"/>
          <a:ext cx="8382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102743</xdr:rowOff>
    </xdr:from>
    <xdr:to>
      <xdr:col>81</xdr:col>
      <xdr:colOff>50800</xdr:colOff>
      <xdr:row>37</xdr:row>
      <xdr:rowOff>116535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46393"/>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102743</xdr:rowOff>
    </xdr:from>
    <xdr:to>
      <xdr:col>76</xdr:col>
      <xdr:colOff>114300</xdr:colOff>
      <xdr:row>37</xdr:row>
      <xdr:rowOff>165112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46393"/>
          <a:ext cx="889000" cy="6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165112</xdr:rowOff>
    </xdr:from>
    <xdr:to>
      <xdr:col>71</xdr:col>
      <xdr:colOff>177800</xdr:colOff>
      <xdr:row>38</xdr:row>
      <xdr:rowOff>30886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08762"/>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154127</xdr:rowOff>
    </xdr:from>
    <xdr:to>
      <xdr:col>85</xdr:col>
      <xdr:colOff>177800</xdr:colOff>
      <xdr:row>37</xdr:row>
      <xdr:rowOff>84277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2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5554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65735</xdr:rowOff>
    </xdr:from>
    <xdr:to>
      <xdr:col>81</xdr:col>
      <xdr:colOff>101600</xdr:colOff>
      <xdr:row>37</xdr:row>
      <xdr:rowOff>167336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09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1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51943</xdr:rowOff>
    </xdr:from>
    <xdr:to>
      <xdr:col>76</xdr:col>
      <xdr:colOff>165100</xdr:colOff>
      <xdr:row>37</xdr:row>
      <xdr:rowOff>153543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170070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114313</xdr:rowOff>
    </xdr:from>
    <xdr:to>
      <xdr:col>72</xdr:col>
      <xdr:colOff>38100</xdr:colOff>
      <xdr:row>38</xdr:row>
      <xdr:rowOff>44462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5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35589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151536</xdr:rowOff>
    </xdr:from>
    <xdr:to>
      <xdr:col>67</xdr:col>
      <xdr:colOff>101600</xdr:colOff>
      <xdr:row>38</xdr:row>
      <xdr:rowOff>81686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72813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8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140974</xdr:rowOff>
    </xdr:from>
    <xdr:to>
      <xdr:col>85</xdr:col>
      <xdr:colOff>127000</xdr:colOff>
      <xdr:row>57</xdr:row>
      <xdr:rowOff>74974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227824"/>
          <a:ext cx="838200" cy="6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140974</xdr:rowOff>
    </xdr:from>
    <xdr:to>
      <xdr:col>81</xdr:col>
      <xdr:colOff>50800</xdr:colOff>
      <xdr:row>56</xdr:row>
      <xdr:rowOff>72182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227824"/>
          <a:ext cx="889000" cy="44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72182</xdr:rowOff>
    </xdr:from>
    <xdr:to>
      <xdr:col>76</xdr:col>
      <xdr:colOff>114300</xdr:colOff>
      <xdr:row>57</xdr:row>
      <xdr:rowOff>23163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673382"/>
          <a:ext cx="889000" cy="12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23163</xdr:rowOff>
    </xdr:from>
    <xdr:to>
      <xdr:col>71</xdr:col>
      <xdr:colOff>177800</xdr:colOff>
      <xdr:row>57</xdr:row>
      <xdr:rowOff>74320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95813"/>
          <a:ext cx="889000" cy="5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24174</xdr:rowOff>
    </xdr:from>
    <xdr:to>
      <xdr:col>85</xdr:col>
      <xdr:colOff>177800</xdr:colOff>
      <xdr:row>57</xdr:row>
      <xdr:rowOff>125774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2601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90174</xdr:rowOff>
    </xdr:from>
    <xdr:to>
      <xdr:col>81</xdr:col>
      <xdr:colOff>101600</xdr:colOff>
      <xdr:row>54</xdr:row>
      <xdr:rowOff>20324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1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36851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89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21382</xdr:rowOff>
    </xdr:from>
    <xdr:to>
      <xdr:col>76</xdr:col>
      <xdr:colOff>165100</xdr:colOff>
      <xdr:row>56</xdr:row>
      <xdr:rowOff>122982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139509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9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143813</xdr:rowOff>
    </xdr:from>
    <xdr:to>
      <xdr:col>72</xdr:col>
      <xdr:colOff>38100</xdr:colOff>
      <xdr:row>57</xdr:row>
      <xdr:rowOff>73963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65090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23520</xdr:rowOff>
    </xdr:from>
    <xdr:to>
      <xdr:col>67</xdr:col>
      <xdr:colOff>101600</xdr:colOff>
      <xdr:row>57</xdr:row>
      <xdr:rowOff>125120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116247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8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139564</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12664"/>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138145</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1245"/>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138145</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11245"/>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66182</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39282"/>
          <a:ext cx="889000" cy="7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88764</xdr:rowOff>
    </xdr:from>
    <xdr:to>
      <xdr:col>85</xdr:col>
      <xdr:colOff>177800</xdr:colOff>
      <xdr:row>79</xdr:row>
      <xdr:rowOff>18914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87345</xdr:rowOff>
    </xdr:from>
    <xdr:to>
      <xdr:col>76</xdr:col>
      <xdr:colOff>165100</xdr:colOff>
      <xdr:row>79</xdr:row>
      <xdr:rowOff>17495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8622</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5531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15382</xdr:rowOff>
    </xdr:from>
    <xdr:to>
      <xdr:col>67</xdr:col>
      <xdr:colOff>101600</xdr:colOff>
      <xdr:row>78</xdr:row>
      <xdr:rowOff>116982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108109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48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56477</xdr:rowOff>
    </xdr:from>
    <xdr:to>
      <xdr:col>85</xdr:col>
      <xdr:colOff>127000</xdr:colOff>
      <xdr:row>96</xdr:row>
      <xdr:rowOff>59601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15677"/>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59601</xdr:rowOff>
    </xdr:from>
    <xdr:to>
      <xdr:col>81</xdr:col>
      <xdr:colOff>50800</xdr:colOff>
      <xdr:row>96</xdr:row>
      <xdr:rowOff>82271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1880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82271</xdr:rowOff>
    </xdr:from>
    <xdr:to>
      <xdr:col>76</xdr:col>
      <xdr:colOff>114300</xdr:colOff>
      <xdr:row>96</xdr:row>
      <xdr:rowOff>90779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41471"/>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68835</xdr:rowOff>
    </xdr:from>
    <xdr:to>
      <xdr:col>71</xdr:col>
      <xdr:colOff>177800</xdr:colOff>
      <xdr:row>96</xdr:row>
      <xdr:rowOff>90779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28035"/>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5677</xdr:rowOff>
    </xdr:from>
    <xdr:to>
      <xdr:col>85</xdr:col>
      <xdr:colOff>177800</xdr:colOff>
      <xdr:row>96</xdr:row>
      <xdr:rowOff>107277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28554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1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8801</xdr:rowOff>
    </xdr:from>
    <xdr:to>
      <xdr:col>81</xdr:col>
      <xdr:colOff>101600</xdr:colOff>
      <xdr:row>96</xdr:row>
      <xdr:rowOff>110401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126928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31471</xdr:rowOff>
    </xdr:from>
    <xdr:to>
      <xdr:col>76</xdr:col>
      <xdr:colOff>165100</xdr:colOff>
      <xdr:row>96</xdr:row>
      <xdr:rowOff>133071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149598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6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39979</xdr:rowOff>
    </xdr:from>
    <xdr:to>
      <xdr:col>72</xdr:col>
      <xdr:colOff>38100</xdr:colOff>
      <xdr:row>96</xdr:row>
      <xdr:rowOff>141579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132706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5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18035</xdr:rowOff>
    </xdr:from>
    <xdr:to>
      <xdr:col>67</xdr:col>
      <xdr:colOff>101600</xdr:colOff>
      <xdr:row>96</xdr:row>
      <xdr:rowOff>119635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110762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5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191,949</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9,313</a:t>
          </a:r>
          <a:r>
            <a:rPr kumimoji="1" lang="ja-JP" altLang="en-US" sz="1300">
              <a:latin typeface="ＭＳ Ｐゴシック" panose="020B0600070205080204" pitchFamily="50" charset="-128"/>
              <a:ea typeface="ＭＳ Ｐゴシック" panose="020B0600070205080204" pitchFamily="50" charset="-128"/>
            </a:rPr>
            <a:t>円増加し、類似団体平均に比べやや高い状況となっている。増加の主な要因としては、価格高騰重点支援給付金（こども加算含む）の皆増などが挙げられる。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42,464</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37,958</a:t>
          </a:r>
          <a:r>
            <a:rPr kumimoji="1" lang="ja-JP" altLang="en-US" sz="1300">
              <a:latin typeface="ＭＳ Ｐゴシック" panose="020B0600070205080204" pitchFamily="50" charset="-128"/>
              <a:ea typeface="ＭＳ Ｐゴシック" panose="020B0600070205080204" pitchFamily="50" charset="-128"/>
            </a:rPr>
            <a:t>円減少し、類似団体平均を下回る状況となっている。減少の主な要因としては、学校給食センター整備事業の事業量の減少などが挙げられる。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香川県坂出市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＜財政調整基金残高＞</a:t>
          </a:r>
        </a:p>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4</a:t>
          </a:r>
          <a:r>
            <a:rPr kumimoji="1" lang="ja-JP" altLang="en-US" sz="800">
              <a:latin typeface="ＭＳ ゴシック" pitchFamily="49" charset="-128"/>
              <a:ea typeface="ＭＳ ゴシック" pitchFamily="49" charset="-128"/>
            </a:rPr>
            <a:t>年度決算における収支改善による積立金の増加に伴い、残高は増加となった。</a:t>
          </a:r>
        </a:p>
        <a:p>
          <a:r>
            <a:rPr kumimoji="1" lang="ja-JP" altLang="en-US" sz="800">
              <a:latin typeface="ＭＳ ゴシック" pitchFamily="49" charset="-128"/>
              <a:ea typeface="ＭＳ ゴシック" pitchFamily="49" charset="-128"/>
            </a:rPr>
            <a:t>＜実質収支額＞</a:t>
          </a:r>
        </a:p>
        <a:p>
          <a:r>
            <a:rPr kumimoji="1" lang="ja-JP" altLang="en-US" sz="800">
              <a:latin typeface="ＭＳ ゴシック" pitchFamily="49" charset="-128"/>
              <a:ea typeface="ＭＳ ゴシック" pitchFamily="49" charset="-128"/>
            </a:rPr>
            <a:t>主に学校給食センター費（運営事業委託料（皆増）・学校給食事業補助金（皆増））の増などにより収支が悪化し、現在は標準財政規模比</a:t>
          </a:r>
          <a:r>
            <a:rPr kumimoji="1" lang="en-US" altLang="ja-JP" sz="800">
              <a:latin typeface="ＭＳ ゴシック" pitchFamily="49" charset="-128"/>
              <a:ea typeface="ＭＳ ゴシック" pitchFamily="49" charset="-128"/>
            </a:rPr>
            <a:t>1.38</a:t>
          </a:r>
          <a:r>
            <a:rPr kumimoji="1" lang="ja-JP" altLang="en-US" sz="800">
              <a:latin typeface="ＭＳ ゴシック" pitchFamily="49" charset="-128"/>
              <a:ea typeface="ＭＳ ゴシック" pitchFamily="49" charset="-128"/>
            </a:rPr>
            <a:t>％となっている。</a:t>
          </a:r>
        </a:p>
        <a:p>
          <a:r>
            <a:rPr kumimoji="1" lang="ja-JP" altLang="en-US" sz="800">
              <a:latin typeface="ＭＳ ゴシック" pitchFamily="49" charset="-128"/>
              <a:ea typeface="ＭＳ ゴシック" pitchFamily="49" charset="-128"/>
            </a:rPr>
            <a:t>＜実質単年度収支＞</a:t>
          </a:r>
        </a:p>
        <a:p>
          <a:r>
            <a:rPr kumimoji="1" lang="ja-JP" altLang="en-US" sz="800">
              <a:latin typeface="ＭＳ ゴシック" pitchFamily="49" charset="-128"/>
              <a:ea typeface="ＭＳ ゴシック" pitchFamily="49" charset="-128"/>
            </a:rPr>
            <a:t>主に学校給食センター費（運営事業委託料（皆増）・学校給食事業補助金（皆増））の増などにより実質単年度収支は悪化し、赤字となっている。</a:t>
          </a:r>
        </a:p>
        <a:p>
          <a:r>
            <a:rPr kumimoji="1" lang="ja-JP" altLang="en-US" sz="800">
              <a:latin typeface="ＭＳ ゴシック" pitchFamily="49" charset="-128"/>
              <a:ea typeface="ＭＳ ゴシック" pitchFamily="49" charset="-128"/>
            </a:rPr>
            <a:t>＜今後の対応＞</a:t>
          </a:r>
        </a:p>
        <a:p>
          <a:r>
            <a:rPr kumimoji="1" lang="ja-JP" altLang="en-US" sz="800">
              <a:latin typeface="ＭＳ ゴシック" pitchFamily="49" charset="-128"/>
              <a:ea typeface="ＭＳ ゴシック" pitchFamily="49" charset="-128"/>
            </a:rPr>
            <a:t>引き続き社会保障費の増大に伴う扶助費や介護保険特別会計への繰出金の増加傾向に加えて、今後予定している中心市街地活性化公民連携事業、学校再編整備などの大規模事業に伴う事業費および公債費の増加などから、財政調整基金を活用しながらの財政運営とな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香川県坂出市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全ての特別会計において赤字となっていない。国民健康保険特別会計については、平成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年度において赤字が解消されたものの、高齢化の進行により、１人当たり医療費の増加による負担が増え、財政運営は厳しい状態となっている。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各会計で適正な財政運営、企業経営を行っていく。単年度収支の赤字が見込まれる特別会計に対し、赤字を解消するため基準外の繰出を行い健全化を図る。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25530456</v>
      </c>
      <c r="BO4" s="384"/>
      <c r="BP4" s="384"/>
      <c r="BQ4" s="384"/>
      <c r="BR4" s="384"/>
      <c r="BS4" s="384"/>
      <c r="BT4" s="384"/>
      <c r="BU4" s="385"/>
      <c r="BV4" s="383">
        <v>27436071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1.4</v>
      </c>
      <c r="CU4" s="390"/>
      <c r="CV4" s="390"/>
      <c r="CW4" s="390"/>
      <c r="CX4" s="390"/>
      <c r="CY4" s="390"/>
      <c r="CZ4" s="390"/>
      <c r="DA4" s="391"/>
      <c r="DB4" s="389">
        <v>3.4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25204357</v>
      </c>
      <c r="BO5" s="421"/>
      <c r="BP5" s="421"/>
      <c r="BQ5" s="421"/>
      <c r="BR5" s="421"/>
      <c r="BS5" s="421"/>
      <c r="BT5" s="421"/>
      <c r="BU5" s="422"/>
      <c r="BV5" s="420">
        <v>26835424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87.8</v>
      </c>
      <c r="CU5" s="418"/>
      <c r="CV5" s="418"/>
      <c r="CW5" s="418"/>
      <c r="CX5" s="418"/>
      <c r="CY5" s="418"/>
      <c r="CZ5" s="418"/>
      <c r="DA5" s="419"/>
      <c r="DB5" s="417">
        <v>87</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326099</v>
      </c>
      <c r="BO6" s="421"/>
      <c r="BP6" s="421"/>
      <c r="BQ6" s="421"/>
      <c r="BR6" s="421"/>
      <c r="BS6" s="421"/>
      <c r="BT6" s="421"/>
      <c r="BU6" s="422"/>
      <c r="BV6" s="420">
        <v>600647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88.7</v>
      </c>
      <c r="CU6" s="458"/>
      <c r="CV6" s="458"/>
      <c r="CW6" s="458"/>
      <c r="CX6" s="458"/>
      <c r="CY6" s="458"/>
      <c r="CZ6" s="458"/>
      <c r="DA6" s="459"/>
      <c r="DB6" s="457">
        <v>89</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130793</v>
      </c>
      <c r="BO7" s="421"/>
      <c r="BP7" s="421"/>
      <c r="BQ7" s="421"/>
      <c r="BR7" s="421"/>
      <c r="BS7" s="421"/>
      <c r="BT7" s="421"/>
      <c r="BU7" s="422"/>
      <c r="BV7" s="420">
        <v>127082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14202950</v>
      </c>
      <c r="CU7" s="421"/>
      <c r="CV7" s="421"/>
      <c r="CW7" s="421"/>
      <c r="CX7" s="421"/>
      <c r="CY7" s="421"/>
      <c r="CZ7" s="421"/>
      <c r="DA7" s="422"/>
      <c r="DB7" s="420">
        <v>14104835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195306</v>
      </c>
      <c r="BO8" s="421"/>
      <c r="BP8" s="421"/>
      <c r="BQ8" s="421"/>
      <c r="BR8" s="421"/>
      <c r="BS8" s="421"/>
      <c r="BT8" s="421"/>
      <c r="BU8" s="422"/>
      <c r="BV8" s="420">
        <v>473565</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0.78</v>
      </c>
      <c r="CU8" s="461"/>
      <c r="CV8" s="461"/>
      <c r="CW8" s="461"/>
      <c r="CX8" s="461"/>
      <c r="CY8" s="461"/>
      <c r="CZ8" s="461"/>
      <c r="DA8" s="462"/>
      <c r="DB8" s="460">
        <v>0.8</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50624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-278259</v>
      </c>
      <c r="BO9" s="421"/>
      <c r="BP9" s="421"/>
      <c r="BQ9" s="421"/>
      <c r="BR9" s="421"/>
      <c r="BS9" s="421"/>
      <c r="BT9" s="421"/>
      <c r="BU9" s="422"/>
      <c r="BV9" s="420">
        <v>-298295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11.6</v>
      </c>
      <c r="CU9" s="418"/>
      <c r="CV9" s="418"/>
      <c r="CW9" s="418"/>
      <c r="CX9" s="418"/>
      <c r="CY9" s="418"/>
      <c r="CZ9" s="418"/>
      <c r="DA9" s="419"/>
      <c r="DB9" s="417">
        <v>11.8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53164</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241002</v>
      </c>
      <c r="BO10" s="421"/>
      <c r="BP10" s="421"/>
      <c r="BQ10" s="421"/>
      <c r="BR10" s="421"/>
      <c r="BS10" s="421"/>
      <c r="BT10" s="421"/>
      <c r="BU10" s="422"/>
      <c r="BV10" s="420">
        <v>388995</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2">
      <c r="A12" s="175"/>
      <c r="B12" s="480" t="s">
        <v>122</v>
      </c>
      <c r="C12" s="481"/>
      <c r="D12" s="481"/>
      <c r="E12" s="481"/>
      <c r="F12" s="481"/>
      <c r="G12" s="481"/>
      <c r="H12" s="481"/>
      <c r="I12" s="481"/>
      <c r="J12" s="481"/>
      <c r="K12" s="482"/>
      <c r="L12" s="489" t="s">
        <v>123</v>
      </c>
      <c r="M12" s="490"/>
      <c r="N12" s="490"/>
      <c r="O12" s="490"/>
      <c r="P12" s="490"/>
      <c r="Q12" s="491"/>
      <c r="R12" s="492">
        <v>50349</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129</v>
      </c>
      <c r="N13" s="512"/>
      <c r="O13" s="512"/>
      <c r="P13" s="512"/>
      <c r="Q13" s="513"/>
      <c r="R13" s="504">
        <v>48976</v>
      </c>
      <c r="S13" s="505"/>
      <c r="T13" s="505"/>
      <c r="U13" s="505"/>
      <c r="V13" s="506"/>
      <c r="W13" s="436" t="s">
        <v>130</v>
      </c>
      <c r="X13" s="437"/>
      <c r="Y13" s="437"/>
      <c r="Z13" s="437"/>
      <c r="AA13" s="437"/>
      <c r="AB13" s="427"/>
      <c r="AC13" s="471">
        <v>1087</v>
      </c>
      <c r="AD13" s="472"/>
      <c r="AE13" s="472"/>
      <c r="AF13" s="472"/>
      <c r="AG13" s="514"/>
      <c r="AH13" s="471">
        <v>1200</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-37257</v>
      </c>
      <c r="BO13" s="421"/>
      <c r="BP13" s="421"/>
      <c r="BQ13" s="421"/>
      <c r="BR13" s="421"/>
      <c r="BS13" s="421"/>
      <c r="BT13" s="421"/>
      <c r="BU13" s="422"/>
      <c r="BV13" s="420">
        <v>90700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7.8</v>
      </c>
      <c r="CU13" s="418"/>
      <c r="CV13" s="418"/>
      <c r="CW13" s="418"/>
      <c r="CX13" s="418"/>
      <c r="CY13" s="418"/>
      <c r="CZ13" s="418"/>
      <c r="DA13" s="419"/>
      <c r="DB13" s="417">
        <v>7.9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50931</v>
      </c>
      <c r="S14" s="505"/>
      <c r="T14" s="505"/>
      <c r="U14" s="505"/>
      <c r="V14" s="506"/>
      <c r="W14" s="410"/>
      <c r="X14" s="411"/>
      <c r="Y14" s="411"/>
      <c r="Z14" s="411"/>
      <c r="AA14" s="411"/>
      <c r="AB14" s="400"/>
      <c r="AC14" s="507">
        <v>5</v>
      </c>
      <c r="AD14" s="508"/>
      <c r="AE14" s="508"/>
      <c r="AF14" s="508"/>
      <c r="AG14" s="509"/>
      <c r="AH14" s="507">
        <v>5.2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73.3</v>
      </c>
      <c r="CU14" s="519"/>
      <c r="CV14" s="519"/>
      <c r="CW14" s="519"/>
      <c r="CX14" s="519"/>
      <c r="CY14" s="519"/>
      <c r="CZ14" s="519"/>
      <c r="DA14" s="520"/>
      <c r="DB14" s="518">
        <v>73.8</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129</v>
      </c>
      <c r="N15" s="512"/>
      <c r="O15" s="512"/>
      <c r="P15" s="512"/>
      <c r="Q15" s="513"/>
      <c r="R15" s="504">
        <v>49695</v>
      </c>
      <c r="S15" s="505"/>
      <c r="T15" s="505"/>
      <c r="U15" s="505"/>
      <c r="V15" s="506"/>
      <c r="W15" s="436" t="s">
        <v>137</v>
      </c>
      <c r="X15" s="437"/>
      <c r="Y15" s="437"/>
      <c r="Z15" s="437"/>
      <c r="AA15" s="437"/>
      <c r="AB15" s="427"/>
      <c r="AC15" s="471">
        <v>5916</v>
      </c>
      <c r="AD15" s="472"/>
      <c r="AE15" s="472"/>
      <c r="AF15" s="472"/>
      <c r="AG15" s="514"/>
      <c r="AH15" s="471">
        <v>6451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9015485</v>
      </c>
      <c r="BO15" s="384"/>
      <c r="BP15" s="384"/>
      <c r="BQ15" s="384"/>
      <c r="BR15" s="384"/>
      <c r="BS15" s="384"/>
      <c r="BT15" s="384"/>
      <c r="BU15" s="385"/>
      <c r="BV15" s="383">
        <v>8917562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27.3</v>
      </c>
      <c r="AD16" s="508"/>
      <c r="AE16" s="508"/>
      <c r="AF16" s="508"/>
      <c r="AG16" s="509"/>
      <c r="AH16" s="507">
        <v>27.9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11502979</v>
      </c>
      <c r="BO16" s="421"/>
      <c r="BP16" s="421"/>
      <c r="BQ16" s="421"/>
      <c r="BR16" s="421"/>
      <c r="BS16" s="421"/>
      <c r="BT16" s="421"/>
      <c r="BU16" s="422"/>
      <c r="BV16" s="420">
        <v>11244805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14640</v>
      </c>
      <c r="AD17" s="472"/>
      <c r="AE17" s="472"/>
      <c r="AF17" s="472"/>
      <c r="AG17" s="514"/>
      <c r="AH17" s="471">
        <v>15458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11571383</v>
      </c>
      <c r="BO17" s="421"/>
      <c r="BP17" s="421"/>
      <c r="BQ17" s="421"/>
      <c r="BR17" s="421"/>
      <c r="BS17" s="421"/>
      <c r="BT17" s="421"/>
      <c r="BU17" s="422"/>
      <c r="BV17" s="420">
        <v>11466125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92.49</v>
      </c>
      <c r="M18" s="544"/>
      <c r="N18" s="544"/>
      <c r="O18" s="544"/>
      <c r="P18" s="544"/>
      <c r="Q18" s="544"/>
      <c r="R18" s="545"/>
      <c r="S18" s="545"/>
      <c r="T18" s="545"/>
      <c r="U18" s="545"/>
      <c r="V18" s="546"/>
      <c r="W18" s="438"/>
      <c r="X18" s="439"/>
      <c r="Y18" s="439"/>
      <c r="Z18" s="439"/>
      <c r="AA18" s="439"/>
      <c r="AB18" s="430"/>
      <c r="AC18" s="547">
        <v>67.599999999999994</v>
      </c>
      <c r="AD18" s="548"/>
      <c r="AE18" s="548"/>
      <c r="AF18" s="548"/>
      <c r="AG18" s="549"/>
      <c r="AH18" s="547">
        <v>66.900000000000006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12764145</v>
      </c>
      <c r="BO18" s="421"/>
      <c r="BP18" s="421"/>
      <c r="BQ18" s="421"/>
      <c r="BR18" s="421"/>
      <c r="BS18" s="421"/>
      <c r="BT18" s="421"/>
      <c r="BU18" s="422"/>
      <c r="BV18" s="420">
        <v>12531322</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547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17178935</v>
      </c>
      <c r="BO19" s="421"/>
      <c r="BP19" s="421"/>
      <c r="BQ19" s="421"/>
      <c r="BR19" s="421"/>
      <c r="BS19" s="421"/>
      <c r="BT19" s="421"/>
      <c r="BU19" s="422"/>
      <c r="BV19" s="420">
        <v>17010270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21272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24314786</v>
      </c>
      <c r="BO22" s="384"/>
      <c r="BP22" s="384"/>
      <c r="BQ22" s="384"/>
      <c r="BR22" s="384"/>
      <c r="BS22" s="384"/>
      <c r="BT22" s="384"/>
      <c r="BU22" s="385"/>
      <c r="BV22" s="383">
        <v>25099322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19796126</v>
      </c>
      <c r="BO23" s="421"/>
      <c r="BP23" s="421"/>
      <c r="BQ23" s="421"/>
      <c r="BR23" s="421"/>
      <c r="BS23" s="421"/>
      <c r="BT23" s="421"/>
      <c r="BU23" s="422"/>
      <c r="BV23" s="420">
        <v>20388136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8850</v>
      </c>
      <c r="R24" s="472"/>
      <c r="S24" s="472"/>
      <c r="T24" s="472"/>
      <c r="U24" s="472"/>
      <c r="V24" s="514"/>
      <c r="W24" s="566"/>
      <c r="X24" s="567"/>
      <c r="Y24" s="568"/>
      <c r="Z24" s="470" t="s">
        <v>162</v>
      </c>
      <c r="AA24" s="450"/>
      <c r="AB24" s="450"/>
      <c r="AC24" s="450"/>
      <c r="AD24" s="450"/>
      <c r="AE24" s="450"/>
      <c r="AF24" s="450"/>
      <c r="AG24" s="451"/>
      <c r="AH24" s="471">
        <v>477</v>
      </c>
      <c r="AI24" s="472"/>
      <c r="AJ24" s="472"/>
      <c r="AK24" s="472"/>
      <c r="AL24" s="514"/>
      <c r="AM24" s="471">
        <v>1435770</v>
      </c>
      <c r="AN24" s="472"/>
      <c r="AO24" s="472"/>
      <c r="AP24" s="472"/>
      <c r="AQ24" s="472"/>
      <c r="AR24" s="514"/>
      <c r="AS24" s="471">
        <v>3010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13769231</v>
      </c>
      <c r="BO24" s="421"/>
      <c r="BP24" s="421"/>
      <c r="BQ24" s="421"/>
      <c r="BR24" s="421"/>
      <c r="BS24" s="421"/>
      <c r="BT24" s="421"/>
      <c r="BU24" s="422"/>
      <c r="BV24" s="420">
        <v>13776474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6790</v>
      </c>
      <c r="R25" s="472"/>
      <c r="S25" s="472"/>
      <c r="T25" s="472"/>
      <c r="U25" s="472"/>
      <c r="V25" s="514"/>
      <c r="W25" s="566"/>
      <c r="X25" s="567"/>
      <c r="Y25" s="568"/>
      <c r="Z25" s="470" t="s">
        <v>165</v>
      </c>
      <c r="AA25" s="450"/>
      <c r="AB25" s="450"/>
      <c r="AC25" s="450"/>
      <c r="AD25" s="450"/>
      <c r="AE25" s="450"/>
      <c r="AF25" s="450"/>
      <c r="AG25" s="451"/>
      <c r="AH25" s="471">
        <v>78</v>
      </c>
      <c r="AI25" s="472"/>
      <c r="AJ25" s="472"/>
      <c r="AK25" s="472"/>
      <c r="AL25" s="514"/>
      <c r="AM25" s="471">
        <v>246402</v>
      </c>
      <c r="AN25" s="472"/>
      <c r="AO25" s="472"/>
      <c r="AP25" s="472"/>
      <c r="AQ25" s="472"/>
      <c r="AR25" s="514"/>
      <c r="AS25" s="471">
        <v>3159</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5241503</v>
      </c>
      <c r="BO25" s="384"/>
      <c r="BP25" s="384"/>
      <c r="BQ25" s="384"/>
      <c r="BR25" s="384"/>
      <c r="BS25" s="384"/>
      <c r="BT25" s="384"/>
      <c r="BU25" s="385"/>
      <c r="BV25" s="383">
        <v>5804051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6100</v>
      </c>
      <c r="R26" s="472"/>
      <c r="S26" s="472"/>
      <c r="T26" s="472"/>
      <c r="U26" s="472"/>
      <c r="V26" s="514"/>
      <c r="W26" s="566"/>
      <c r="X26" s="567"/>
      <c r="Y26" s="568"/>
      <c r="Z26" s="470" t="s">
        <v>168</v>
      </c>
      <c r="AA26" s="572"/>
      <c r="AB26" s="572"/>
      <c r="AC26" s="572"/>
      <c r="AD26" s="572"/>
      <c r="AE26" s="572"/>
      <c r="AF26" s="572"/>
      <c r="AG26" s="573"/>
      <c r="AH26" s="471">
        <v>28</v>
      </c>
      <c r="AI26" s="472"/>
      <c r="AJ26" s="472"/>
      <c r="AK26" s="472"/>
      <c r="AL26" s="514"/>
      <c r="AM26" s="471">
        <v>81760</v>
      </c>
      <c r="AN26" s="472"/>
      <c r="AO26" s="472"/>
      <c r="AP26" s="472"/>
      <c r="AQ26" s="472"/>
      <c r="AR26" s="514"/>
      <c r="AS26" s="471">
        <v>2920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5540</v>
      </c>
      <c r="R27" s="472"/>
      <c r="S27" s="472"/>
      <c r="T27" s="472"/>
      <c r="U27" s="472"/>
      <c r="V27" s="514"/>
      <c r="W27" s="566"/>
      <c r="X27" s="567"/>
      <c r="Y27" s="568"/>
      <c r="Z27" s="470" t="s">
        <v>171</v>
      </c>
      <c r="AA27" s="450"/>
      <c r="AB27" s="450"/>
      <c r="AC27" s="450"/>
      <c r="AD27" s="450"/>
      <c r="AE27" s="450"/>
      <c r="AF27" s="450"/>
      <c r="AG27" s="451"/>
      <c r="AH27" s="471">
        <v>20</v>
      </c>
      <c r="AI27" s="472"/>
      <c r="AJ27" s="472"/>
      <c r="AK27" s="472"/>
      <c r="AL27" s="514"/>
      <c r="AM27" s="471">
        <v>62080</v>
      </c>
      <c r="AN27" s="472"/>
      <c r="AO27" s="472"/>
      <c r="AP27" s="472"/>
      <c r="AQ27" s="472"/>
      <c r="AR27" s="514"/>
      <c r="AS27" s="471">
        <v>3104</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121</v>
      </c>
      <c r="BO27" s="540"/>
      <c r="BP27" s="540"/>
      <c r="BQ27" s="540"/>
      <c r="BR27" s="540"/>
      <c r="BS27" s="540"/>
      <c r="BT27" s="540"/>
      <c r="BU27" s="541"/>
      <c r="BV27" s="539" t="s">
        <v>121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4830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4043930</v>
      </c>
      <c r="BO28" s="384"/>
      <c r="BP28" s="384"/>
      <c r="BQ28" s="384"/>
      <c r="BR28" s="384"/>
      <c r="BS28" s="384"/>
      <c r="BT28" s="384"/>
      <c r="BU28" s="385"/>
      <c r="BV28" s="383">
        <v>3802928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17</v>
      </c>
      <c r="M29" s="472"/>
      <c r="N29" s="472"/>
      <c r="O29" s="472"/>
      <c r="P29" s="514"/>
      <c r="Q29" s="471">
        <v>4330</v>
      </c>
      <c r="R29" s="472"/>
      <c r="S29" s="472"/>
      <c r="T29" s="472"/>
      <c r="U29" s="472"/>
      <c r="V29" s="514"/>
      <c r="W29" s="569"/>
      <c r="X29" s="570"/>
      <c r="Y29" s="571"/>
      <c r="Z29" s="470" t="s">
        <v>177</v>
      </c>
      <c r="AA29" s="450"/>
      <c r="AB29" s="450"/>
      <c r="AC29" s="450"/>
      <c r="AD29" s="450"/>
      <c r="AE29" s="450"/>
      <c r="AF29" s="450"/>
      <c r="AG29" s="451"/>
      <c r="AH29" s="471">
        <v>497</v>
      </c>
      <c r="AI29" s="472"/>
      <c r="AJ29" s="472"/>
      <c r="AK29" s="472"/>
      <c r="AL29" s="514"/>
      <c r="AM29" s="471">
        <v>1497850</v>
      </c>
      <c r="AN29" s="472"/>
      <c r="AO29" s="472"/>
      <c r="AP29" s="472"/>
      <c r="AQ29" s="472"/>
      <c r="AR29" s="514"/>
      <c r="AS29" s="471">
        <v>3014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18460</v>
      </c>
      <c r="BO29" s="421"/>
      <c r="BP29" s="421"/>
      <c r="BQ29" s="421"/>
      <c r="BR29" s="421"/>
      <c r="BS29" s="421"/>
      <c r="BT29" s="421"/>
      <c r="BU29" s="422"/>
      <c r="BV29" s="420">
        <v>18449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2463228</v>
      </c>
      <c r="BO30" s="540"/>
      <c r="BP30" s="540"/>
      <c r="BQ30" s="540"/>
      <c r="BR30" s="540"/>
      <c r="BS30" s="540"/>
      <c r="BT30" s="540"/>
      <c r="BU30" s="541"/>
      <c r="BV30" s="539">
        <v>2143288</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9</v>
      </c>
      <c r="AN34" s="610"/>
      <c r="AO34" s="611" t="str">
        <f>IF('各会計、関係団体の財政状況及び健全化判断比率'!B34="","",'各会計、関係団体の財政状況及び健全化判断比率'!B34)</f>
        <v>病院事業会計</v>
      </c>
      <c r="AP34" s="611"/>
      <c r="AQ34" s="611"/>
      <c r="AR34" s="611"/>
      <c r="AS34" s="611"/>
      <c r="AT34" s="611"/>
      <c r="AU34" s="611"/>
      <c r="AV34" s="611"/>
      <c r="AW34" s="611"/>
      <c r="AX34" s="611"/>
      <c r="AY34" s="611"/>
      <c r="AZ34" s="611"/>
      <c r="BA34" s="611"/>
      <c r="BB34" s="611"/>
      <c r="BC34" s="611"/>
      <c r="BD34" s="175"/>
      <c r="BE34" s="610">
        <f>IF(BG34="","",MAX(C34:D43,U34:V43,AM34:AN43)+1)</f>
        <v>11</v>
      </c>
      <c r="BF34" s="610"/>
      <c r="BG34" s="611" t="str">
        <f>IF('各会計、関係団体の財政状況及び健全化判断比率'!B36="","",'各会計、関係団体の財政状況及び健全化判断比率'!B36)</f>
        <v>坂出港港湾整備事業特別会計</v>
      </c>
      <c r="BH34" s="611"/>
      <c r="BI34" s="611"/>
      <c r="BJ34" s="611"/>
      <c r="BK34" s="611"/>
      <c r="BL34" s="611"/>
      <c r="BM34" s="611"/>
      <c r="BN34" s="611"/>
      <c r="BO34" s="611"/>
      <c r="BP34" s="611"/>
      <c r="BQ34" s="611"/>
      <c r="BR34" s="611"/>
      <c r="BS34" s="611"/>
      <c r="BT34" s="611"/>
      <c r="BU34" s="611"/>
      <c r="BV34" s="175"/>
      <c r="BW34" s="610">
        <f>IF(BY34="","",MAX(C34:D43,U34:V43,AM34:AN43,BE34:BF43)+1)</f>
        <v>12</v>
      </c>
      <c r="BX34" s="610"/>
      <c r="BY34" s="611" t="str">
        <f>IF('各会計、関係団体の財政状況及び健全化判断比率'!B68="","",'各会計、関係団体の財政状況及び健全化判断比率'!B68)</f>
        <v>坂出、宇多津広域行政事務組合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本州四国総合開発（株）</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王越診療所特別会計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国民健康保険与島診療所特別会計</v>
      </c>
      <c r="X35" s="611"/>
      <c r="Y35" s="611"/>
      <c r="Z35" s="611"/>
      <c r="AA35" s="611"/>
      <c r="AB35" s="611"/>
      <c r="AC35" s="611"/>
      <c r="AD35" s="611"/>
      <c r="AE35" s="611"/>
      <c r="AF35" s="611"/>
      <c r="AG35" s="611"/>
      <c r="AH35" s="611"/>
      <c r="AI35" s="611"/>
      <c r="AJ35" s="611"/>
      <c r="AK35" s="611"/>
      <c r="AL35" s="175"/>
      <c r="AM35" s="610">
        <f t="shared" ref="AM35:AM43" si="0">IF(AO35="","",AM34+1)</f>
        <v>10</v>
      </c>
      <c r="AN35" s="610"/>
      <c r="AO35" s="611" t="str">
        <f>IF('各会計、関係団体の財政状況及び健全化判断比率'!B35="","",'各会計、関係団体の財政状況及び健全化判断比率'!B35)</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13</v>
      </c>
      <c r="BX35" s="610"/>
      <c r="BY35" s="611" t="str">
        <f>IF('各会計、関係団体の財政状況及び健全化判断比率'!B69="","",'各会計、関係団体の財政状況及び健全化判断比率'!B69)</f>
        <v>香川県後期高齢者医療広域連合（一般会計）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（公財）坂出市学校給食会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14</v>
      </c>
      <c r="BX36" s="610"/>
      <c r="BY36" s="611" t="str">
        <f>IF('各会計、関係団体の財政状況及び健全化判断比率'!B70="","",'各会計、関係団体の財政状況及び健全化判断比率'!B70)</f>
        <v>香川県後期高齢者医療広域連合（後期高齢者医療事業）</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介護保険介護予防支援事業特別会計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15</v>
      </c>
      <c r="BX37" s="610"/>
      <c r="BY37" s="611" t="str">
        <f>IF('各会計、関係団体の財政状況及び健全化判断比率'!B71="","",'各会計、関係団体の財政状況及び健全化判断比率'!B71)</f>
        <v>香川県広域水道企業団（水道事業会計）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7</v>
      </c>
      <c r="V38" s="610"/>
      <c r="W38" s="611" t="str">
        <f>IF('各会計、関係団体の財政状況及び健全化判断比率'!B32="","",'各会計、関係団体の財政状況及び健全化判断比率'!B32)</f>
        <v>坂出駅北口地下駐車場事業特別会計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16</v>
      </c>
      <c r="BX38" s="610"/>
      <c r="BY38" s="611" t="str">
        <f>IF('各会計、関係団体の財政状況及び健全化判断比率'!B72="","",'各会計、関係団体の財政状況及び健全化判断比率'!B72)</f>
        <v>香川県広域水道企業団（工業用水道事業会計）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f t="shared" si="4"/>
        <v>8</v>
      </c>
      <c r="V39" s="610"/>
      <c r="W39" s="611" t="str">
        <f>IF('各会計、関係団体の財政状況及び健全化判断比率'!B33="","",'各会計、関係団体の財政状況及び健全化判断比率'!B33)</f>
        <v>後期高齢者医療特別会計</v>
      </c>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DfmrnBTtfxQsTNF/p2CBNxXHeDC9QiiUfd2beQVDbRr6MbYGLoEH9Xs9LPEjRmaE2KF+sRqbOhbL27sScvv5RQ==" saltValue="G9A1JYeN3t0kya0cZmcJ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536</v>
      </c>
      <c r="D34" s="1162"/>
      <c r="E34" s="1163"/>
      <c r="F34" s="32">
        <v>33.56</v>
      </c>
      <c r="G34" s="33">
        <v>33.159999999999997</v>
      </c>
      <c r="H34" s="33">
        <v>36.61</v>
      </c>
      <c r="I34" s="33">
        <v>45.99</v>
      </c>
      <c r="J34" s="34">
        <v>51.9</v>
      </c>
      <c r="K34" s="22"/>
      <c r="L34" s="22"/>
      <c r="M34" s="22"/>
      <c r="N34" s="22"/>
      <c r="O34" s="22"/>
      <c r="P34" s="22"/>
    </row>
    <row r="35" spans="1:16" ht="39" customHeight="1" x14ac:dyDescent="0.2">
      <c r="A35" s="22"/>
      <c r="B35" s="35"/>
      <c r="C35" s="1158" t="s">
        <v>537</v>
      </c>
      <c r="D35" s="1158"/>
      <c r="E35" s="1159"/>
      <c r="F35" s="36">
        <v>1.79</v>
      </c>
      <c r="G35" s="37">
        <v>2.1800000000000002</v>
      </c>
      <c r="H35" s="37">
        <v>5.33</v>
      </c>
      <c r="I35" s="37">
        <v>3.35</v>
      </c>
      <c r="J35" s="38">
        <v>1.37</v>
      </c>
      <c r="K35" s="22"/>
      <c r="L35" s="22"/>
      <c r="M35" s="22"/>
      <c r="N35" s="22"/>
      <c r="O35" s="22"/>
      <c r="P35" s="22"/>
    </row>
    <row r="36" spans="1:16" ht="39" customHeight="1" x14ac:dyDescent="0.2">
      <c r="A36" s="22"/>
      <c r="B36" s="35"/>
      <c r="C36" s="1158" t="s">
        <v>538</v>
      </c>
      <c r="D36" s="1158"/>
      <c r="E36" s="1159"/>
      <c r="F36" s="36">
        <v>0.02</v>
      </c>
      <c r="G36" s="37">
        <v>0.27</v>
      </c>
      <c r="H36" s="37">
        <v>1.19</v>
      </c>
      <c r="I36" s="37">
        <v>1.31</v>
      </c>
      <c r="J36" s="38">
        <v>1.1599999999999999</v>
      </c>
      <c r="K36" s="22"/>
      <c r="L36" s="22"/>
      <c r="M36" s="22"/>
      <c r="N36" s="22"/>
      <c r="O36" s="22"/>
      <c r="P36" s="22"/>
    </row>
    <row r="37" spans="1:16" ht="39" customHeight="1" x14ac:dyDescent="0.2">
      <c r="A37" s="22"/>
      <c r="B37" s="35"/>
      <c r="C37" s="1158" t="s">
        <v>539</v>
      </c>
      <c r="D37" s="1158"/>
      <c r="E37" s="1159"/>
      <c r="F37" s="36">
        <v>0.82</v>
      </c>
      <c r="G37" s="37">
        <v>0.88</v>
      </c>
      <c r="H37" s="37">
        <v>0.9</v>
      </c>
      <c r="I37" s="37">
        <v>1</v>
      </c>
      <c r="J37" s="38">
        <v>1.0900000000000001</v>
      </c>
      <c r="K37" s="22"/>
      <c r="L37" s="22"/>
      <c r="M37" s="22"/>
      <c r="N37" s="22"/>
      <c r="O37" s="22"/>
      <c r="P37" s="22"/>
    </row>
    <row r="38" spans="1:16" ht="39" customHeight="1" x14ac:dyDescent="0.2">
      <c r="A38" s="22"/>
      <c r="B38" s="35"/>
      <c r="C38" s="1158" t="s">
        <v>540</v>
      </c>
      <c r="D38" s="1158"/>
      <c r="E38" s="1159"/>
      <c r="F38" s="36">
        <v>0.65</v>
      </c>
      <c r="G38" s="37">
        <v>0.46</v>
      </c>
      <c r="H38" s="37">
        <v>0.84</v>
      </c>
      <c r="I38" s="37">
        <v>1.1299999999999999</v>
      </c>
      <c r="J38" s="38">
        <v>0.5</v>
      </c>
      <c r="K38" s="22"/>
      <c r="L38" s="22"/>
      <c r="M38" s="22"/>
      <c r="N38" s="22"/>
      <c r="O38" s="22"/>
      <c r="P38" s="22"/>
    </row>
    <row r="39" spans="1:16" ht="39" customHeight="1" x14ac:dyDescent="0.2">
      <c r="A39" s="22"/>
      <c r="B39" s="35"/>
      <c r="C39" s="1158" t="s">
        <v>541</v>
      </c>
      <c r="D39" s="1158"/>
      <c r="E39" s="1159"/>
      <c r="F39" s="36" t="s">
        <v>492</v>
      </c>
      <c r="G39" s="37">
        <v>0.34</v>
      </c>
      <c r="H39" s="37">
        <v>0.32</v>
      </c>
      <c r="I39" s="37">
        <v>0.28999999999999998</v>
      </c>
      <c r="J39" s="38">
        <v>0.28999999999999998</v>
      </c>
      <c r="K39" s="22"/>
      <c r="L39" s="22"/>
      <c r="M39" s="22"/>
      <c r="N39" s="22"/>
      <c r="O39" s="22"/>
      <c r="P39" s="22"/>
    </row>
    <row r="40" spans="1:16" ht="39" customHeight="1" x14ac:dyDescent="0.2">
      <c r="A40" s="22"/>
      <c r="B40" s="35"/>
      <c r="C40" s="1158" t="s">
        <v>542</v>
      </c>
      <c r="D40" s="1158"/>
      <c r="E40" s="1159"/>
      <c r="F40" s="36">
        <v>0</v>
      </c>
      <c r="G40" s="37">
        <v>0</v>
      </c>
      <c r="H40" s="37">
        <v>0</v>
      </c>
      <c r="I40" s="37">
        <v>0</v>
      </c>
      <c r="J40" s="38">
        <v>0.04</v>
      </c>
      <c r="K40" s="22"/>
      <c r="L40" s="22"/>
      <c r="M40" s="22"/>
      <c r="N40" s="22"/>
      <c r="O40" s="22"/>
      <c r="P40" s="22"/>
    </row>
    <row r="41" spans="1:16" ht="39" customHeight="1" x14ac:dyDescent="0.2">
      <c r="A41" s="22"/>
      <c r="B41" s="35"/>
      <c r="C41" s="1158" t="s">
        <v>543</v>
      </c>
      <c r="D41" s="1158"/>
      <c r="E41" s="1159"/>
      <c r="F41" s="36">
        <v>0.01</v>
      </c>
      <c r="G41" s="37">
        <v>0</v>
      </c>
      <c r="H41" s="37">
        <v>0</v>
      </c>
      <c r="I41" s="37">
        <v>0</v>
      </c>
      <c r="J41" s="38">
        <v>0</v>
      </c>
      <c r="K41" s="22"/>
      <c r="L41" s="22"/>
      <c r="M41" s="22"/>
      <c r="N41" s="22"/>
      <c r="O41" s="22"/>
      <c r="P41" s="22"/>
    </row>
    <row r="42" spans="1:16" ht="39" customHeight="1" x14ac:dyDescent="0.2">
      <c r="A42" s="22"/>
      <c r="B42" s="39"/>
      <c r="C42" s="1158" t="s">
        <v>544</v>
      </c>
      <c r="D42" s="1158"/>
      <c r="E42" s="1159"/>
      <c r="F42" s="36" t="s">
        <v>492</v>
      </c>
      <c r="G42" s="37" t="s">
        <v>492</v>
      </c>
      <c r="H42" s="37" t="s">
        <v>492</v>
      </c>
      <c r="I42" s="37" t="s">
        <v>492</v>
      </c>
      <c r="J42" s="38" t="s">
        <v>492</v>
      </c>
      <c r="K42" s="22"/>
      <c r="L42" s="22"/>
      <c r="M42" s="22"/>
      <c r="N42" s="22"/>
      <c r="O42" s="22"/>
      <c r="P42" s="22"/>
    </row>
    <row r="43" spans="1:16" ht="39" customHeight="1" thickBot="1" x14ac:dyDescent="0.25">
      <c r="A43" s="22"/>
      <c r="B43" s="40"/>
      <c r="C43" s="1160" t="s">
        <v>545</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8C9B9FZsgJxoe7GFABMmMQd2FX2o7jdy58gERMhiRoNqOg/LbiCDN2QFIZbuNOGOVt58H1szlzTsdZVWw9YWg==" saltValue="wTf1cUQJR4BfssqNhldz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2024</v>
      </c>
      <c r="L45" s="58">
        <v>1921</v>
      </c>
      <c r="M45" s="58">
        <v>1927</v>
      </c>
      <c r="N45" s="58">
        <v>2002</v>
      </c>
      <c r="O45" s="59">
        <v>1991</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492</v>
      </c>
      <c r="L46" s="62" t="s">
        <v>492</v>
      </c>
      <c r="M46" s="62" t="s">
        <v>492</v>
      </c>
      <c r="N46" s="62" t="s">
        <v>492</v>
      </c>
      <c r="O46" s="63" t="s">
        <v>492</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492</v>
      </c>
      <c r="L47" s="62" t="s">
        <v>492</v>
      </c>
      <c r="M47" s="62" t="s">
        <v>492</v>
      </c>
      <c r="N47" s="62" t="s">
        <v>492</v>
      </c>
      <c r="O47" s="63" t="s">
        <v>492</v>
      </c>
      <c r="P47" s="46"/>
      <c r="Q47" s="46"/>
      <c r="R47" s="46"/>
      <c r="S47" s="46"/>
      <c r="T47" s="46"/>
      <c r="U47" s="46"/>
    </row>
    <row r="48" spans="1:21" ht="30.75" customHeight="1" x14ac:dyDescent="0.2">
      <c r="A48" s="46"/>
      <c r="B48" s="1166"/>
      <c r="C48" s="1167"/>
      <c r="D48" s="60"/>
      <c r="E48" s="1172" t="s">
        <v>13</v>
      </c>
      <c r="F48" s="1172"/>
      <c r="G48" s="1172"/>
      <c r="H48" s="1172"/>
      <c r="I48" s="1172"/>
      <c r="J48" s="1173"/>
      <c r="K48" s="61">
        <v>673</v>
      </c>
      <c r="L48" s="62">
        <v>523</v>
      </c>
      <c r="M48" s="62">
        <v>489</v>
      </c>
      <c r="N48" s="62">
        <v>461</v>
      </c>
      <c r="O48" s="63">
        <v>520</v>
      </c>
      <c r="P48" s="46"/>
      <c r="Q48" s="46"/>
      <c r="R48" s="46"/>
      <c r="S48" s="46"/>
      <c r="T48" s="46"/>
      <c r="U48" s="46"/>
    </row>
    <row r="49" spans="1:21" ht="30.75" customHeight="1" x14ac:dyDescent="0.2">
      <c r="A49" s="46"/>
      <c r="B49" s="1166"/>
      <c r="C49" s="1167"/>
      <c r="D49" s="60"/>
      <c r="E49" s="1172" t="s">
        <v>14</v>
      </c>
      <c r="F49" s="1172"/>
      <c r="G49" s="1172"/>
      <c r="H49" s="1172"/>
      <c r="I49" s="1172"/>
      <c r="J49" s="1173"/>
      <c r="K49" s="61">
        <v>1</v>
      </c>
      <c r="L49" s="62">
        <v>1</v>
      </c>
      <c r="M49" s="62">
        <v>1</v>
      </c>
      <c r="N49" s="62">
        <v>2</v>
      </c>
      <c r="O49" s="63">
        <v>5</v>
      </c>
      <c r="P49" s="46"/>
      <c r="Q49" s="46"/>
      <c r="R49" s="46"/>
      <c r="S49" s="46"/>
      <c r="T49" s="46"/>
      <c r="U49" s="46"/>
    </row>
    <row r="50" spans="1:21" ht="30.75" customHeight="1" x14ac:dyDescent="0.2">
      <c r="A50" s="46"/>
      <c r="B50" s="1166"/>
      <c r="C50" s="1167"/>
      <c r="D50" s="60"/>
      <c r="E50" s="1172" t="s">
        <v>15</v>
      </c>
      <c r="F50" s="1172"/>
      <c r="G50" s="1172"/>
      <c r="H50" s="1172"/>
      <c r="I50" s="1172"/>
      <c r="J50" s="1173"/>
      <c r="K50" s="61">
        <v>1</v>
      </c>
      <c r="L50" s="62">
        <v>1</v>
      </c>
      <c r="M50" s="62">
        <v>1</v>
      </c>
      <c r="N50" s="62">
        <v>24</v>
      </c>
      <c r="O50" s="63">
        <v>0</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492</v>
      </c>
      <c r="L51" s="62" t="s">
        <v>492</v>
      </c>
      <c r="M51" s="62" t="s">
        <v>492</v>
      </c>
      <c r="N51" s="62" t="s">
        <v>492</v>
      </c>
      <c r="O51" s="63" t="s">
        <v>492</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1500</v>
      </c>
      <c r="L52" s="62">
        <v>1448</v>
      </c>
      <c r="M52" s="62">
        <v>1440</v>
      </c>
      <c r="N52" s="62">
        <v>1466</v>
      </c>
      <c r="O52" s="63">
        <v>1489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1199</v>
      </c>
      <c r="L53" s="67">
        <v>998</v>
      </c>
      <c r="M53" s="67">
        <v>978</v>
      </c>
      <c r="N53" s="67">
        <v>1023</v>
      </c>
      <c r="O53" s="68">
        <v>1027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RHn/EFLhPdOx46nD64HpKe3046XVY6GvwZ8EOVJ0qvT7kSOm+ubUh6KsvwNj4n0Q2Wz/1iTivW1zOAHeVmbfA==" saltValue="FtPHU/2w72T/T8pT2zik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95" t="s">
        <v>30</v>
      </c>
      <c r="C41" s="1196"/>
      <c r="D41" s="103"/>
      <c r="E41" s="1201" t="s">
        <v>31</v>
      </c>
      <c r="F41" s="1201"/>
      <c r="G41" s="1201"/>
      <c r="H41" s="1202"/>
      <c r="I41" s="342">
        <v>23601</v>
      </c>
      <c r="J41" s="343">
        <v>24349</v>
      </c>
      <c r="K41" s="343">
        <v>24473</v>
      </c>
      <c r="L41" s="343">
        <v>25099</v>
      </c>
      <c r="M41" s="344">
        <v>24315</v>
      </c>
    </row>
    <row r="42" spans="2:13" ht="27.75" customHeight="1" x14ac:dyDescent="0.2">
      <c r="B42" s="1197"/>
      <c r="C42" s="1198"/>
      <c r="D42" s="104"/>
      <c r="E42" s="1203" t="s">
        <v>32</v>
      </c>
      <c r="F42" s="1203"/>
      <c r="G42" s="1203"/>
      <c r="H42" s="1204"/>
      <c r="I42" s="345">
        <v>4</v>
      </c>
      <c r="J42" s="346">
        <v>3</v>
      </c>
      <c r="K42" s="346">
        <v>1</v>
      </c>
      <c r="L42" s="346">
        <v>443</v>
      </c>
      <c r="M42" s="347">
        <v>412</v>
      </c>
    </row>
    <row r="43" spans="2:13" ht="27.75" customHeight="1" x14ac:dyDescent="0.2">
      <c r="B43" s="1197"/>
      <c r="C43" s="1198"/>
      <c r="D43" s="104"/>
      <c r="E43" s="1203" t="s">
        <v>33</v>
      </c>
      <c r="F43" s="1203"/>
      <c r="G43" s="1203"/>
      <c r="H43" s="1204"/>
      <c r="I43" s="345">
        <v>8246</v>
      </c>
      <c r="J43" s="346">
        <v>7417</v>
      </c>
      <c r="K43" s="346">
        <v>6719</v>
      </c>
      <c r="L43" s="346">
        <v>5939</v>
      </c>
      <c r="M43" s="347">
        <v>6011</v>
      </c>
    </row>
    <row r="44" spans="2:13" ht="27.75" customHeight="1" x14ac:dyDescent="0.2">
      <c r="B44" s="1197"/>
      <c r="C44" s="1198"/>
      <c r="D44" s="104"/>
      <c r="E44" s="1203" t="s">
        <v>34</v>
      </c>
      <c r="F44" s="1203"/>
      <c r="G44" s="1203"/>
      <c r="H44" s="1204"/>
      <c r="I44" s="345" t="s">
        <v>492</v>
      </c>
      <c r="J44" s="346">
        <v>123</v>
      </c>
      <c r="K44" s="346">
        <v>177</v>
      </c>
      <c r="L44" s="346">
        <v>591</v>
      </c>
      <c r="M44" s="347">
        <v>1504</v>
      </c>
    </row>
    <row r="45" spans="2:13" ht="27.75" customHeight="1" x14ac:dyDescent="0.2">
      <c r="B45" s="1197"/>
      <c r="C45" s="1198"/>
      <c r="D45" s="104"/>
      <c r="E45" s="1203" t="s">
        <v>35</v>
      </c>
      <c r="F45" s="1203"/>
      <c r="G45" s="1203"/>
      <c r="H45" s="1204"/>
      <c r="I45" s="345">
        <v>3093</v>
      </c>
      <c r="J45" s="346">
        <v>3130</v>
      </c>
      <c r="K45" s="346">
        <v>2953</v>
      </c>
      <c r="L45" s="346">
        <v>3030</v>
      </c>
      <c r="M45" s="347">
        <v>2976</v>
      </c>
    </row>
    <row r="46" spans="2:13" ht="27.75" customHeight="1" x14ac:dyDescent="0.2">
      <c r="B46" s="1197"/>
      <c r="C46" s="1198"/>
      <c r="D46" s="105"/>
      <c r="E46" s="1203" t="s">
        <v>36</v>
      </c>
      <c r="F46" s="1203"/>
      <c r="G46" s="1203"/>
      <c r="H46" s="1204"/>
      <c r="I46" s="345" t="s">
        <v>492</v>
      </c>
      <c r="J46" s="346" t="s">
        <v>492</v>
      </c>
      <c r="K46" s="346" t="s">
        <v>492</v>
      </c>
      <c r="L46" s="346" t="s">
        <v>492</v>
      </c>
      <c r="M46" s="347" t="s">
        <v>492</v>
      </c>
    </row>
    <row r="47" spans="2:13" ht="27.75" customHeight="1" x14ac:dyDescent="0.2">
      <c r="B47" s="1197"/>
      <c r="C47" s="1198"/>
      <c r="D47" s="106"/>
      <c r="E47" s="1205" t="s">
        <v>37</v>
      </c>
      <c r="F47" s="1206"/>
      <c r="G47" s="1206"/>
      <c r="H47" s="1207"/>
      <c r="I47" s="345" t="s">
        <v>492</v>
      </c>
      <c r="J47" s="346" t="s">
        <v>492</v>
      </c>
      <c r="K47" s="346" t="s">
        <v>492</v>
      </c>
      <c r="L47" s="346" t="s">
        <v>492</v>
      </c>
      <c r="M47" s="347" t="s">
        <v>492</v>
      </c>
    </row>
    <row r="48" spans="2:13" ht="27.75" customHeight="1" x14ac:dyDescent="0.2">
      <c r="B48" s="1197"/>
      <c r="C48" s="1198"/>
      <c r="D48" s="104"/>
      <c r="E48" s="1203" t="s">
        <v>38</v>
      </c>
      <c r="F48" s="1203"/>
      <c r="G48" s="1203"/>
      <c r="H48" s="1204"/>
      <c r="I48" s="345" t="s">
        <v>492</v>
      </c>
      <c r="J48" s="346" t="s">
        <v>492</v>
      </c>
      <c r="K48" s="346" t="s">
        <v>492</v>
      </c>
      <c r="L48" s="346" t="s">
        <v>492</v>
      </c>
      <c r="M48" s="347" t="s">
        <v>492</v>
      </c>
    </row>
    <row r="49" spans="2:13" ht="27.75" customHeight="1" x14ac:dyDescent="0.2">
      <c r="B49" s="1199"/>
      <c r="C49" s="1200"/>
      <c r="D49" s="104"/>
      <c r="E49" s="1203" t="s">
        <v>39</v>
      </c>
      <c r="F49" s="1203"/>
      <c r="G49" s="1203"/>
      <c r="H49" s="1204"/>
      <c r="I49" s="345" t="s">
        <v>492</v>
      </c>
      <c r="J49" s="346" t="s">
        <v>492</v>
      </c>
      <c r="K49" s="346" t="s">
        <v>492</v>
      </c>
      <c r="L49" s="346" t="s">
        <v>492</v>
      </c>
      <c r="M49" s="347" t="s">
        <v>492</v>
      </c>
    </row>
    <row r="50" spans="2:13" ht="27.75" customHeight="1" x14ac:dyDescent="0.2">
      <c r="B50" s="1208" t="s">
        <v>40</v>
      </c>
      <c r="C50" s="1209"/>
      <c r="D50" s="107"/>
      <c r="E50" s="1203" t="s">
        <v>41</v>
      </c>
      <c r="F50" s="1203"/>
      <c r="G50" s="1203"/>
      <c r="H50" s="1204"/>
      <c r="I50" s="345">
        <v>5250</v>
      </c>
      <c r="J50" s="346">
        <v>5300</v>
      </c>
      <c r="K50" s="346">
        <v>5748</v>
      </c>
      <c r="L50" s="346">
        <v>6623</v>
      </c>
      <c r="M50" s="347">
        <v>7288</v>
      </c>
    </row>
    <row r="51" spans="2:13" ht="27.75" customHeight="1" x14ac:dyDescent="0.2">
      <c r="B51" s="1197"/>
      <c r="C51" s="1198"/>
      <c r="D51" s="104"/>
      <c r="E51" s="1203" t="s">
        <v>42</v>
      </c>
      <c r="F51" s="1203"/>
      <c r="G51" s="1203"/>
      <c r="H51" s="1204"/>
      <c r="I51" s="345">
        <v>1</v>
      </c>
      <c r="J51" s="346">
        <v>0</v>
      </c>
      <c r="K51" s="346">
        <v>0</v>
      </c>
      <c r="L51" s="346" t="s">
        <v>492</v>
      </c>
      <c r="M51" s="347" t="s">
        <v>492</v>
      </c>
    </row>
    <row r="52" spans="2:13" ht="27.75" customHeight="1" x14ac:dyDescent="0.2">
      <c r="B52" s="1199"/>
      <c r="C52" s="1200"/>
      <c r="D52" s="104"/>
      <c r="E52" s="1203" t="s">
        <v>43</v>
      </c>
      <c r="F52" s="1203"/>
      <c r="G52" s="1203"/>
      <c r="H52" s="1204"/>
      <c r="I52" s="345">
        <v>19346</v>
      </c>
      <c r="J52" s="346">
        <v>19513</v>
      </c>
      <c r="K52" s="346">
        <v>19475</v>
      </c>
      <c r="L52" s="346">
        <v>19146</v>
      </c>
      <c r="M52" s="347">
        <v>18604</v>
      </c>
    </row>
    <row r="53" spans="2:13" ht="27.75" customHeight="1" thickBot="1" x14ac:dyDescent="0.25">
      <c r="B53" s="1210" t="s">
        <v>19</v>
      </c>
      <c r="C53" s="1211"/>
      <c r="D53" s="108"/>
      <c r="E53" s="1212" t="s">
        <v>44</v>
      </c>
      <c r="F53" s="1212"/>
      <c r="G53" s="1212"/>
      <c r="H53" s="1213"/>
      <c r="I53" s="348">
        <v>10347</v>
      </c>
      <c r="J53" s="349">
        <v>10208</v>
      </c>
      <c r="K53" s="349">
        <v>9100</v>
      </c>
      <c r="L53" s="349">
        <v>9333</v>
      </c>
      <c r="M53" s="350">
        <v>9326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RHEUuiac0fb04c8u8kG1d944+9wQam7ohgv9cJCnZ+7OH4sKbrExVu0spxVFw6kcxaDGeiXYmGHYWBQxmlHiw==" saltValue="Fi28xdKefKVWy0Kb/Z9i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222" t="s">
        <v>46</v>
      </c>
      <c r="D55" s="1222"/>
      <c r="E55" s="1223"/>
      <c r="F55" s="120">
        <v>3414</v>
      </c>
      <c r="G55" s="120">
        <v>3803</v>
      </c>
      <c r="H55" s="121">
        <v>4044</v>
      </c>
    </row>
    <row r="56" spans="2:8" ht="52.5" customHeight="1" x14ac:dyDescent="0.2">
      <c r="B56" s="122"/>
      <c r="C56" s="1224" t="s">
        <v>47</v>
      </c>
      <c r="D56" s="1224"/>
      <c r="E56" s="1225"/>
      <c r="F56" s="123">
        <v>18</v>
      </c>
      <c r="G56" s="123">
        <v>18</v>
      </c>
      <c r="H56" s="124">
        <v>18</v>
      </c>
    </row>
    <row r="57" spans="2:8" ht="53.25" customHeight="1" x14ac:dyDescent="0.2">
      <c r="B57" s="122"/>
      <c r="C57" s="1226" t="s">
        <v>48</v>
      </c>
      <c r="D57" s="1226"/>
      <c r="E57" s="1227"/>
      <c r="F57" s="125">
        <v>1823</v>
      </c>
      <c r="G57" s="125">
        <v>2143</v>
      </c>
      <c r="H57" s="126">
        <v>2463</v>
      </c>
    </row>
    <row r="58" spans="2:8" ht="45.75" customHeight="1" x14ac:dyDescent="0.2">
      <c r="B58" s="127"/>
      <c r="C58" s="1214" t="s">
        <v>560</v>
      </c>
      <c r="D58" s="1215"/>
      <c r="E58" s="1216"/>
      <c r="F58" s="128">
        <v>743</v>
      </c>
      <c r="G58" s="128">
        <v>944</v>
      </c>
      <c r="H58" s="129">
        <v>944</v>
      </c>
    </row>
    <row r="59" spans="2:8" ht="45.75" customHeight="1" x14ac:dyDescent="0.2">
      <c r="B59" s="127"/>
      <c r="C59" s="1214" t="s">
        <v>561</v>
      </c>
      <c r="D59" s="1215"/>
      <c r="E59" s="1216"/>
      <c r="F59" s="128">
        <v>524</v>
      </c>
      <c r="G59" s="128">
        <v>504</v>
      </c>
      <c r="H59" s="129">
        <v>669</v>
      </c>
    </row>
    <row r="60" spans="2:8" ht="45.75" customHeight="1" x14ac:dyDescent="0.2">
      <c r="B60" s="127"/>
      <c r="C60" s="1214" t="s">
        <v>562</v>
      </c>
      <c r="D60" s="1215"/>
      <c r="E60" s="1216"/>
      <c r="F60" s="128" t="s">
        <v>566</v>
      </c>
      <c r="G60" s="128">
        <v>100</v>
      </c>
      <c r="H60" s="129">
        <v>200</v>
      </c>
    </row>
    <row r="61" spans="2:8" ht="45.75" customHeight="1" x14ac:dyDescent="0.2">
      <c r="B61" s="127"/>
      <c r="C61" s="1214" t="s">
        <v>563</v>
      </c>
      <c r="D61" s="1215"/>
      <c r="E61" s="1216"/>
      <c r="F61" s="128">
        <v>207</v>
      </c>
      <c r="G61" s="128">
        <v>200</v>
      </c>
      <c r="H61" s="129">
        <v>197</v>
      </c>
    </row>
    <row r="62" spans="2:8" ht="45.75" customHeight="1" thickBot="1" x14ac:dyDescent="0.25">
      <c r="B62" s="130"/>
      <c r="C62" s="1217" t="s">
        <v>564</v>
      </c>
      <c r="D62" s="1218"/>
      <c r="E62" s="1219"/>
      <c r="F62" s="131">
        <v>0</v>
      </c>
      <c r="G62" s="131">
        <v>56</v>
      </c>
      <c r="H62" s="132">
        <v>104</v>
      </c>
    </row>
    <row r="63" spans="2:8" ht="52.5" customHeight="1" thickBot="1" x14ac:dyDescent="0.25">
      <c r="B63" s="133"/>
      <c r="C63" s="1220" t="s">
        <v>49</v>
      </c>
      <c r="D63" s="1220"/>
      <c r="E63" s="1221"/>
      <c r="F63" s="134">
        <v>5256</v>
      </c>
      <c r="G63" s="134">
        <v>5965</v>
      </c>
      <c r="H63" s="135">
        <v>6526</v>
      </c>
    </row>
    <row r="64" spans="2:8" ht="13" x14ac:dyDescent="0.2"/>
  </sheetData>
  <sheetProtection algorithmName="SHA-512" hashValue="M6XoOLm03IDLMRwoDFoPhq+Yd7UtariYbnXBiIlL2CV2mO4bLpmhY96cR/u5eHHdV/6BzixAS5CSphGSMwsQKw==" saltValue="9WLEseLLYws91ECW9bg7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FE40E-443B-4EE1-8098-3E34A4307941}">
  <sheetPr>
    <pageSetUpPr fitToPage="1"/>
  </sheetPr>
  <dimension ref="A1:DE85"/>
  <sheetViews>
    <sheetView showGridLines="0" zoomScale="85" zoomScaleNormal="85"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573</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576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571</v>
      </c>
    </row>
    <row r="50" spans="1:109" ht="13" x14ac:dyDescent="0.2">
      <c r="B50" s="259"/>
      <c r="G50" s="1234"/>
      <c r="H50" s="1234"/>
      <c r="I50" s="1234"/>
      <c r="J50" s="1234"/>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0" t="s">
        <v>530</v>
      </c>
      <c r="BQ50" s="1230"/>
      <c r="BR50" s="1230"/>
      <c r="BS50" s="1230"/>
      <c r="BT50" s="1230"/>
      <c r="BU50" s="1230"/>
      <c r="BV50" s="1230"/>
      <c r="BW50" s="1230"/>
      <c r="BX50" s="1230" t="s">
        <v>531</v>
      </c>
      <c r="BY50" s="1230"/>
      <c r="BZ50" s="1230"/>
      <c r="CA50" s="1230"/>
      <c r="CB50" s="1230"/>
      <c r="CC50" s="1230"/>
      <c r="CD50" s="1230"/>
      <c r="CE50" s="1230"/>
      <c r="CF50" s="1230" t="s">
        <v>532</v>
      </c>
      <c r="CG50" s="1230"/>
      <c r="CH50" s="1230"/>
      <c r="CI50" s="1230"/>
      <c r="CJ50" s="1230"/>
      <c r="CK50" s="1230"/>
      <c r="CL50" s="1230"/>
      <c r="CM50" s="1230"/>
      <c r="CN50" s="1230" t="s">
        <v>533</v>
      </c>
      <c r="CO50" s="1230"/>
      <c r="CP50" s="1230"/>
      <c r="CQ50" s="1230"/>
      <c r="CR50" s="1230"/>
      <c r="CS50" s="1230"/>
      <c r="CT50" s="1230"/>
      <c r="CU50" s="1230"/>
      <c r="CV50" s="1230" t="s">
        <v>534</v>
      </c>
      <c r="CW50" s="1230"/>
      <c r="CX50" s="1230"/>
      <c r="CY50" s="1230"/>
      <c r="CZ50" s="1230"/>
      <c r="DA50" s="1230"/>
      <c r="DB50" s="1230"/>
      <c r="DC50" s="1230"/>
    </row>
    <row r="51" spans="1:109" ht="13.5" customHeight="1" x14ac:dyDescent="0.2">
      <c r="B51" s="259"/>
      <c r="G51" s="1239"/>
      <c r="H51" s="1239"/>
      <c r="I51" s="1249"/>
      <c r="J51" s="1249"/>
      <c r="K51" s="1235"/>
      <c r="L51" s="1235"/>
      <c r="M51" s="1235"/>
      <c r="N51" s="1235"/>
      <c r="AM51" s="352"/>
      <c r="AN51" s="1231" t="s">
        <v>570</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28">
        <v>86.6</v>
      </c>
      <c r="BQ51" s="1228"/>
      <c r="BR51" s="1228"/>
      <c r="BS51" s="1228"/>
      <c r="BT51" s="1228"/>
      <c r="BU51" s="1228"/>
      <c r="BV51" s="1228"/>
      <c r="BW51" s="1228"/>
      <c r="BX51" s="1228">
        <v>82.8</v>
      </c>
      <c r="BY51" s="1228"/>
      <c r="BZ51" s="1228"/>
      <c r="CA51" s="1228"/>
      <c r="CB51" s="1228"/>
      <c r="CC51" s="1228"/>
      <c r="CD51" s="1228"/>
      <c r="CE51" s="1228"/>
      <c r="CF51" s="1228">
        <v>69.900000000000006</v>
      </c>
      <c r="CG51" s="1228"/>
      <c r="CH51" s="1228"/>
      <c r="CI51" s="1228"/>
      <c r="CJ51" s="1228"/>
      <c r="CK51" s="1228"/>
      <c r="CL51" s="1228"/>
      <c r="CM51" s="1228"/>
      <c r="CN51" s="1228">
        <v>73.8</v>
      </c>
      <c r="CO51" s="1228"/>
      <c r="CP51" s="1228"/>
      <c r="CQ51" s="1228"/>
      <c r="CR51" s="1228"/>
      <c r="CS51" s="1228"/>
      <c r="CT51" s="1228"/>
      <c r="CU51" s="1228"/>
      <c r="CV51" s="1228">
        <v>73.3</v>
      </c>
      <c r="CW51" s="1228"/>
      <c r="CX51" s="1228"/>
      <c r="CY51" s="1228"/>
      <c r="CZ51" s="1228"/>
      <c r="DA51" s="1228"/>
      <c r="DB51" s="1228"/>
      <c r="DC51" s="1228"/>
    </row>
    <row r="52" spans="1:109" ht="13" x14ac:dyDescent="0.2">
      <c r="B52" s="259"/>
      <c r="G52" s="1239"/>
      <c r="H52" s="1239"/>
      <c r="I52" s="1249"/>
      <c r="J52" s="1249"/>
      <c r="K52" s="1235"/>
      <c r="L52" s="1235"/>
      <c r="M52" s="1235"/>
      <c r="N52" s="1235"/>
      <c r="AM52" s="352"/>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39"/>
      <c r="H53" s="1239"/>
      <c r="I53" s="1234"/>
      <c r="J53" s="1234"/>
      <c r="K53" s="1235"/>
      <c r="L53" s="1235"/>
      <c r="M53" s="1235"/>
      <c r="N53" s="1235"/>
      <c r="AM53" s="352"/>
      <c r="AN53" s="1231"/>
      <c r="AO53" s="1231"/>
      <c r="AP53" s="1231"/>
      <c r="AQ53" s="1231"/>
      <c r="AR53" s="1231"/>
      <c r="AS53" s="1231"/>
      <c r="AT53" s="1231"/>
      <c r="AU53" s="1231"/>
      <c r="AV53" s="1231"/>
      <c r="AW53" s="1231"/>
      <c r="AX53" s="1231"/>
      <c r="AY53" s="1231"/>
      <c r="AZ53" s="1231"/>
      <c r="BA53" s="1231"/>
      <c r="BB53" s="1231" t="s">
        <v>575</v>
      </c>
      <c r="BC53" s="1231"/>
      <c r="BD53" s="1231"/>
      <c r="BE53" s="1231"/>
      <c r="BF53" s="1231"/>
      <c r="BG53" s="1231"/>
      <c r="BH53" s="1231"/>
      <c r="BI53" s="1231"/>
      <c r="BJ53" s="1231"/>
      <c r="BK53" s="1231"/>
      <c r="BL53" s="1231"/>
      <c r="BM53" s="1231"/>
      <c r="BN53" s="1231"/>
      <c r="BO53" s="1231"/>
      <c r="BP53" s="1228">
        <v>73.2</v>
      </c>
      <c r="BQ53" s="1228"/>
      <c r="BR53" s="1228"/>
      <c r="BS53" s="1228"/>
      <c r="BT53" s="1228"/>
      <c r="BU53" s="1228"/>
      <c r="BV53" s="1228"/>
      <c r="BW53" s="1228"/>
      <c r="BX53" s="1228">
        <v>71.900000000000006</v>
      </c>
      <c r="BY53" s="1228"/>
      <c r="BZ53" s="1228"/>
      <c r="CA53" s="1228"/>
      <c r="CB53" s="1228"/>
      <c r="CC53" s="1228"/>
      <c r="CD53" s="1228"/>
      <c r="CE53" s="1228"/>
      <c r="CF53" s="1228">
        <v>72.400000000000006</v>
      </c>
      <c r="CG53" s="1228"/>
      <c r="CH53" s="1228"/>
      <c r="CI53" s="1228"/>
      <c r="CJ53" s="1228"/>
      <c r="CK53" s="1228"/>
      <c r="CL53" s="1228"/>
      <c r="CM53" s="1228"/>
      <c r="CN53" s="1228">
        <v>72</v>
      </c>
      <c r="CO53" s="1228"/>
      <c r="CP53" s="1228"/>
      <c r="CQ53" s="1228"/>
      <c r="CR53" s="1228"/>
      <c r="CS53" s="1228"/>
      <c r="CT53" s="1228"/>
      <c r="CU53" s="1228"/>
      <c r="CV53" s="1228">
        <v>73</v>
      </c>
      <c r="CW53" s="1228"/>
      <c r="CX53" s="1228"/>
      <c r="CY53" s="1228"/>
      <c r="CZ53" s="1228"/>
      <c r="DA53" s="1228"/>
      <c r="DB53" s="1228"/>
      <c r="DC53" s="1228"/>
    </row>
    <row r="54" spans="1:109" ht="13" x14ac:dyDescent="0.2">
      <c r="A54" s="360"/>
      <c r="B54" s="259"/>
      <c r="G54" s="1239"/>
      <c r="H54" s="1239"/>
      <c r="I54" s="1234"/>
      <c r="J54" s="1234"/>
      <c r="K54" s="1235"/>
      <c r="L54" s="1235"/>
      <c r="M54" s="1235"/>
      <c r="N54" s="1235"/>
      <c r="AM54" s="352"/>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4"/>
      <c r="H55" s="1234"/>
      <c r="I55" s="1234"/>
      <c r="J55" s="1234"/>
      <c r="K55" s="1235"/>
      <c r="L55" s="1235"/>
      <c r="M55" s="1235"/>
      <c r="N55" s="1235"/>
      <c r="AN55" s="1230" t="s">
        <v>569</v>
      </c>
      <c r="AO55" s="1230"/>
      <c r="AP55" s="1230"/>
      <c r="AQ55" s="1230"/>
      <c r="AR55" s="1230"/>
      <c r="AS55" s="1230"/>
      <c r="AT55" s="1230"/>
      <c r="AU55" s="1230"/>
      <c r="AV55" s="1230"/>
      <c r="AW55" s="1230"/>
      <c r="AX55" s="1230"/>
      <c r="AY55" s="1230"/>
      <c r="AZ55" s="1230"/>
      <c r="BA55" s="1230"/>
      <c r="BB55" s="1231" t="s">
        <v>568</v>
      </c>
      <c r="BC55" s="1231"/>
      <c r="BD55" s="1231"/>
      <c r="BE55" s="1231"/>
      <c r="BF55" s="1231"/>
      <c r="BG55" s="1231"/>
      <c r="BH55" s="1231"/>
      <c r="BI55" s="1231"/>
      <c r="BJ55" s="1231"/>
      <c r="BK55" s="1231"/>
      <c r="BL55" s="1231"/>
      <c r="BM55" s="1231"/>
      <c r="BN55" s="1231"/>
      <c r="BO55" s="1231"/>
      <c r="BP55" s="1228">
        <v>25.5</v>
      </c>
      <c r="BQ55" s="1228"/>
      <c r="BR55" s="1228"/>
      <c r="BS55" s="1228"/>
      <c r="BT55" s="1228"/>
      <c r="BU55" s="1228"/>
      <c r="BV55" s="1228"/>
      <c r="BW55" s="1228"/>
      <c r="BX55" s="1228">
        <v>25.1</v>
      </c>
      <c r="BY55" s="1228"/>
      <c r="BZ55" s="1228"/>
      <c r="CA55" s="1228"/>
      <c r="CB55" s="1228"/>
      <c r="CC55" s="1228"/>
      <c r="CD55" s="1228"/>
      <c r="CE55" s="1228"/>
      <c r="CF55" s="1228">
        <v>11.2</v>
      </c>
      <c r="CG55" s="1228"/>
      <c r="CH55" s="1228"/>
      <c r="CI55" s="1228"/>
      <c r="CJ55" s="1228"/>
      <c r="CK55" s="1228"/>
      <c r="CL55" s="1228"/>
      <c r="CM55" s="1228"/>
      <c r="CN55" s="1228">
        <v>4.5999999999999996</v>
      </c>
      <c r="CO55" s="1228"/>
      <c r="CP55" s="1228"/>
      <c r="CQ55" s="1228"/>
      <c r="CR55" s="1228"/>
      <c r="CS55" s="1228"/>
      <c r="CT55" s="1228"/>
      <c r="CU55" s="1228"/>
      <c r="CV55" s="1228">
        <v>4.2</v>
      </c>
      <c r="CW55" s="1228"/>
      <c r="CX55" s="1228"/>
      <c r="CY55" s="1228"/>
      <c r="CZ55" s="1228"/>
      <c r="DA55" s="1228"/>
      <c r="DB55" s="1228"/>
      <c r="DC55" s="1228"/>
    </row>
    <row r="56" spans="1:109" ht="13" x14ac:dyDescent="0.2">
      <c r="A56" s="360"/>
      <c r="B56" s="259"/>
      <c r="G56" s="1234"/>
      <c r="H56" s="1234"/>
      <c r="I56" s="1234"/>
      <c r="J56" s="1234"/>
      <c r="K56" s="1235"/>
      <c r="L56" s="1235"/>
      <c r="M56" s="1235"/>
      <c r="N56" s="1235"/>
      <c r="AN56" s="1230"/>
      <c r="AO56" s="1230"/>
      <c r="AP56" s="1230"/>
      <c r="AQ56" s="1230"/>
      <c r="AR56" s="1230"/>
      <c r="AS56" s="1230"/>
      <c r="AT56" s="1230"/>
      <c r="AU56" s="1230"/>
      <c r="AV56" s="1230"/>
      <c r="AW56" s="1230"/>
      <c r="AX56" s="1230"/>
      <c r="AY56" s="1230"/>
      <c r="AZ56" s="1230"/>
      <c r="BA56" s="1230"/>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4"/>
      <c r="H57" s="1234"/>
      <c r="I57" s="1232"/>
      <c r="J57" s="1232"/>
      <c r="K57" s="1235"/>
      <c r="L57" s="1235"/>
      <c r="M57" s="1235"/>
      <c r="N57" s="1235"/>
      <c r="AM57" s="255"/>
      <c r="AN57" s="1230"/>
      <c r="AO57" s="1230"/>
      <c r="AP57" s="1230"/>
      <c r="AQ57" s="1230"/>
      <c r="AR57" s="1230"/>
      <c r="AS57" s="1230"/>
      <c r="AT57" s="1230"/>
      <c r="AU57" s="1230"/>
      <c r="AV57" s="1230"/>
      <c r="AW57" s="1230"/>
      <c r="AX57" s="1230"/>
      <c r="AY57" s="1230"/>
      <c r="AZ57" s="1230"/>
      <c r="BA57" s="1230"/>
      <c r="BB57" s="1231" t="s">
        <v>575</v>
      </c>
      <c r="BC57" s="1231"/>
      <c r="BD57" s="1231"/>
      <c r="BE57" s="1231"/>
      <c r="BF57" s="1231"/>
      <c r="BG57" s="1231"/>
      <c r="BH57" s="1231"/>
      <c r="BI57" s="1231"/>
      <c r="BJ57" s="1231"/>
      <c r="BK57" s="1231"/>
      <c r="BL57" s="1231"/>
      <c r="BM57" s="1231"/>
      <c r="BN57" s="1231"/>
      <c r="BO57" s="1231"/>
      <c r="BP57" s="1228">
        <v>60.9</v>
      </c>
      <c r="BQ57" s="1228"/>
      <c r="BR57" s="1228"/>
      <c r="BS57" s="1228"/>
      <c r="BT57" s="1228"/>
      <c r="BU57" s="1228"/>
      <c r="BV57" s="1228"/>
      <c r="BW57" s="1228"/>
      <c r="BX57" s="1228">
        <v>61</v>
      </c>
      <c r="BY57" s="1228"/>
      <c r="BZ57" s="1228"/>
      <c r="CA57" s="1228"/>
      <c r="CB57" s="1228"/>
      <c r="CC57" s="1228"/>
      <c r="CD57" s="1228"/>
      <c r="CE57" s="1228"/>
      <c r="CF57" s="1228">
        <v>63.7</v>
      </c>
      <c r="CG57" s="1228"/>
      <c r="CH57" s="1228"/>
      <c r="CI57" s="1228"/>
      <c r="CJ57" s="1228"/>
      <c r="CK57" s="1228"/>
      <c r="CL57" s="1228"/>
      <c r="CM57" s="1228"/>
      <c r="CN57" s="1228">
        <v>64.099999999999994</v>
      </c>
      <c r="CO57" s="1228"/>
      <c r="CP57" s="1228"/>
      <c r="CQ57" s="1228"/>
      <c r="CR57" s="1228"/>
      <c r="CS57" s="1228"/>
      <c r="CT57" s="1228"/>
      <c r="CU57" s="1228"/>
      <c r="CV57" s="1228">
        <v>64.599999999999994</v>
      </c>
      <c r="CW57" s="1228"/>
      <c r="CX57" s="1228"/>
      <c r="CY57" s="1228"/>
      <c r="CZ57" s="1228"/>
      <c r="DA57" s="1228"/>
      <c r="DB57" s="1228"/>
      <c r="DC57" s="1228"/>
      <c r="DD57" s="370"/>
      <c r="DE57" s="365"/>
    </row>
    <row r="58" spans="1:109" s="360" customFormat="1" ht="13" x14ac:dyDescent="0.2">
      <c r="A58" s="255"/>
      <c r="B58" s="365"/>
      <c r="G58" s="1234"/>
      <c r="H58" s="1234"/>
      <c r="I58" s="1232"/>
      <c r="J58" s="1232"/>
      <c r="K58" s="1235"/>
      <c r="L58" s="1235"/>
      <c r="M58" s="1235"/>
      <c r="N58" s="1235"/>
      <c r="AM58" s="255"/>
      <c r="AN58" s="1230"/>
      <c r="AO58" s="1230"/>
      <c r="AP58" s="1230"/>
      <c r="AQ58" s="1230"/>
      <c r="AR58" s="1230"/>
      <c r="AS58" s="1230"/>
      <c r="AT58" s="1230"/>
      <c r="AU58" s="1230"/>
      <c r="AV58" s="1230"/>
      <c r="AW58" s="1230"/>
      <c r="AX58" s="1230"/>
      <c r="AY58" s="1230"/>
      <c r="AZ58" s="1230"/>
      <c r="BA58" s="1230"/>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574</v>
      </c>
    </row>
    <row r="64" spans="1:109" ht="13" x14ac:dyDescent="0.2">
      <c r="B64" s="259"/>
      <c r="G64" s="361"/>
      <c r="I64" s="363"/>
      <c r="J64" s="363"/>
      <c r="K64" s="363"/>
      <c r="L64" s="363"/>
      <c r="M64" s="363"/>
      <c r="N64" s="362"/>
      <c r="AM64" s="361"/>
      <c r="AN64" s="361" t="s">
        <v>573</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0" t="s">
        <v>572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571</v>
      </c>
    </row>
    <row r="72" spans="2:107" ht="13" x14ac:dyDescent="0.2">
      <c r="B72" s="259"/>
      <c r="G72" s="1234"/>
      <c r="H72" s="1234"/>
      <c r="I72" s="1234"/>
      <c r="J72" s="1234"/>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0" t="s">
        <v>530</v>
      </c>
      <c r="BQ72" s="1230"/>
      <c r="BR72" s="1230"/>
      <c r="BS72" s="1230"/>
      <c r="BT72" s="1230"/>
      <c r="BU72" s="1230"/>
      <c r="BV72" s="1230"/>
      <c r="BW72" s="1230"/>
      <c r="BX72" s="1230" t="s">
        <v>531</v>
      </c>
      <c r="BY72" s="1230"/>
      <c r="BZ72" s="1230"/>
      <c r="CA72" s="1230"/>
      <c r="CB72" s="1230"/>
      <c r="CC72" s="1230"/>
      <c r="CD72" s="1230"/>
      <c r="CE72" s="1230"/>
      <c r="CF72" s="1230" t="s">
        <v>532</v>
      </c>
      <c r="CG72" s="1230"/>
      <c r="CH72" s="1230"/>
      <c r="CI72" s="1230"/>
      <c r="CJ72" s="1230"/>
      <c r="CK72" s="1230"/>
      <c r="CL72" s="1230"/>
      <c r="CM72" s="1230"/>
      <c r="CN72" s="1230" t="s">
        <v>533</v>
      </c>
      <c r="CO72" s="1230"/>
      <c r="CP72" s="1230"/>
      <c r="CQ72" s="1230"/>
      <c r="CR72" s="1230"/>
      <c r="CS72" s="1230"/>
      <c r="CT72" s="1230"/>
      <c r="CU72" s="1230"/>
      <c r="CV72" s="1230" t="s">
        <v>534</v>
      </c>
      <c r="CW72" s="1230"/>
      <c r="CX72" s="1230"/>
      <c r="CY72" s="1230"/>
      <c r="CZ72" s="1230"/>
      <c r="DA72" s="1230"/>
      <c r="DB72" s="1230"/>
      <c r="DC72" s="1230"/>
    </row>
    <row r="73" spans="2:107" ht="13" x14ac:dyDescent="0.2">
      <c r="B73" s="259"/>
      <c r="G73" s="1239"/>
      <c r="H73" s="1239"/>
      <c r="I73" s="1239"/>
      <c r="J73" s="1239"/>
      <c r="K73" s="1229"/>
      <c r="L73" s="1229"/>
      <c r="M73" s="1229"/>
      <c r="N73" s="1229"/>
      <c r="AM73" s="352"/>
      <c r="AN73" s="1231" t="s">
        <v>570</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v>86.6</v>
      </c>
      <c r="BQ73" s="1228"/>
      <c r="BR73" s="1228"/>
      <c r="BS73" s="1228"/>
      <c r="BT73" s="1228"/>
      <c r="BU73" s="1228"/>
      <c r="BV73" s="1228"/>
      <c r="BW73" s="1228"/>
      <c r="BX73" s="1228">
        <v>82.8</v>
      </c>
      <c r="BY73" s="1228"/>
      <c r="BZ73" s="1228"/>
      <c r="CA73" s="1228"/>
      <c r="CB73" s="1228"/>
      <c r="CC73" s="1228"/>
      <c r="CD73" s="1228"/>
      <c r="CE73" s="1228"/>
      <c r="CF73" s="1228">
        <v>69.900000000000006</v>
      </c>
      <c r="CG73" s="1228"/>
      <c r="CH73" s="1228"/>
      <c r="CI73" s="1228"/>
      <c r="CJ73" s="1228"/>
      <c r="CK73" s="1228"/>
      <c r="CL73" s="1228"/>
      <c r="CM73" s="1228"/>
      <c r="CN73" s="1228">
        <v>73.8</v>
      </c>
      <c r="CO73" s="1228"/>
      <c r="CP73" s="1228"/>
      <c r="CQ73" s="1228"/>
      <c r="CR73" s="1228"/>
      <c r="CS73" s="1228"/>
      <c r="CT73" s="1228"/>
      <c r="CU73" s="1228"/>
      <c r="CV73" s="1228">
        <v>73.3</v>
      </c>
      <c r="CW73" s="1228"/>
      <c r="CX73" s="1228"/>
      <c r="CY73" s="1228"/>
      <c r="CZ73" s="1228"/>
      <c r="DA73" s="1228"/>
      <c r="DB73" s="1228"/>
      <c r="DC73" s="1228"/>
    </row>
    <row r="74" spans="2:107" ht="13" x14ac:dyDescent="0.2">
      <c r="B74" s="259"/>
      <c r="G74" s="1239"/>
      <c r="H74" s="1239"/>
      <c r="I74" s="1239"/>
      <c r="J74" s="1239"/>
      <c r="K74" s="1229"/>
      <c r="L74" s="1229"/>
      <c r="M74" s="1229"/>
      <c r="N74" s="1229"/>
      <c r="AM74" s="352"/>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9"/>
      <c r="H75" s="1239"/>
      <c r="I75" s="1234"/>
      <c r="J75" s="1234"/>
      <c r="K75" s="1235"/>
      <c r="L75" s="1235"/>
      <c r="M75" s="1235"/>
      <c r="N75" s="1235"/>
      <c r="AM75" s="352"/>
      <c r="AN75" s="1231"/>
      <c r="AO75" s="1231"/>
      <c r="AP75" s="1231"/>
      <c r="AQ75" s="1231"/>
      <c r="AR75" s="1231"/>
      <c r="AS75" s="1231"/>
      <c r="AT75" s="1231"/>
      <c r="AU75" s="1231"/>
      <c r="AV75" s="1231"/>
      <c r="AW75" s="1231"/>
      <c r="AX75" s="1231"/>
      <c r="AY75" s="1231"/>
      <c r="AZ75" s="1231"/>
      <c r="BA75" s="1231"/>
      <c r="BB75" s="1231" t="s">
        <v>567</v>
      </c>
      <c r="BC75" s="1231"/>
      <c r="BD75" s="1231"/>
      <c r="BE75" s="1231"/>
      <c r="BF75" s="1231"/>
      <c r="BG75" s="1231"/>
      <c r="BH75" s="1231"/>
      <c r="BI75" s="1231"/>
      <c r="BJ75" s="1231"/>
      <c r="BK75" s="1231"/>
      <c r="BL75" s="1231"/>
      <c r="BM75" s="1231"/>
      <c r="BN75" s="1231"/>
      <c r="BO75" s="1231"/>
      <c r="BP75" s="1228">
        <v>10.5</v>
      </c>
      <c r="BQ75" s="1228"/>
      <c r="BR75" s="1228"/>
      <c r="BS75" s="1228"/>
      <c r="BT75" s="1228"/>
      <c r="BU75" s="1228"/>
      <c r="BV75" s="1228"/>
      <c r="BW75" s="1228"/>
      <c r="BX75" s="1228">
        <v>9.4</v>
      </c>
      <c r="BY75" s="1228"/>
      <c r="BZ75" s="1228"/>
      <c r="CA75" s="1228"/>
      <c r="CB75" s="1228"/>
      <c r="CC75" s="1228"/>
      <c r="CD75" s="1228"/>
      <c r="CE75" s="1228"/>
      <c r="CF75" s="1228">
        <v>8.5</v>
      </c>
      <c r="CG75" s="1228"/>
      <c r="CH75" s="1228"/>
      <c r="CI75" s="1228"/>
      <c r="CJ75" s="1228"/>
      <c r="CK75" s="1228"/>
      <c r="CL75" s="1228"/>
      <c r="CM75" s="1228"/>
      <c r="CN75" s="1228">
        <v>7.9</v>
      </c>
      <c r="CO75" s="1228"/>
      <c r="CP75" s="1228"/>
      <c r="CQ75" s="1228"/>
      <c r="CR75" s="1228"/>
      <c r="CS75" s="1228"/>
      <c r="CT75" s="1228"/>
      <c r="CU75" s="1228"/>
      <c r="CV75" s="1228">
        <v>7.8</v>
      </c>
      <c r="CW75" s="1228"/>
      <c r="CX75" s="1228"/>
      <c r="CY75" s="1228"/>
      <c r="CZ75" s="1228"/>
      <c r="DA75" s="1228"/>
      <c r="DB75" s="1228"/>
      <c r="DC75" s="1228"/>
    </row>
    <row r="76" spans="2:107" ht="13" x14ac:dyDescent="0.2">
      <c r="B76" s="259"/>
      <c r="G76" s="1239"/>
      <c r="H76" s="1239"/>
      <c r="I76" s="1234"/>
      <c r="J76" s="1234"/>
      <c r="K76" s="1235"/>
      <c r="L76" s="1235"/>
      <c r="M76" s="1235"/>
      <c r="N76" s="1235"/>
      <c r="AM76" s="352"/>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29"/>
      <c r="L77" s="1229"/>
      <c r="M77" s="1229"/>
      <c r="N77" s="1229"/>
      <c r="AN77" s="1230" t="s">
        <v>569</v>
      </c>
      <c r="AO77" s="1230"/>
      <c r="AP77" s="1230"/>
      <c r="AQ77" s="1230"/>
      <c r="AR77" s="1230"/>
      <c r="AS77" s="1230"/>
      <c r="AT77" s="1230"/>
      <c r="AU77" s="1230"/>
      <c r="AV77" s="1230"/>
      <c r="AW77" s="1230"/>
      <c r="AX77" s="1230"/>
      <c r="AY77" s="1230"/>
      <c r="AZ77" s="1230"/>
      <c r="BA77" s="1230"/>
      <c r="BB77" s="1231" t="s">
        <v>568</v>
      </c>
      <c r="BC77" s="1231"/>
      <c r="BD77" s="1231"/>
      <c r="BE77" s="1231"/>
      <c r="BF77" s="1231"/>
      <c r="BG77" s="1231"/>
      <c r="BH77" s="1231"/>
      <c r="BI77" s="1231"/>
      <c r="BJ77" s="1231"/>
      <c r="BK77" s="1231"/>
      <c r="BL77" s="1231"/>
      <c r="BM77" s="1231"/>
      <c r="BN77" s="1231"/>
      <c r="BO77" s="1231"/>
      <c r="BP77" s="1228">
        <v>25.5</v>
      </c>
      <c r="BQ77" s="1228"/>
      <c r="BR77" s="1228"/>
      <c r="BS77" s="1228"/>
      <c r="BT77" s="1228"/>
      <c r="BU77" s="1228"/>
      <c r="BV77" s="1228"/>
      <c r="BW77" s="1228"/>
      <c r="BX77" s="1228">
        <v>25.1</v>
      </c>
      <c r="BY77" s="1228"/>
      <c r="BZ77" s="1228"/>
      <c r="CA77" s="1228"/>
      <c r="CB77" s="1228"/>
      <c r="CC77" s="1228"/>
      <c r="CD77" s="1228"/>
      <c r="CE77" s="1228"/>
      <c r="CF77" s="1228">
        <v>11.2</v>
      </c>
      <c r="CG77" s="1228"/>
      <c r="CH77" s="1228"/>
      <c r="CI77" s="1228"/>
      <c r="CJ77" s="1228"/>
      <c r="CK77" s="1228"/>
      <c r="CL77" s="1228"/>
      <c r="CM77" s="1228"/>
      <c r="CN77" s="1228">
        <v>4.5999999999999996</v>
      </c>
      <c r="CO77" s="1228"/>
      <c r="CP77" s="1228"/>
      <c r="CQ77" s="1228"/>
      <c r="CR77" s="1228"/>
      <c r="CS77" s="1228"/>
      <c r="CT77" s="1228"/>
      <c r="CU77" s="1228"/>
      <c r="CV77" s="1228">
        <v>4.2</v>
      </c>
      <c r="CW77" s="1228"/>
      <c r="CX77" s="1228"/>
      <c r="CY77" s="1228"/>
      <c r="CZ77" s="1228"/>
      <c r="DA77" s="1228"/>
      <c r="DB77" s="1228"/>
      <c r="DC77" s="1228"/>
    </row>
    <row r="78" spans="2:107" ht="13" x14ac:dyDescent="0.2">
      <c r="B78" s="259"/>
      <c r="G78" s="1234"/>
      <c r="H78" s="1234"/>
      <c r="I78" s="1234"/>
      <c r="J78" s="1234"/>
      <c r="K78" s="1229"/>
      <c r="L78" s="1229"/>
      <c r="M78" s="1229"/>
      <c r="N78" s="1229"/>
      <c r="AN78" s="1230"/>
      <c r="AO78" s="1230"/>
      <c r="AP78" s="1230"/>
      <c r="AQ78" s="1230"/>
      <c r="AR78" s="1230"/>
      <c r="AS78" s="1230"/>
      <c r="AT78" s="1230"/>
      <c r="AU78" s="1230"/>
      <c r="AV78" s="1230"/>
      <c r="AW78" s="1230"/>
      <c r="AX78" s="1230"/>
      <c r="AY78" s="1230"/>
      <c r="AZ78" s="1230"/>
      <c r="BA78" s="1230"/>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32"/>
      <c r="J79" s="1232"/>
      <c r="K79" s="1233"/>
      <c r="L79" s="1233"/>
      <c r="M79" s="1233"/>
      <c r="N79" s="1233"/>
      <c r="AN79" s="1230"/>
      <c r="AO79" s="1230"/>
      <c r="AP79" s="1230"/>
      <c r="AQ79" s="1230"/>
      <c r="AR79" s="1230"/>
      <c r="AS79" s="1230"/>
      <c r="AT79" s="1230"/>
      <c r="AU79" s="1230"/>
      <c r="AV79" s="1230"/>
      <c r="AW79" s="1230"/>
      <c r="AX79" s="1230"/>
      <c r="AY79" s="1230"/>
      <c r="AZ79" s="1230"/>
      <c r="BA79" s="1230"/>
      <c r="BB79" s="1231" t="s">
        <v>567</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5.7</v>
      </c>
      <c r="CG79" s="1228"/>
      <c r="CH79" s="1228"/>
      <c r="CI79" s="1228"/>
      <c r="CJ79" s="1228"/>
      <c r="CK79" s="1228"/>
      <c r="CL79" s="1228"/>
      <c r="CM79" s="1228"/>
      <c r="CN79" s="1228">
        <v>5.8</v>
      </c>
      <c r="CO79" s="1228"/>
      <c r="CP79" s="1228"/>
      <c r="CQ79" s="1228"/>
      <c r="CR79" s="1228"/>
      <c r="CS79" s="1228"/>
      <c r="CT79" s="1228"/>
      <c r="CU79" s="1228"/>
      <c r="CV79" s="1228">
        <v>5.8</v>
      </c>
      <c r="CW79" s="1228"/>
      <c r="CX79" s="1228"/>
      <c r="CY79" s="1228"/>
      <c r="CZ79" s="1228"/>
      <c r="DA79" s="1228"/>
      <c r="DB79" s="1228"/>
      <c r="DC79" s="1228"/>
    </row>
    <row r="80" spans="2:107" ht="13" x14ac:dyDescent="0.2">
      <c r="B80" s="259"/>
      <c r="G80" s="1234"/>
      <c r="H80" s="1234"/>
      <c r="I80" s="1232"/>
      <c r="J80" s="1232"/>
      <c r="K80" s="1233"/>
      <c r="L80" s="1233"/>
      <c r="M80" s="1233"/>
      <c r="N80" s="1233"/>
      <c r="AN80" s="1230"/>
      <c r="AO80" s="1230"/>
      <c r="AP80" s="1230"/>
      <c r="AQ80" s="1230"/>
      <c r="AR80" s="1230"/>
      <c r="AS80" s="1230"/>
      <c r="AT80" s="1230"/>
      <c r="AU80" s="1230"/>
      <c r="AV80" s="1230"/>
      <c r="AW80" s="1230"/>
      <c r="AX80" s="1230"/>
      <c r="AY80" s="1230"/>
      <c r="AZ80" s="1230"/>
      <c r="BA80" s="1230"/>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Fha9zmLsGcPEuw4fYOWSld0s/IZjVXN6RNhOZn8WM590/Sc4ZkCp81fAJHxRpB7IDdsc5nwf/DHZSEPxNzKzLA==" saltValue="ZGb/2cl19DL8lokXkUirg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73C96-0381-45AA-948C-5AD1CA0EAD99}">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KeUiCTYv/nL3/9cxYQsu0neh8uKrGHppJmibQwwv5gcItGbRK3ILIFrvBF+TkT15Ct6Kh1k8rvuINzslQKO4vQ==" saltValue="2QD3Zo996XmqoF+Si0JSJ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4E9BC-C5B5-4ACD-9DD1-1A6D6B592D15}">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1IWdL5zCmgWJTXZnnYQbObV7gHeXf4DCeY9gkDiFR83vx0v/oyQ0LT5D2ZqWn/1a7nl148AascrKLT7knmkQzA==" saltValue="FQY6XQQ2trDBr4zoeHGje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79374</v>
      </c>
      <c r="E3" s="154"/>
      <c r="F3" s="155">
        <v>62383</v>
      </c>
      <c r="G3" s="156"/>
      <c r="H3" s="157"/>
    </row>
    <row r="4" spans="1:8" x14ac:dyDescent="0.2">
      <c r="A4" s="158"/>
      <c r="B4" s="159"/>
      <c r="C4" s="160"/>
      <c r="D4" s="161">
        <v>66598</v>
      </c>
      <c r="E4" s="162"/>
      <c r="F4" s="163">
        <v>35325</v>
      </c>
      <c r="G4" s="164"/>
      <c r="H4" s="165"/>
    </row>
    <row r="5" spans="1:8" x14ac:dyDescent="0.2">
      <c r="A5" s="146" t="s">
        <v>524</v>
      </c>
      <c r="B5" s="151"/>
      <c r="C5" s="152"/>
      <c r="D5" s="153">
        <v>69898</v>
      </c>
      <c r="E5" s="154"/>
      <c r="F5" s="155">
        <v>63812</v>
      </c>
      <c r="G5" s="156"/>
      <c r="H5" s="157"/>
    </row>
    <row r="6" spans="1:8" x14ac:dyDescent="0.2">
      <c r="A6" s="158"/>
      <c r="B6" s="159"/>
      <c r="C6" s="160"/>
      <c r="D6" s="161">
        <v>48433</v>
      </c>
      <c r="E6" s="162"/>
      <c r="F6" s="163">
        <v>33848</v>
      </c>
      <c r="G6" s="164"/>
      <c r="H6" s="165"/>
    </row>
    <row r="7" spans="1:8" x14ac:dyDescent="0.2">
      <c r="A7" s="146" t="s">
        <v>525</v>
      </c>
      <c r="B7" s="151"/>
      <c r="C7" s="152"/>
      <c r="D7" s="153">
        <v>64471</v>
      </c>
      <c r="E7" s="154"/>
      <c r="F7" s="155">
        <v>45945</v>
      </c>
      <c r="G7" s="156"/>
      <c r="H7" s="157"/>
    </row>
    <row r="8" spans="1:8" x14ac:dyDescent="0.2">
      <c r="A8" s="158"/>
      <c r="B8" s="159"/>
      <c r="C8" s="160"/>
      <c r="D8" s="161">
        <v>41369</v>
      </c>
      <c r="E8" s="162"/>
      <c r="F8" s="163">
        <v>25180</v>
      </c>
      <c r="G8" s="164"/>
      <c r="H8" s="165"/>
    </row>
    <row r="9" spans="1:8" x14ac:dyDescent="0.2">
      <c r="A9" s="146" t="s">
        <v>526</v>
      </c>
      <c r="B9" s="151"/>
      <c r="C9" s="152"/>
      <c r="D9" s="153">
        <v>84251</v>
      </c>
      <c r="E9" s="154"/>
      <c r="F9" s="155">
        <v>44475</v>
      </c>
      <c r="G9" s="156"/>
      <c r="H9" s="157"/>
    </row>
    <row r="10" spans="1:8" x14ac:dyDescent="0.2">
      <c r="A10" s="158"/>
      <c r="B10" s="159"/>
      <c r="C10" s="160"/>
      <c r="D10" s="161">
        <v>52675</v>
      </c>
      <c r="E10" s="162"/>
      <c r="F10" s="163">
        <v>24780</v>
      </c>
      <c r="G10" s="164"/>
      <c r="H10" s="165"/>
    </row>
    <row r="11" spans="1:8" x14ac:dyDescent="0.2">
      <c r="A11" s="146" t="s">
        <v>527</v>
      </c>
      <c r="B11" s="151"/>
      <c r="C11" s="152"/>
      <c r="D11" s="153">
        <v>45700</v>
      </c>
      <c r="E11" s="154"/>
      <c r="F11" s="155">
        <v>45982</v>
      </c>
      <c r="G11" s="156"/>
      <c r="H11" s="157"/>
    </row>
    <row r="12" spans="1:8" x14ac:dyDescent="0.2">
      <c r="A12" s="158"/>
      <c r="B12" s="159"/>
      <c r="C12" s="166"/>
      <c r="D12" s="161">
        <v>28285</v>
      </c>
      <c r="E12" s="162"/>
      <c r="F12" s="163">
        <v>25583</v>
      </c>
      <c r="G12" s="164"/>
      <c r="H12" s="165"/>
    </row>
    <row r="13" spans="1:8" x14ac:dyDescent="0.2">
      <c r="A13" s="146"/>
      <c r="B13" s="151"/>
      <c r="C13" s="152"/>
      <c r="D13" s="153">
        <v>68739</v>
      </c>
      <c r="E13" s="154"/>
      <c r="F13" s="155">
        <v>52519</v>
      </c>
      <c r="G13" s="167"/>
      <c r="H13" s="157"/>
    </row>
    <row r="14" spans="1:8" x14ac:dyDescent="0.2">
      <c r="A14" s="158"/>
      <c r="B14" s="159"/>
      <c r="C14" s="160"/>
      <c r="D14" s="161">
        <v>47472</v>
      </c>
      <c r="E14" s="162"/>
      <c r="F14" s="163">
        <v>28943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1.79</v>
      </c>
      <c r="C19" s="168">
        <f>ROUND(VALUE(SUBSTITUTE(実質収支比率等に係る経年分析!G$48,"▲","-")),2)</f>
        <v>2.1800000000000002</v>
      </c>
      <c r="D19" s="168">
        <f>ROUND(VALUE(SUBSTITUTE(実質収支比率等に係る経年分析!H$48,"▲","-")),2)</f>
        <v>5.34</v>
      </c>
      <c r="E19" s="168">
        <f>ROUND(VALUE(SUBSTITUTE(実質収支比率等に係る経年分析!I$48,"▲","-")),2)</f>
        <v>3.36</v>
      </c>
      <c r="F19" s="168">
        <f>ROUND(VALUE(SUBSTITUTE(実質収支比率等に係る経年分析!J$48,"▲","-")),2)</f>
        <v>1.38</v>
      </c>
    </row>
    <row r="20" spans="1:11" x14ac:dyDescent="0.2">
      <c r="A20" s="168" t="s">
        <v>53</v>
      </c>
      <c r="B20" s="168">
        <f>ROUND(VALUE(SUBSTITUTE(実質収支比率等に係る経年分析!F$47,"▲","-")),2)</f>
        <v>23.29</v>
      </c>
      <c r="C20" s="168">
        <f>ROUND(VALUE(SUBSTITUTE(実質収支比率等に係る経年分析!G$47,"▲","-")),2)</f>
        <v>23.66</v>
      </c>
      <c r="D20" s="168">
        <f>ROUND(VALUE(SUBSTITUTE(実質収支比率等に係る経年分析!H$47,"▲","-")),2)</f>
        <v>23.62</v>
      </c>
      <c r="E20" s="168">
        <f>ROUND(VALUE(SUBSTITUTE(実質収支比率等に係る経年分析!I$47,"▲","-")),2)</f>
        <v>26.96</v>
      </c>
      <c r="F20" s="168">
        <f>ROUND(VALUE(SUBSTITUTE(実質収支比率等に係る経年分析!J$47,"▲","-")),2)</f>
        <v>28.47</v>
      </c>
    </row>
    <row r="21" spans="1:11" x14ac:dyDescent="0.2">
      <c r="A21" s="168" t="s">
        <v>54</v>
      </c>
      <c r="B21" s="168">
        <f>IF(ISNUMBER(VALUE(SUBSTITUTE(実質収支比率等に係る経年分析!F$49,"▲","-"))),ROUND(VALUE(SUBSTITUTE(実質収支比率等に係る経年分析!F$49,"▲","-")),2),NA())</f>
        <v>0.45</v>
      </c>
      <c r="C21" s="168">
        <f>IF(ISNUMBER(VALUE(SUBSTITUTE(実質収支比率等に係る経年分析!G$49,"▲","-"))),ROUND(VALUE(SUBSTITUTE(実質収支比率等に係る経年分析!G$49,"▲","-")),2),NA())</f>
        <v>1.37</v>
      </c>
      <c r="D21" s="168">
        <f>IF(ISNUMBER(VALUE(SUBSTITUTE(実質収支比率等に係る経年分析!H$49,"▲","-"))),ROUND(VALUE(SUBSTITUTE(実質収支比率等に係る経年分析!H$49,"▲","-")),2),NA())</f>
        <v>4.33</v>
      </c>
      <c r="E21" s="168">
        <f>IF(ISNUMBER(VALUE(SUBSTITUTE(実質収支比率等に係る経年分析!I$49,"▲","-"))),ROUND(VALUE(SUBSTITUTE(実質収支比率等に係る経年分析!I$49,"▲","-")),2),NA())</f>
        <v>0.64</v>
      </c>
      <c r="F21" s="168">
        <f>IF(ISNUMBER(VALUE(SUBSTITUTE(実質収支比率等に係る経年分析!J$49,"▲","-"))),ROUND(VALUE(SUBSTITUTE(実質収支比率等に係る経年分析!J$49,"▲","-")),2),NA())</f>
        <v>-0.26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坂出駅北口地下駐車場事業特別会計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下水道事業会計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0.28999999999999998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0.28999999999999998</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1.1299999999999999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v>
      </c>
    </row>
    <row r="33" spans="1:16" x14ac:dyDescent="0.2">
      <c r="A33" s="169" t="str">
        <f>IF(連結実質赤字比率に係る赤字・黒字の構成分析!C$37="",NA(),連結実質赤字比率に係る赤字・黒字の構成分析!C$37)</f>
        <v>坂出港港湾整備事業特別会計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1.0900000000000001</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1.31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1.1599999999999999</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2.1800000000000002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3.35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1.37</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33.56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33.159999999999997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36.61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45.99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1500</v>
      </c>
      <c r="E42" s="170"/>
      <c r="F42" s="170"/>
      <c r="G42" s="170">
        <f>'実質公債費比率（分子）の構造'!L$52</f>
        <v>1448</v>
      </c>
      <c r="H42" s="170"/>
      <c r="I42" s="170"/>
      <c r="J42" s="170">
        <f>'実質公債費比率（分子）の構造'!M$52</f>
        <v>1440</v>
      </c>
      <c r="K42" s="170"/>
      <c r="L42" s="170"/>
      <c r="M42" s="170">
        <f>'実質公債費比率（分子）の構造'!N$52</f>
        <v>1466</v>
      </c>
      <c r="N42" s="170"/>
      <c r="O42" s="170"/>
      <c r="P42" s="170">
        <f>'実質公債費比率（分子）の構造'!O$52</f>
        <v>1489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24</v>
      </c>
      <c r="L44" s="170"/>
      <c r="M44" s="170"/>
      <c r="N44" s="170">
        <f>'実質公債費比率（分子）の構造'!O$50</f>
        <v>0</v>
      </c>
      <c r="O44" s="170"/>
      <c r="P44" s="170"/>
    </row>
    <row r="45" spans="1:16" x14ac:dyDescent="0.2">
      <c r="A45" s="170" t="s">
        <v>63</v>
      </c>
      <c r="B45" s="170">
        <f>'実質公債費比率（分子）の構造'!K$49</f>
        <v>1</v>
      </c>
      <c r="C45" s="170"/>
      <c r="D45" s="170"/>
      <c r="E45" s="170">
        <f>'実質公債費比率（分子）の構造'!L$49</f>
        <v>1</v>
      </c>
      <c r="F45" s="170"/>
      <c r="G45" s="170"/>
      <c r="H45" s="170">
        <f>'実質公債費比率（分子）の構造'!M$49</f>
        <v>1</v>
      </c>
      <c r="I45" s="170"/>
      <c r="J45" s="170"/>
      <c r="K45" s="170">
        <f>'実質公債費比率（分子）の構造'!N$49</f>
        <v>2</v>
      </c>
      <c r="L45" s="170"/>
      <c r="M45" s="170"/>
      <c r="N45" s="170">
        <f>'実質公債費比率（分子）の構造'!O$49</f>
        <v>5</v>
      </c>
      <c r="O45" s="170"/>
      <c r="P45" s="170"/>
    </row>
    <row r="46" spans="1:16" x14ac:dyDescent="0.2">
      <c r="A46" s="170" t="s">
        <v>64</v>
      </c>
      <c r="B46" s="170">
        <f>'実質公債費比率（分子）の構造'!K$48</f>
        <v>673</v>
      </c>
      <c r="C46" s="170"/>
      <c r="D46" s="170"/>
      <c r="E46" s="170">
        <f>'実質公債費比率（分子）の構造'!L$48</f>
        <v>523</v>
      </c>
      <c r="F46" s="170"/>
      <c r="G46" s="170"/>
      <c r="H46" s="170">
        <f>'実質公債費比率（分子）の構造'!M$48</f>
        <v>489</v>
      </c>
      <c r="I46" s="170"/>
      <c r="J46" s="170"/>
      <c r="K46" s="170">
        <f>'実質公債費比率（分子）の構造'!N$48</f>
        <v>461</v>
      </c>
      <c r="L46" s="170"/>
      <c r="M46" s="170"/>
      <c r="N46" s="170">
        <f>'実質公債費比率（分子）の構造'!O$48</f>
        <v>520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2024</v>
      </c>
      <c r="C49" s="170"/>
      <c r="D49" s="170"/>
      <c r="E49" s="170">
        <f>'実質公債費比率（分子）の構造'!L$45</f>
        <v>1921</v>
      </c>
      <c r="F49" s="170"/>
      <c r="G49" s="170"/>
      <c r="H49" s="170">
        <f>'実質公債費比率（分子）の構造'!M$45</f>
        <v>1927</v>
      </c>
      <c r="I49" s="170"/>
      <c r="J49" s="170"/>
      <c r="K49" s="170">
        <f>'実質公債費比率（分子）の構造'!N$45</f>
        <v>2002</v>
      </c>
      <c r="L49" s="170"/>
      <c r="M49" s="170"/>
      <c r="N49" s="170">
        <f>'実質公債費比率（分子）の構造'!O$45</f>
        <v>1991</v>
      </c>
      <c r="O49" s="170"/>
      <c r="P49" s="170"/>
    </row>
    <row r="50" spans="1:16" x14ac:dyDescent="0.2">
      <c r="A50" s="170" t="s">
        <v>67</v>
      </c>
      <c r="B50" s="170" t="e">
        <f>NA()</f>
        <v>#N/A</v>
      </c>
      <c r="C50" s="170">
        <f>IF(ISNUMBER('実質公債費比率（分子）の構造'!K$53),'実質公債費比率（分子）の構造'!K$53,NA())</f>
        <v>1199</v>
      </c>
      <c r="D50" s="170" t="e">
        <f>NA()</f>
        <v>#N/A</v>
      </c>
      <c r="E50" s="170" t="e">
        <f>NA()</f>
        <v>#N/A</v>
      </c>
      <c r="F50" s="170">
        <f>IF(ISNUMBER('実質公債費比率（分子）の構造'!L$53),'実質公債費比率（分子）の構造'!L$53,NA())</f>
        <v>998</v>
      </c>
      <c r="G50" s="170" t="e">
        <f>NA()</f>
        <v>#N/A</v>
      </c>
      <c r="H50" s="170" t="e">
        <f>NA()</f>
        <v>#N/A</v>
      </c>
      <c r="I50" s="170">
        <f>IF(ISNUMBER('実質公債費比率（分子）の構造'!M$53),'実質公債費比率（分子）の構造'!M$53,NA())</f>
        <v>978</v>
      </c>
      <c r="J50" s="170" t="e">
        <f>NA()</f>
        <v>#N/A</v>
      </c>
      <c r="K50" s="170" t="e">
        <f>NA()</f>
        <v>#N/A</v>
      </c>
      <c r="L50" s="170">
        <f>IF(ISNUMBER('実質公債費比率（分子）の構造'!N$53),'実質公債費比率（分子）の構造'!N$53,NA())</f>
        <v>1023</v>
      </c>
      <c r="M50" s="170" t="e">
        <f>NA()</f>
        <v>#N/A</v>
      </c>
      <c r="N50" s="170" t="e">
        <f>NA()</f>
        <v>#N/A</v>
      </c>
      <c r="O50" s="170">
        <f>IF(ISNUMBER('実質公債費比率（分子）の構造'!O$53),'実質公債費比率（分子）の構造'!O$53,NA())</f>
        <v>1027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19346</v>
      </c>
      <c r="E56" s="169"/>
      <c r="F56" s="169"/>
      <c r="G56" s="169">
        <f>'将来負担比率（分子）の構造'!J$52</f>
        <v>19513</v>
      </c>
      <c r="H56" s="169"/>
      <c r="I56" s="169"/>
      <c r="J56" s="169">
        <f>'将来負担比率（分子）の構造'!K$52</f>
        <v>19475</v>
      </c>
      <c r="K56" s="169"/>
      <c r="L56" s="169"/>
      <c r="M56" s="169">
        <f>'将来負担比率（分子）の構造'!L$52</f>
        <v>19146</v>
      </c>
      <c r="N56" s="169"/>
      <c r="O56" s="169"/>
      <c r="P56" s="169">
        <f>'将来負担比率（分子）の構造'!M$52</f>
        <v>18604</v>
      </c>
    </row>
    <row r="57" spans="1:16" x14ac:dyDescent="0.2">
      <c r="A57" s="169" t="s">
        <v>42</v>
      </c>
      <c r="B57" s="169"/>
      <c r="C57" s="169"/>
      <c r="D57" s="169">
        <f>'将来負担比率（分子）の構造'!I$51</f>
        <v>1</v>
      </c>
      <c r="E57" s="169"/>
      <c r="F57" s="169"/>
      <c r="G57" s="169">
        <f>'将来負担比率（分子）の構造'!J$51</f>
        <v>0</v>
      </c>
      <c r="H57" s="169"/>
      <c r="I57" s="169"/>
      <c r="J57" s="169">
        <f>'将来負担比率（分子）の構造'!K$51</f>
        <v>0</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5250</v>
      </c>
      <c r="E58" s="169"/>
      <c r="F58" s="169"/>
      <c r="G58" s="169">
        <f>'将来負担比率（分子）の構造'!J$50</f>
        <v>5300</v>
      </c>
      <c r="H58" s="169"/>
      <c r="I58" s="169"/>
      <c r="J58" s="169">
        <f>'将来負担比率（分子）の構造'!K$50</f>
        <v>5748</v>
      </c>
      <c r="K58" s="169"/>
      <c r="L58" s="169"/>
      <c r="M58" s="169">
        <f>'将来負担比率（分子）の構造'!L$50</f>
        <v>6623</v>
      </c>
      <c r="N58" s="169"/>
      <c r="O58" s="169"/>
      <c r="P58" s="169">
        <f>'将来負担比率（分子）の構造'!M$50</f>
        <v>7288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3093</v>
      </c>
      <c r="C62" s="169"/>
      <c r="D62" s="169"/>
      <c r="E62" s="169">
        <f>'将来負担比率（分子）の構造'!J$45</f>
        <v>3130</v>
      </c>
      <c r="F62" s="169"/>
      <c r="G62" s="169"/>
      <c r="H62" s="169">
        <f>'将来負担比率（分子）の構造'!K$45</f>
        <v>2953</v>
      </c>
      <c r="I62" s="169"/>
      <c r="J62" s="169"/>
      <c r="K62" s="169">
        <f>'将来負担比率（分子）の構造'!L$45</f>
        <v>3030</v>
      </c>
      <c r="L62" s="169"/>
      <c r="M62" s="169"/>
      <c r="N62" s="169">
        <f>'将来負担比率（分子）の構造'!M$45</f>
        <v>2976</v>
      </c>
      <c r="O62" s="169"/>
      <c r="P62" s="169"/>
    </row>
    <row r="63" spans="1:16" x14ac:dyDescent="0.2">
      <c r="A63" s="169" t="s">
        <v>34</v>
      </c>
      <c r="B63" s="169" t="str">
        <f>'将来負担比率（分子）の構造'!I$44</f>
        <v>-</v>
      </c>
      <c r="C63" s="169"/>
      <c r="D63" s="169"/>
      <c r="E63" s="169">
        <f>'将来負担比率（分子）の構造'!J$44</f>
        <v>123</v>
      </c>
      <c r="F63" s="169"/>
      <c r="G63" s="169"/>
      <c r="H63" s="169">
        <f>'将来負担比率（分子）の構造'!K$44</f>
        <v>177</v>
      </c>
      <c r="I63" s="169"/>
      <c r="J63" s="169"/>
      <c r="K63" s="169">
        <f>'将来負担比率（分子）の構造'!L$44</f>
        <v>591</v>
      </c>
      <c r="L63" s="169"/>
      <c r="M63" s="169"/>
      <c r="N63" s="169">
        <f>'将来負担比率（分子）の構造'!M$44</f>
        <v>1504</v>
      </c>
      <c r="O63" s="169"/>
      <c r="P63" s="169"/>
    </row>
    <row r="64" spans="1:16" x14ac:dyDescent="0.2">
      <c r="A64" s="169" t="s">
        <v>33</v>
      </c>
      <c r="B64" s="169">
        <f>'将来負担比率（分子）の構造'!I$43</f>
        <v>8246</v>
      </c>
      <c r="C64" s="169"/>
      <c r="D64" s="169"/>
      <c r="E64" s="169">
        <f>'将来負担比率（分子）の構造'!J$43</f>
        <v>7417</v>
      </c>
      <c r="F64" s="169"/>
      <c r="G64" s="169"/>
      <c r="H64" s="169">
        <f>'将来負担比率（分子）の構造'!K$43</f>
        <v>6719</v>
      </c>
      <c r="I64" s="169"/>
      <c r="J64" s="169"/>
      <c r="K64" s="169">
        <f>'将来負担比率（分子）の構造'!L$43</f>
        <v>5939</v>
      </c>
      <c r="L64" s="169"/>
      <c r="M64" s="169"/>
      <c r="N64" s="169">
        <f>'将来負担比率（分子）の構造'!M$43</f>
        <v>6011</v>
      </c>
      <c r="O64" s="169"/>
      <c r="P64" s="169"/>
    </row>
    <row r="65" spans="1:16" x14ac:dyDescent="0.2">
      <c r="A65" s="169" t="s">
        <v>32</v>
      </c>
      <c r="B65" s="169">
        <f>'将来負担比率（分子）の構造'!I$42</f>
        <v>4</v>
      </c>
      <c r="C65" s="169"/>
      <c r="D65" s="169"/>
      <c r="E65" s="169">
        <f>'将来負担比率（分子）の構造'!J$42</f>
        <v>3</v>
      </c>
      <c r="F65" s="169"/>
      <c r="G65" s="169"/>
      <c r="H65" s="169">
        <f>'将来負担比率（分子）の構造'!K$42</f>
        <v>1</v>
      </c>
      <c r="I65" s="169"/>
      <c r="J65" s="169"/>
      <c r="K65" s="169">
        <f>'将来負担比率（分子）の構造'!L$42</f>
        <v>443</v>
      </c>
      <c r="L65" s="169"/>
      <c r="M65" s="169"/>
      <c r="N65" s="169">
        <f>'将来負担比率（分子）の構造'!M$42</f>
        <v>412</v>
      </c>
      <c r="O65" s="169"/>
      <c r="P65" s="169"/>
    </row>
    <row r="66" spans="1:16" x14ac:dyDescent="0.2">
      <c r="A66" s="169" t="s">
        <v>31</v>
      </c>
      <c r="B66" s="169">
        <f>'将来負担比率（分子）の構造'!I$41</f>
        <v>23601</v>
      </c>
      <c r="C66" s="169"/>
      <c r="D66" s="169"/>
      <c r="E66" s="169">
        <f>'将来負担比率（分子）の構造'!J$41</f>
        <v>24349</v>
      </c>
      <c r="F66" s="169"/>
      <c r="G66" s="169"/>
      <c r="H66" s="169">
        <f>'将来負担比率（分子）の構造'!K$41</f>
        <v>24473</v>
      </c>
      <c r="I66" s="169"/>
      <c r="J66" s="169"/>
      <c r="K66" s="169">
        <f>'将来負担比率（分子）の構造'!L$41</f>
        <v>25099</v>
      </c>
      <c r="L66" s="169"/>
      <c r="M66" s="169"/>
      <c r="N66" s="169">
        <f>'将来負担比率（分子）の構造'!M$41</f>
        <v>24315</v>
      </c>
      <c r="O66" s="169"/>
      <c r="P66" s="169"/>
    </row>
    <row r="67" spans="1:16" x14ac:dyDescent="0.2">
      <c r="A67" s="169" t="s">
        <v>71</v>
      </c>
      <c r="B67" s="169" t="e">
        <f>NA()</f>
        <v>#N/A</v>
      </c>
      <c r="C67" s="169">
        <f>IF(ISNUMBER('将来負担比率（分子）の構造'!I$53), IF('将来負担比率（分子）の構造'!I$53 &lt; 0, 0, '将来負担比率（分子）の構造'!I$53), NA())</f>
        <v>10347</v>
      </c>
      <c r="D67" s="169" t="e">
        <f>NA()</f>
        <v>#N/A</v>
      </c>
      <c r="E67" s="169" t="e">
        <f>NA()</f>
        <v>#N/A</v>
      </c>
      <c r="F67" s="169">
        <f>IF(ISNUMBER('将来負担比率（分子）の構造'!J$53), IF('将来負担比率（分子）の構造'!J$53 &lt; 0, 0, '将来負担比率（分子）の構造'!J$53), NA())</f>
        <v>10208</v>
      </c>
      <c r="G67" s="169" t="e">
        <f>NA()</f>
        <v>#N/A</v>
      </c>
      <c r="H67" s="169" t="e">
        <f>NA()</f>
        <v>#N/A</v>
      </c>
      <c r="I67" s="169">
        <f>IF(ISNUMBER('将来負担比率（分子）の構造'!K$53), IF('将来負担比率（分子）の構造'!K$53 &lt; 0, 0, '将来負担比率（分子）の構造'!K$53), NA())</f>
        <v>9100</v>
      </c>
      <c r="J67" s="169" t="e">
        <f>NA()</f>
        <v>#N/A</v>
      </c>
      <c r="K67" s="169" t="e">
        <f>NA()</f>
        <v>#N/A</v>
      </c>
      <c r="L67" s="169">
        <f>IF(ISNUMBER('将来負担比率（分子）の構造'!L$53), IF('将来負担比率（分子）の構造'!L$53 &lt; 0, 0, '将来負担比率（分子）の構造'!L$53), NA())</f>
        <v>9333</v>
      </c>
      <c r="M67" s="169" t="e">
        <f>NA()</f>
        <v>#N/A</v>
      </c>
      <c r="N67" s="169" t="e">
        <f>NA()</f>
        <v>#N/A</v>
      </c>
      <c r="O67" s="169">
        <f>IF(ISNUMBER('将来負担比率（分子）の構造'!M$53), IF('将来負担比率（分子）の構造'!M$53 &lt; 0, 0, '将来負担比率（分子）の構造'!M$53), NA())</f>
        <v>9326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3414</v>
      </c>
      <c r="C72" s="173">
        <f>基金残高に係る経年分析!G55</f>
        <v>3803</v>
      </c>
      <c r="D72" s="173">
        <f>基金残高に係る経年分析!H55</f>
        <v>4044</v>
      </c>
    </row>
    <row r="73" spans="1:16" x14ac:dyDescent="0.2">
      <c r="A73" s="172" t="s">
        <v>74</v>
      </c>
      <c r="B73" s="173">
        <f>基金残高に係る経年分析!F56</f>
        <v>18</v>
      </c>
      <c r="C73" s="173">
        <f>基金残高に係る経年分析!G56</f>
        <v>18</v>
      </c>
      <c r="D73" s="173">
        <f>基金残高に係る経年分析!H56</f>
        <v>18</v>
      </c>
    </row>
    <row r="74" spans="1:16" x14ac:dyDescent="0.2">
      <c r="A74" s="172" t="s">
        <v>75</v>
      </c>
      <c r="B74" s="173">
        <f>基金残高に係る経年分析!F57</f>
        <v>1823</v>
      </c>
      <c r="C74" s="173">
        <f>基金残高に係る経年分析!G57</f>
        <v>2143</v>
      </c>
      <c r="D74" s="173">
        <f>基金残高に係る経年分析!H57</f>
        <v>2463</v>
      </c>
    </row>
  </sheetData>
  <sheetProtection algorithmName="SHA-512" hashValue="7hnqQKCB38U6Dnn8FHnFN4WA5qhzvxJnuhsgMAwBftn86rsN1QYQVwjIqTouh1tnsz8rVTK5rqs/hfDJw4+/Hw==" saltValue="Q3yXn7zVPl6pOoVnNv/IV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9956788</v>
      </c>
      <c r="S5" s="626"/>
      <c r="T5" s="626"/>
      <c r="U5" s="626"/>
      <c r="V5" s="626"/>
      <c r="W5" s="626"/>
      <c r="X5" s="626"/>
      <c r="Y5" s="627"/>
      <c r="Z5" s="628">
        <v>39</v>
      </c>
      <c r="AA5" s="628"/>
      <c r="AB5" s="628"/>
      <c r="AC5" s="628"/>
      <c r="AD5" s="629">
        <v>9956788</v>
      </c>
      <c r="AE5" s="629"/>
      <c r="AF5" s="629"/>
      <c r="AG5" s="629"/>
      <c r="AH5" s="629"/>
      <c r="AI5" s="629"/>
      <c r="AJ5" s="629"/>
      <c r="AK5" s="629"/>
      <c r="AL5" s="630">
        <v>69.2</v>
      </c>
      <c r="AM5" s="631"/>
      <c r="AN5" s="631"/>
      <c r="AO5" s="632"/>
      <c r="AP5" s="622" t="s">
        <v>216</v>
      </c>
      <c r="AQ5" s="623"/>
      <c r="AR5" s="623"/>
      <c r="AS5" s="623"/>
      <c r="AT5" s="623"/>
      <c r="AU5" s="623"/>
      <c r="AV5" s="623"/>
      <c r="AW5" s="623"/>
      <c r="AX5" s="623"/>
      <c r="AY5" s="623"/>
      <c r="AZ5" s="623"/>
      <c r="BA5" s="623"/>
      <c r="BB5" s="623"/>
      <c r="BC5" s="623"/>
      <c r="BD5" s="623"/>
      <c r="BE5" s="623"/>
      <c r="BF5" s="624"/>
      <c r="BG5" s="636">
        <v>9956788</v>
      </c>
      <c r="BH5" s="637"/>
      <c r="BI5" s="637"/>
      <c r="BJ5" s="637"/>
      <c r="BK5" s="637"/>
      <c r="BL5" s="637"/>
      <c r="BM5" s="637"/>
      <c r="BN5" s="638"/>
      <c r="BO5" s="639">
        <v>100</v>
      </c>
      <c r="BP5" s="639"/>
      <c r="BQ5" s="639"/>
      <c r="BR5" s="639"/>
      <c r="BS5" s="640">
        <v>185533</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158639</v>
      </c>
      <c r="S6" s="637"/>
      <c r="T6" s="637"/>
      <c r="U6" s="637"/>
      <c r="V6" s="637"/>
      <c r="W6" s="637"/>
      <c r="X6" s="637"/>
      <c r="Y6" s="638"/>
      <c r="Z6" s="639">
        <v>0.6</v>
      </c>
      <c r="AA6" s="639"/>
      <c r="AB6" s="639"/>
      <c r="AC6" s="639"/>
      <c r="AD6" s="640">
        <v>158639</v>
      </c>
      <c r="AE6" s="640"/>
      <c r="AF6" s="640"/>
      <c r="AG6" s="640"/>
      <c r="AH6" s="640"/>
      <c r="AI6" s="640"/>
      <c r="AJ6" s="640"/>
      <c r="AK6" s="640"/>
      <c r="AL6" s="641">
        <v>1.1000000000000001</v>
      </c>
      <c r="AM6" s="642"/>
      <c r="AN6" s="642"/>
      <c r="AO6" s="643"/>
      <c r="AP6" s="633" t="s">
        <v>221</v>
      </c>
      <c r="AQ6" s="634"/>
      <c r="AR6" s="634"/>
      <c r="AS6" s="634"/>
      <c r="AT6" s="634"/>
      <c r="AU6" s="634"/>
      <c r="AV6" s="634"/>
      <c r="AW6" s="634"/>
      <c r="AX6" s="634"/>
      <c r="AY6" s="634"/>
      <c r="AZ6" s="634"/>
      <c r="BA6" s="634"/>
      <c r="BB6" s="634"/>
      <c r="BC6" s="634"/>
      <c r="BD6" s="634"/>
      <c r="BE6" s="634"/>
      <c r="BF6" s="635"/>
      <c r="BG6" s="636">
        <v>9956788</v>
      </c>
      <c r="BH6" s="637"/>
      <c r="BI6" s="637"/>
      <c r="BJ6" s="637"/>
      <c r="BK6" s="637"/>
      <c r="BL6" s="637"/>
      <c r="BM6" s="637"/>
      <c r="BN6" s="638"/>
      <c r="BO6" s="639">
        <v>100</v>
      </c>
      <c r="BP6" s="639"/>
      <c r="BQ6" s="639"/>
      <c r="BR6" s="639"/>
      <c r="BS6" s="640">
        <v>185533</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231298</v>
      </c>
      <c r="CS6" s="637"/>
      <c r="CT6" s="637"/>
      <c r="CU6" s="637"/>
      <c r="CV6" s="637"/>
      <c r="CW6" s="637"/>
      <c r="CX6" s="637"/>
      <c r="CY6" s="638"/>
      <c r="CZ6" s="630">
        <v>0.9</v>
      </c>
      <c r="DA6" s="631"/>
      <c r="DB6" s="631"/>
      <c r="DC6" s="647"/>
      <c r="DD6" s="645" t="s">
        <v>121</v>
      </c>
      <c r="DE6" s="637"/>
      <c r="DF6" s="637"/>
      <c r="DG6" s="637"/>
      <c r="DH6" s="637"/>
      <c r="DI6" s="637"/>
      <c r="DJ6" s="637"/>
      <c r="DK6" s="637"/>
      <c r="DL6" s="637"/>
      <c r="DM6" s="637"/>
      <c r="DN6" s="637"/>
      <c r="DO6" s="637"/>
      <c r="DP6" s="638"/>
      <c r="DQ6" s="645">
        <v>231298</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3680</v>
      </c>
      <c r="S7" s="637"/>
      <c r="T7" s="637"/>
      <c r="U7" s="637"/>
      <c r="V7" s="637"/>
      <c r="W7" s="637"/>
      <c r="X7" s="637"/>
      <c r="Y7" s="638"/>
      <c r="Z7" s="639">
        <v>0</v>
      </c>
      <c r="AA7" s="639"/>
      <c r="AB7" s="639"/>
      <c r="AC7" s="639"/>
      <c r="AD7" s="640">
        <v>3680</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3322718</v>
      </c>
      <c r="BH7" s="637"/>
      <c r="BI7" s="637"/>
      <c r="BJ7" s="637"/>
      <c r="BK7" s="637"/>
      <c r="BL7" s="637"/>
      <c r="BM7" s="637"/>
      <c r="BN7" s="638"/>
      <c r="BO7" s="639">
        <v>33.4</v>
      </c>
      <c r="BP7" s="639"/>
      <c r="BQ7" s="639"/>
      <c r="BR7" s="639"/>
      <c r="BS7" s="640">
        <v>185533</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3750451</v>
      </c>
      <c r="CS7" s="637"/>
      <c r="CT7" s="637"/>
      <c r="CU7" s="637"/>
      <c r="CV7" s="637"/>
      <c r="CW7" s="637"/>
      <c r="CX7" s="637"/>
      <c r="CY7" s="638"/>
      <c r="CZ7" s="639">
        <v>14.9</v>
      </c>
      <c r="DA7" s="639"/>
      <c r="DB7" s="639"/>
      <c r="DC7" s="639"/>
      <c r="DD7" s="645">
        <v>96928</v>
      </c>
      <c r="DE7" s="637"/>
      <c r="DF7" s="637"/>
      <c r="DG7" s="637"/>
      <c r="DH7" s="637"/>
      <c r="DI7" s="637"/>
      <c r="DJ7" s="637"/>
      <c r="DK7" s="637"/>
      <c r="DL7" s="637"/>
      <c r="DM7" s="637"/>
      <c r="DN7" s="637"/>
      <c r="DO7" s="637"/>
      <c r="DP7" s="638"/>
      <c r="DQ7" s="645">
        <v>2756127</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55390</v>
      </c>
      <c r="S8" s="637"/>
      <c r="T8" s="637"/>
      <c r="U8" s="637"/>
      <c r="V8" s="637"/>
      <c r="W8" s="637"/>
      <c r="X8" s="637"/>
      <c r="Y8" s="638"/>
      <c r="Z8" s="639">
        <v>0.2</v>
      </c>
      <c r="AA8" s="639"/>
      <c r="AB8" s="639"/>
      <c r="AC8" s="639"/>
      <c r="AD8" s="640">
        <v>55390</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92339</v>
      </c>
      <c r="BH8" s="637"/>
      <c r="BI8" s="637"/>
      <c r="BJ8" s="637"/>
      <c r="BK8" s="637"/>
      <c r="BL8" s="637"/>
      <c r="BM8" s="637"/>
      <c r="BN8" s="638"/>
      <c r="BO8" s="639">
        <v>0.9</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9664449</v>
      </c>
      <c r="CS8" s="637"/>
      <c r="CT8" s="637"/>
      <c r="CU8" s="637"/>
      <c r="CV8" s="637"/>
      <c r="CW8" s="637"/>
      <c r="CX8" s="637"/>
      <c r="CY8" s="638"/>
      <c r="CZ8" s="639">
        <v>38.299999999999997</v>
      </c>
      <c r="DA8" s="639"/>
      <c r="DB8" s="639"/>
      <c r="DC8" s="639"/>
      <c r="DD8" s="645">
        <v>13474</v>
      </c>
      <c r="DE8" s="637"/>
      <c r="DF8" s="637"/>
      <c r="DG8" s="637"/>
      <c r="DH8" s="637"/>
      <c r="DI8" s="637"/>
      <c r="DJ8" s="637"/>
      <c r="DK8" s="637"/>
      <c r="DL8" s="637"/>
      <c r="DM8" s="637"/>
      <c r="DN8" s="637"/>
      <c r="DO8" s="637"/>
      <c r="DP8" s="638"/>
      <c r="DQ8" s="645">
        <v>5565399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55366</v>
      </c>
      <c r="S9" s="637"/>
      <c r="T9" s="637"/>
      <c r="U9" s="637"/>
      <c r="V9" s="637"/>
      <c r="W9" s="637"/>
      <c r="X9" s="637"/>
      <c r="Y9" s="638"/>
      <c r="Z9" s="639">
        <v>0.2</v>
      </c>
      <c r="AA9" s="639"/>
      <c r="AB9" s="639"/>
      <c r="AC9" s="639"/>
      <c r="AD9" s="640">
        <v>55366</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2471526</v>
      </c>
      <c r="BH9" s="637"/>
      <c r="BI9" s="637"/>
      <c r="BJ9" s="637"/>
      <c r="BK9" s="637"/>
      <c r="BL9" s="637"/>
      <c r="BM9" s="637"/>
      <c r="BN9" s="638"/>
      <c r="BO9" s="639">
        <v>24.8</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2844091</v>
      </c>
      <c r="CS9" s="637"/>
      <c r="CT9" s="637"/>
      <c r="CU9" s="637"/>
      <c r="CV9" s="637"/>
      <c r="CW9" s="637"/>
      <c r="CX9" s="637"/>
      <c r="CY9" s="638"/>
      <c r="CZ9" s="639">
        <v>11.3</v>
      </c>
      <c r="DA9" s="639"/>
      <c r="DB9" s="639"/>
      <c r="DC9" s="639"/>
      <c r="DD9" s="645">
        <v>151297</v>
      </c>
      <c r="DE9" s="637"/>
      <c r="DF9" s="637"/>
      <c r="DG9" s="637"/>
      <c r="DH9" s="637"/>
      <c r="DI9" s="637"/>
      <c r="DJ9" s="637"/>
      <c r="DK9" s="637"/>
      <c r="DL9" s="637"/>
      <c r="DM9" s="637"/>
      <c r="DN9" s="637"/>
      <c r="DO9" s="637"/>
      <c r="DP9" s="638"/>
      <c r="DQ9" s="645">
        <v>2031089</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267778</v>
      </c>
      <c r="BH10" s="637"/>
      <c r="BI10" s="637"/>
      <c r="BJ10" s="637"/>
      <c r="BK10" s="637"/>
      <c r="BL10" s="637"/>
      <c r="BM10" s="637"/>
      <c r="BN10" s="638"/>
      <c r="BO10" s="639">
        <v>2.7</v>
      </c>
      <c r="BP10" s="639"/>
      <c r="BQ10" s="639"/>
      <c r="BR10" s="639"/>
      <c r="BS10" s="640">
        <v>44681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121</v>
      </c>
      <c r="CS10" s="637"/>
      <c r="CT10" s="637"/>
      <c r="CU10" s="637"/>
      <c r="CV10" s="637"/>
      <c r="CW10" s="637"/>
      <c r="CX10" s="637"/>
      <c r="CY10" s="638"/>
      <c r="CZ10" s="639" t="s">
        <v>121</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1355880</v>
      </c>
      <c r="S11" s="637"/>
      <c r="T11" s="637"/>
      <c r="U11" s="637"/>
      <c r="V11" s="637"/>
      <c r="W11" s="637"/>
      <c r="X11" s="637"/>
      <c r="Y11" s="638"/>
      <c r="Z11" s="641">
        <v>5.3</v>
      </c>
      <c r="AA11" s="642"/>
      <c r="AB11" s="642"/>
      <c r="AC11" s="648"/>
      <c r="AD11" s="645">
        <v>1355880</v>
      </c>
      <c r="AE11" s="637"/>
      <c r="AF11" s="637"/>
      <c r="AG11" s="637"/>
      <c r="AH11" s="637"/>
      <c r="AI11" s="637"/>
      <c r="AJ11" s="637"/>
      <c r="AK11" s="638"/>
      <c r="AL11" s="641">
        <v>9.4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491075</v>
      </c>
      <c r="BH11" s="637"/>
      <c r="BI11" s="637"/>
      <c r="BJ11" s="637"/>
      <c r="BK11" s="637"/>
      <c r="BL11" s="637"/>
      <c r="BM11" s="637"/>
      <c r="BN11" s="638"/>
      <c r="BO11" s="639">
        <v>4.9000000000000004</v>
      </c>
      <c r="BP11" s="639"/>
      <c r="BQ11" s="639"/>
      <c r="BR11" s="639"/>
      <c r="BS11" s="640">
        <v>140852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445517</v>
      </c>
      <c r="CS11" s="637"/>
      <c r="CT11" s="637"/>
      <c r="CU11" s="637"/>
      <c r="CV11" s="637"/>
      <c r="CW11" s="637"/>
      <c r="CX11" s="637"/>
      <c r="CY11" s="638"/>
      <c r="CZ11" s="639">
        <v>1.8</v>
      </c>
      <c r="DA11" s="639"/>
      <c r="DB11" s="639"/>
      <c r="DC11" s="639"/>
      <c r="DD11" s="645">
        <v>228845</v>
      </c>
      <c r="DE11" s="637"/>
      <c r="DF11" s="637"/>
      <c r="DG11" s="637"/>
      <c r="DH11" s="637"/>
      <c r="DI11" s="637"/>
      <c r="DJ11" s="637"/>
      <c r="DK11" s="637"/>
      <c r="DL11" s="637"/>
      <c r="DM11" s="637"/>
      <c r="DN11" s="637"/>
      <c r="DO11" s="637"/>
      <c r="DP11" s="638"/>
      <c r="DQ11" s="645">
        <v>271669</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24906</v>
      </c>
      <c r="S12" s="637"/>
      <c r="T12" s="637"/>
      <c r="U12" s="637"/>
      <c r="V12" s="637"/>
      <c r="W12" s="637"/>
      <c r="X12" s="637"/>
      <c r="Y12" s="638"/>
      <c r="Z12" s="639">
        <v>0.1</v>
      </c>
      <c r="AA12" s="639"/>
      <c r="AB12" s="639"/>
      <c r="AC12" s="639"/>
      <c r="AD12" s="640">
        <v>24906</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5995667</v>
      </c>
      <c r="BH12" s="637"/>
      <c r="BI12" s="637"/>
      <c r="BJ12" s="637"/>
      <c r="BK12" s="637"/>
      <c r="BL12" s="637"/>
      <c r="BM12" s="637"/>
      <c r="BN12" s="638"/>
      <c r="BO12" s="639">
        <v>60.2</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544761</v>
      </c>
      <c r="CS12" s="637"/>
      <c r="CT12" s="637"/>
      <c r="CU12" s="637"/>
      <c r="CV12" s="637"/>
      <c r="CW12" s="637"/>
      <c r="CX12" s="637"/>
      <c r="CY12" s="638"/>
      <c r="CZ12" s="639">
        <v>2.2000000000000002</v>
      </c>
      <c r="DA12" s="639"/>
      <c r="DB12" s="639"/>
      <c r="DC12" s="639"/>
      <c r="DD12" s="645">
        <v>13555</v>
      </c>
      <c r="DE12" s="637"/>
      <c r="DF12" s="637"/>
      <c r="DG12" s="637"/>
      <c r="DH12" s="637"/>
      <c r="DI12" s="637"/>
      <c r="DJ12" s="637"/>
      <c r="DK12" s="637"/>
      <c r="DL12" s="637"/>
      <c r="DM12" s="637"/>
      <c r="DN12" s="637"/>
      <c r="DO12" s="637"/>
      <c r="DP12" s="638"/>
      <c r="DQ12" s="645">
        <v>288697</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5983056</v>
      </c>
      <c r="BH13" s="637"/>
      <c r="BI13" s="637"/>
      <c r="BJ13" s="637"/>
      <c r="BK13" s="637"/>
      <c r="BL13" s="637"/>
      <c r="BM13" s="637"/>
      <c r="BN13" s="638"/>
      <c r="BO13" s="639">
        <v>60.1</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2623023</v>
      </c>
      <c r="CS13" s="637"/>
      <c r="CT13" s="637"/>
      <c r="CU13" s="637"/>
      <c r="CV13" s="637"/>
      <c r="CW13" s="637"/>
      <c r="CX13" s="637"/>
      <c r="CY13" s="638"/>
      <c r="CZ13" s="639">
        <v>10.4</v>
      </c>
      <c r="DA13" s="639"/>
      <c r="DB13" s="639"/>
      <c r="DC13" s="639"/>
      <c r="DD13" s="645">
        <v>1411151</v>
      </c>
      <c r="DE13" s="637"/>
      <c r="DF13" s="637"/>
      <c r="DG13" s="637"/>
      <c r="DH13" s="637"/>
      <c r="DI13" s="637"/>
      <c r="DJ13" s="637"/>
      <c r="DK13" s="637"/>
      <c r="DL13" s="637"/>
      <c r="DM13" s="637"/>
      <c r="DN13" s="637"/>
      <c r="DO13" s="637"/>
      <c r="DP13" s="638"/>
      <c r="DQ13" s="645">
        <v>1345762</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1938</v>
      </c>
      <c r="S14" s="637"/>
      <c r="T14" s="637"/>
      <c r="U14" s="637"/>
      <c r="V14" s="637"/>
      <c r="W14" s="637"/>
      <c r="X14" s="637"/>
      <c r="Y14" s="638"/>
      <c r="Z14" s="639">
        <v>0</v>
      </c>
      <c r="AA14" s="639"/>
      <c r="AB14" s="639"/>
      <c r="AC14" s="639"/>
      <c r="AD14" s="640">
        <v>1938</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200986</v>
      </c>
      <c r="BH14" s="637"/>
      <c r="BI14" s="637"/>
      <c r="BJ14" s="637"/>
      <c r="BK14" s="637"/>
      <c r="BL14" s="637"/>
      <c r="BM14" s="637"/>
      <c r="BN14" s="638"/>
      <c r="BO14" s="639">
        <v>2</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971130</v>
      </c>
      <c r="CS14" s="637"/>
      <c r="CT14" s="637"/>
      <c r="CU14" s="637"/>
      <c r="CV14" s="637"/>
      <c r="CW14" s="637"/>
      <c r="CX14" s="637"/>
      <c r="CY14" s="638"/>
      <c r="CZ14" s="639">
        <v>3.9</v>
      </c>
      <c r="DA14" s="639"/>
      <c r="DB14" s="639"/>
      <c r="DC14" s="639"/>
      <c r="DD14" s="645">
        <v>134775</v>
      </c>
      <c r="DE14" s="637"/>
      <c r="DF14" s="637"/>
      <c r="DG14" s="637"/>
      <c r="DH14" s="637"/>
      <c r="DI14" s="637"/>
      <c r="DJ14" s="637"/>
      <c r="DK14" s="637"/>
      <c r="DL14" s="637"/>
      <c r="DM14" s="637"/>
      <c r="DN14" s="637"/>
      <c r="DO14" s="637"/>
      <c r="DP14" s="638"/>
      <c r="DQ14" s="645">
        <v>650611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437417</v>
      </c>
      <c r="BH15" s="637"/>
      <c r="BI15" s="637"/>
      <c r="BJ15" s="637"/>
      <c r="BK15" s="637"/>
      <c r="BL15" s="637"/>
      <c r="BM15" s="637"/>
      <c r="BN15" s="638"/>
      <c r="BO15" s="639">
        <v>4.4000000000000004</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2138034</v>
      </c>
      <c r="CS15" s="637"/>
      <c r="CT15" s="637"/>
      <c r="CU15" s="637"/>
      <c r="CV15" s="637"/>
      <c r="CW15" s="637"/>
      <c r="CX15" s="637"/>
      <c r="CY15" s="638"/>
      <c r="CZ15" s="639">
        <v>8.5</v>
      </c>
      <c r="DA15" s="639"/>
      <c r="DB15" s="639"/>
      <c r="DC15" s="639"/>
      <c r="DD15" s="645">
        <v>250916</v>
      </c>
      <c r="DE15" s="637"/>
      <c r="DF15" s="637"/>
      <c r="DG15" s="637"/>
      <c r="DH15" s="637"/>
      <c r="DI15" s="637"/>
      <c r="DJ15" s="637"/>
      <c r="DK15" s="637"/>
      <c r="DL15" s="637"/>
      <c r="DM15" s="637"/>
      <c r="DN15" s="637"/>
      <c r="DO15" s="637"/>
      <c r="DP15" s="638"/>
      <c r="DQ15" s="645">
        <v>1720581</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19318</v>
      </c>
      <c r="S16" s="637"/>
      <c r="T16" s="637"/>
      <c r="U16" s="637"/>
      <c r="V16" s="637"/>
      <c r="W16" s="637"/>
      <c r="X16" s="637"/>
      <c r="Y16" s="638"/>
      <c r="Z16" s="639">
        <v>0.1</v>
      </c>
      <c r="AA16" s="639"/>
      <c r="AB16" s="639"/>
      <c r="AC16" s="639"/>
      <c r="AD16" s="640">
        <v>19318</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169</v>
      </c>
      <c r="CS16" s="637"/>
      <c r="CT16" s="637"/>
      <c r="CU16" s="637"/>
      <c r="CV16" s="637"/>
      <c r="CW16" s="637"/>
      <c r="CX16" s="637"/>
      <c r="CY16" s="638"/>
      <c r="CZ16" s="639">
        <v>0</v>
      </c>
      <c r="DA16" s="639"/>
      <c r="DB16" s="639"/>
      <c r="DC16" s="639"/>
      <c r="DD16" s="645" t="s">
        <v>121</v>
      </c>
      <c r="DE16" s="637"/>
      <c r="DF16" s="637"/>
      <c r="DG16" s="637"/>
      <c r="DH16" s="637"/>
      <c r="DI16" s="637"/>
      <c r="DJ16" s="637"/>
      <c r="DK16" s="637"/>
      <c r="DL16" s="637"/>
      <c r="DM16" s="637"/>
      <c r="DN16" s="637"/>
      <c r="DO16" s="637"/>
      <c r="DP16" s="638"/>
      <c r="DQ16" s="645">
        <v>169</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153428</v>
      </c>
      <c r="S17" s="637"/>
      <c r="T17" s="637"/>
      <c r="U17" s="637"/>
      <c r="V17" s="637"/>
      <c r="W17" s="637"/>
      <c r="X17" s="637"/>
      <c r="Y17" s="638"/>
      <c r="Z17" s="639">
        <v>0.6</v>
      </c>
      <c r="AA17" s="639"/>
      <c r="AB17" s="639"/>
      <c r="AC17" s="639"/>
      <c r="AD17" s="640">
        <v>153428</v>
      </c>
      <c r="AE17" s="640"/>
      <c r="AF17" s="640"/>
      <c r="AG17" s="640"/>
      <c r="AH17" s="640"/>
      <c r="AI17" s="640"/>
      <c r="AJ17" s="640"/>
      <c r="AK17" s="640"/>
      <c r="AL17" s="641">
        <v>1.1000000000000001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1991434</v>
      </c>
      <c r="CS17" s="637"/>
      <c r="CT17" s="637"/>
      <c r="CU17" s="637"/>
      <c r="CV17" s="637"/>
      <c r="CW17" s="637"/>
      <c r="CX17" s="637"/>
      <c r="CY17" s="638"/>
      <c r="CZ17" s="639">
        <v>7.9</v>
      </c>
      <c r="DA17" s="639"/>
      <c r="DB17" s="639"/>
      <c r="DC17" s="639"/>
      <c r="DD17" s="645" t="s">
        <v>121</v>
      </c>
      <c r="DE17" s="637"/>
      <c r="DF17" s="637"/>
      <c r="DG17" s="637"/>
      <c r="DH17" s="637"/>
      <c r="DI17" s="637"/>
      <c r="DJ17" s="637"/>
      <c r="DK17" s="637"/>
      <c r="DL17" s="637"/>
      <c r="DM17" s="637"/>
      <c r="DN17" s="637"/>
      <c r="DO17" s="637"/>
      <c r="DP17" s="638"/>
      <c r="DQ17" s="645">
        <v>1991434</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63677</v>
      </c>
      <c r="S18" s="637"/>
      <c r="T18" s="637"/>
      <c r="U18" s="637"/>
      <c r="V18" s="637"/>
      <c r="W18" s="637"/>
      <c r="X18" s="637"/>
      <c r="Y18" s="638"/>
      <c r="Z18" s="639">
        <v>0.2</v>
      </c>
      <c r="AA18" s="639"/>
      <c r="AB18" s="639"/>
      <c r="AC18" s="639"/>
      <c r="AD18" s="640">
        <v>63677</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43221</v>
      </c>
      <c r="S19" s="637"/>
      <c r="T19" s="637"/>
      <c r="U19" s="637"/>
      <c r="V19" s="637"/>
      <c r="W19" s="637"/>
      <c r="X19" s="637"/>
      <c r="Y19" s="638"/>
      <c r="Z19" s="639">
        <v>0.2</v>
      </c>
      <c r="AA19" s="639"/>
      <c r="AB19" s="639"/>
      <c r="AC19" s="639"/>
      <c r="AD19" s="640">
        <v>43221</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20456</v>
      </c>
      <c r="S20" s="637"/>
      <c r="T20" s="637"/>
      <c r="U20" s="637"/>
      <c r="V20" s="637"/>
      <c r="W20" s="637"/>
      <c r="X20" s="637"/>
      <c r="Y20" s="638"/>
      <c r="Z20" s="639">
        <v>0.1</v>
      </c>
      <c r="AA20" s="639"/>
      <c r="AB20" s="639"/>
      <c r="AC20" s="639"/>
      <c r="AD20" s="640">
        <v>20456</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25204357</v>
      </c>
      <c r="CS20" s="637"/>
      <c r="CT20" s="637"/>
      <c r="CU20" s="637"/>
      <c r="CV20" s="637"/>
      <c r="CW20" s="637"/>
      <c r="CX20" s="637"/>
      <c r="CY20" s="638"/>
      <c r="CZ20" s="639">
        <v>100</v>
      </c>
      <c r="DA20" s="639"/>
      <c r="DB20" s="639"/>
      <c r="DC20" s="639"/>
      <c r="DD20" s="645">
        <v>2300941</v>
      </c>
      <c r="DE20" s="637"/>
      <c r="DF20" s="637"/>
      <c r="DG20" s="637"/>
      <c r="DH20" s="637"/>
      <c r="DI20" s="637"/>
      <c r="DJ20" s="637"/>
      <c r="DK20" s="637"/>
      <c r="DL20" s="637"/>
      <c r="DM20" s="637"/>
      <c r="DN20" s="637"/>
      <c r="DO20" s="637"/>
      <c r="DP20" s="638"/>
      <c r="DQ20" s="645">
        <v>16852836</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3471783</v>
      </c>
      <c r="S21" s="637"/>
      <c r="T21" s="637"/>
      <c r="U21" s="637"/>
      <c r="V21" s="637"/>
      <c r="W21" s="637"/>
      <c r="X21" s="637"/>
      <c r="Y21" s="638"/>
      <c r="Z21" s="639">
        <v>13.6</v>
      </c>
      <c r="AA21" s="639"/>
      <c r="AB21" s="639"/>
      <c r="AC21" s="639"/>
      <c r="AD21" s="640">
        <v>2490047</v>
      </c>
      <c r="AE21" s="640"/>
      <c r="AF21" s="640"/>
      <c r="AG21" s="640"/>
      <c r="AH21" s="640"/>
      <c r="AI21" s="640"/>
      <c r="AJ21" s="640"/>
      <c r="AK21" s="640"/>
      <c r="AL21" s="641">
        <v>17.3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2490047</v>
      </c>
      <c r="S22" s="637"/>
      <c r="T22" s="637"/>
      <c r="U22" s="637"/>
      <c r="V22" s="637"/>
      <c r="W22" s="637"/>
      <c r="X22" s="637"/>
      <c r="Y22" s="638"/>
      <c r="Z22" s="639">
        <v>9.8000000000000007</v>
      </c>
      <c r="AA22" s="639"/>
      <c r="AB22" s="639"/>
      <c r="AC22" s="639"/>
      <c r="AD22" s="640">
        <v>2490047</v>
      </c>
      <c r="AE22" s="640"/>
      <c r="AF22" s="640"/>
      <c r="AG22" s="640"/>
      <c r="AH22" s="640"/>
      <c r="AI22" s="640"/>
      <c r="AJ22" s="640"/>
      <c r="AK22" s="640"/>
      <c r="AL22" s="641">
        <v>17.3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981736</v>
      </c>
      <c r="S23" s="637"/>
      <c r="T23" s="637"/>
      <c r="U23" s="637"/>
      <c r="V23" s="637"/>
      <c r="W23" s="637"/>
      <c r="X23" s="637"/>
      <c r="Y23" s="638"/>
      <c r="Z23" s="639">
        <v>3.8</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12853931</v>
      </c>
      <c r="CS24" s="626"/>
      <c r="CT24" s="626"/>
      <c r="CU24" s="626"/>
      <c r="CV24" s="626"/>
      <c r="CW24" s="626"/>
      <c r="CX24" s="626"/>
      <c r="CY24" s="627"/>
      <c r="CZ24" s="630">
        <v>51</v>
      </c>
      <c r="DA24" s="631"/>
      <c r="DB24" s="631"/>
      <c r="DC24" s="647"/>
      <c r="DD24" s="671">
        <v>8846434</v>
      </c>
      <c r="DE24" s="626"/>
      <c r="DF24" s="626"/>
      <c r="DG24" s="626"/>
      <c r="DH24" s="626"/>
      <c r="DI24" s="626"/>
      <c r="DJ24" s="626"/>
      <c r="DK24" s="627"/>
      <c r="DL24" s="671">
        <v>7743231</v>
      </c>
      <c r="DM24" s="626"/>
      <c r="DN24" s="626"/>
      <c r="DO24" s="626"/>
      <c r="DP24" s="626"/>
      <c r="DQ24" s="626"/>
      <c r="DR24" s="626"/>
      <c r="DS24" s="626"/>
      <c r="DT24" s="626"/>
      <c r="DU24" s="626"/>
      <c r="DV24" s="627"/>
      <c r="DW24" s="630">
        <v>53.3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15320793</v>
      </c>
      <c r="S25" s="637"/>
      <c r="T25" s="637"/>
      <c r="U25" s="637"/>
      <c r="V25" s="637"/>
      <c r="W25" s="637"/>
      <c r="X25" s="637"/>
      <c r="Y25" s="638"/>
      <c r="Z25" s="639">
        <v>60</v>
      </c>
      <c r="AA25" s="639"/>
      <c r="AB25" s="639"/>
      <c r="AC25" s="639"/>
      <c r="AD25" s="640">
        <v>14339057</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4932000</v>
      </c>
      <c r="CS25" s="668"/>
      <c r="CT25" s="668"/>
      <c r="CU25" s="668"/>
      <c r="CV25" s="668"/>
      <c r="CW25" s="668"/>
      <c r="CX25" s="668"/>
      <c r="CY25" s="669"/>
      <c r="CZ25" s="641">
        <v>19.600000000000001</v>
      </c>
      <c r="DA25" s="666"/>
      <c r="DB25" s="666"/>
      <c r="DC25" s="670"/>
      <c r="DD25" s="645">
        <v>4486134</v>
      </c>
      <c r="DE25" s="668"/>
      <c r="DF25" s="668"/>
      <c r="DG25" s="668"/>
      <c r="DH25" s="668"/>
      <c r="DI25" s="668"/>
      <c r="DJ25" s="668"/>
      <c r="DK25" s="669"/>
      <c r="DL25" s="645">
        <v>4340758</v>
      </c>
      <c r="DM25" s="668"/>
      <c r="DN25" s="668"/>
      <c r="DO25" s="668"/>
      <c r="DP25" s="668"/>
      <c r="DQ25" s="668"/>
      <c r="DR25" s="668"/>
      <c r="DS25" s="668"/>
      <c r="DT25" s="668"/>
      <c r="DU25" s="668"/>
      <c r="DV25" s="669"/>
      <c r="DW25" s="641">
        <v>29.9</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6966</v>
      </c>
      <c r="S26" s="637"/>
      <c r="T26" s="637"/>
      <c r="U26" s="637"/>
      <c r="V26" s="637"/>
      <c r="W26" s="637"/>
      <c r="X26" s="637"/>
      <c r="Y26" s="638"/>
      <c r="Z26" s="639">
        <v>0</v>
      </c>
      <c r="AA26" s="639"/>
      <c r="AB26" s="639"/>
      <c r="AC26" s="639"/>
      <c r="AD26" s="640">
        <v>6966</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3310553</v>
      </c>
      <c r="CS26" s="637"/>
      <c r="CT26" s="637"/>
      <c r="CU26" s="637"/>
      <c r="CV26" s="637"/>
      <c r="CW26" s="637"/>
      <c r="CX26" s="637"/>
      <c r="CY26" s="638"/>
      <c r="CZ26" s="641">
        <v>13.1</v>
      </c>
      <c r="DA26" s="666"/>
      <c r="DB26" s="666"/>
      <c r="DC26" s="670"/>
      <c r="DD26" s="645">
        <v>2935438</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469793</v>
      </c>
      <c r="S27" s="637"/>
      <c r="T27" s="637"/>
      <c r="U27" s="637"/>
      <c r="V27" s="637"/>
      <c r="W27" s="637"/>
      <c r="X27" s="637"/>
      <c r="Y27" s="638"/>
      <c r="Z27" s="639">
        <v>1.8</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9956788</v>
      </c>
      <c r="BH27" s="637"/>
      <c r="BI27" s="637"/>
      <c r="BJ27" s="637"/>
      <c r="BK27" s="637"/>
      <c r="BL27" s="637"/>
      <c r="BM27" s="637"/>
      <c r="BN27" s="638"/>
      <c r="BO27" s="639">
        <v>100</v>
      </c>
      <c r="BP27" s="639"/>
      <c r="BQ27" s="639"/>
      <c r="BR27" s="639"/>
      <c r="BS27" s="640">
        <v>185533</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5930497</v>
      </c>
      <c r="CS27" s="668"/>
      <c r="CT27" s="668"/>
      <c r="CU27" s="668"/>
      <c r="CV27" s="668"/>
      <c r="CW27" s="668"/>
      <c r="CX27" s="668"/>
      <c r="CY27" s="669"/>
      <c r="CZ27" s="641">
        <v>23.5</v>
      </c>
      <c r="DA27" s="666"/>
      <c r="DB27" s="666"/>
      <c r="DC27" s="670"/>
      <c r="DD27" s="645">
        <v>2368866</v>
      </c>
      <c r="DE27" s="668"/>
      <c r="DF27" s="668"/>
      <c r="DG27" s="668"/>
      <c r="DH27" s="668"/>
      <c r="DI27" s="668"/>
      <c r="DJ27" s="668"/>
      <c r="DK27" s="669"/>
      <c r="DL27" s="645">
        <v>1411039</v>
      </c>
      <c r="DM27" s="668"/>
      <c r="DN27" s="668"/>
      <c r="DO27" s="668"/>
      <c r="DP27" s="668"/>
      <c r="DQ27" s="668"/>
      <c r="DR27" s="668"/>
      <c r="DS27" s="668"/>
      <c r="DT27" s="668"/>
      <c r="DU27" s="668"/>
      <c r="DV27" s="669"/>
      <c r="DW27" s="641">
        <v>9.6999999999999993</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325189</v>
      </c>
      <c r="S28" s="637"/>
      <c r="T28" s="637"/>
      <c r="U28" s="637"/>
      <c r="V28" s="637"/>
      <c r="W28" s="637"/>
      <c r="X28" s="637"/>
      <c r="Y28" s="638"/>
      <c r="Z28" s="639">
        <v>1.3</v>
      </c>
      <c r="AA28" s="639"/>
      <c r="AB28" s="639"/>
      <c r="AC28" s="639"/>
      <c r="AD28" s="640">
        <v>31180</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1991434</v>
      </c>
      <c r="CS28" s="637"/>
      <c r="CT28" s="637"/>
      <c r="CU28" s="637"/>
      <c r="CV28" s="637"/>
      <c r="CW28" s="637"/>
      <c r="CX28" s="637"/>
      <c r="CY28" s="638"/>
      <c r="CZ28" s="641">
        <v>7.9</v>
      </c>
      <c r="DA28" s="666"/>
      <c r="DB28" s="666"/>
      <c r="DC28" s="670"/>
      <c r="DD28" s="645">
        <v>1991434</v>
      </c>
      <c r="DE28" s="637"/>
      <c r="DF28" s="637"/>
      <c r="DG28" s="637"/>
      <c r="DH28" s="637"/>
      <c r="DI28" s="637"/>
      <c r="DJ28" s="637"/>
      <c r="DK28" s="638"/>
      <c r="DL28" s="645">
        <v>1991434</v>
      </c>
      <c r="DM28" s="637"/>
      <c r="DN28" s="637"/>
      <c r="DO28" s="637"/>
      <c r="DP28" s="637"/>
      <c r="DQ28" s="637"/>
      <c r="DR28" s="637"/>
      <c r="DS28" s="637"/>
      <c r="DT28" s="637"/>
      <c r="DU28" s="637"/>
      <c r="DV28" s="638"/>
      <c r="DW28" s="641">
        <v>13.7</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211857</v>
      </c>
      <c r="S29" s="637"/>
      <c r="T29" s="637"/>
      <c r="U29" s="637"/>
      <c r="V29" s="637"/>
      <c r="W29" s="637"/>
      <c r="X29" s="637"/>
      <c r="Y29" s="638"/>
      <c r="Z29" s="639">
        <v>0.8</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1991320</v>
      </c>
      <c r="CS29" s="668"/>
      <c r="CT29" s="668"/>
      <c r="CU29" s="668"/>
      <c r="CV29" s="668"/>
      <c r="CW29" s="668"/>
      <c r="CX29" s="668"/>
      <c r="CY29" s="669"/>
      <c r="CZ29" s="641">
        <v>7.9</v>
      </c>
      <c r="DA29" s="666"/>
      <c r="DB29" s="666"/>
      <c r="DC29" s="670"/>
      <c r="DD29" s="645">
        <v>1991320</v>
      </c>
      <c r="DE29" s="668"/>
      <c r="DF29" s="668"/>
      <c r="DG29" s="668"/>
      <c r="DH29" s="668"/>
      <c r="DI29" s="668"/>
      <c r="DJ29" s="668"/>
      <c r="DK29" s="669"/>
      <c r="DL29" s="645">
        <v>1991320</v>
      </c>
      <c r="DM29" s="668"/>
      <c r="DN29" s="668"/>
      <c r="DO29" s="668"/>
      <c r="DP29" s="668"/>
      <c r="DQ29" s="668"/>
      <c r="DR29" s="668"/>
      <c r="DS29" s="668"/>
      <c r="DT29" s="668"/>
      <c r="DU29" s="668"/>
      <c r="DV29" s="669"/>
      <c r="DW29" s="641">
        <v>13.7</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4469689</v>
      </c>
      <c r="S30" s="637"/>
      <c r="T30" s="637"/>
      <c r="U30" s="637"/>
      <c r="V30" s="637"/>
      <c r="W30" s="637"/>
      <c r="X30" s="637"/>
      <c r="Y30" s="638"/>
      <c r="Z30" s="639">
        <v>17.5</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1898836</v>
      </c>
      <c r="CS30" s="637"/>
      <c r="CT30" s="637"/>
      <c r="CU30" s="637"/>
      <c r="CV30" s="637"/>
      <c r="CW30" s="637"/>
      <c r="CX30" s="637"/>
      <c r="CY30" s="638"/>
      <c r="CZ30" s="641">
        <v>7.5</v>
      </c>
      <c r="DA30" s="666"/>
      <c r="DB30" s="666"/>
      <c r="DC30" s="670"/>
      <c r="DD30" s="645">
        <v>1898836</v>
      </c>
      <c r="DE30" s="637"/>
      <c r="DF30" s="637"/>
      <c r="DG30" s="637"/>
      <c r="DH30" s="637"/>
      <c r="DI30" s="637"/>
      <c r="DJ30" s="637"/>
      <c r="DK30" s="638"/>
      <c r="DL30" s="645">
        <v>1898836</v>
      </c>
      <c r="DM30" s="637"/>
      <c r="DN30" s="637"/>
      <c r="DO30" s="637"/>
      <c r="DP30" s="637"/>
      <c r="DQ30" s="637"/>
      <c r="DR30" s="637"/>
      <c r="DS30" s="637"/>
      <c r="DT30" s="637"/>
      <c r="DU30" s="637"/>
      <c r="DV30" s="638"/>
      <c r="DW30" s="641">
        <v>13.1</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v>1171</v>
      </c>
      <c r="S31" s="637"/>
      <c r="T31" s="637"/>
      <c r="U31" s="637"/>
      <c r="V31" s="637"/>
      <c r="W31" s="637"/>
      <c r="X31" s="637"/>
      <c r="Y31" s="638"/>
      <c r="Z31" s="639">
        <v>0</v>
      </c>
      <c r="AA31" s="639"/>
      <c r="AB31" s="639"/>
      <c r="AC31" s="639"/>
      <c r="AD31" s="640">
        <v>1171</v>
      </c>
      <c r="AE31" s="640"/>
      <c r="AF31" s="640"/>
      <c r="AG31" s="640"/>
      <c r="AH31" s="640"/>
      <c r="AI31" s="640"/>
      <c r="AJ31" s="640"/>
      <c r="AK31" s="640"/>
      <c r="AL31" s="641">
        <v>0</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97.4</v>
      </c>
      <c r="BN31" s="680"/>
      <c r="BO31" s="680"/>
      <c r="BP31" s="680"/>
      <c r="BQ31" s="681"/>
      <c r="BR31" s="692">
        <v>99.2</v>
      </c>
      <c r="BS31" s="680"/>
      <c r="BT31" s="680"/>
      <c r="BU31" s="680"/>
      <c r="BV31" s="680"/>
      <c r="BW31" s="680"/>
      <c r="BX31" s="631">
        <v>97.1</v>
      </c>
      <c r="BY31" s="680"/>
      <c r="BZ31" s="680"/>
      <c r="CA31" s="680"/>
      <c r="CB31" s="681"/>
      <c r="CD31" s="674"/>
      <c r="CE31" s="675"/>
      <c r="CF31" s="633" t="s">
        <v>300</v>
      </c>
      <c r="CG31" s="634"/>
      <c r="CH31" s="634"/>
      <c r="CI31" s="634"/>
      <c r="CJ31" s="634"/>
      <c r="CK31" s="634"/>
      <c r="CL31" s="634"/>
      <c r="CM31" s="634"/>
      <c r="CN31" s="634"/>
      <c r="CO31" s="634"/>
      <c r="CP31" s="634"/>
      <c r="CQ31" s="635"/>
      <c r="CR31" s="636">
        <v>92484</v>
      </c>
      <c r="CS31" s="668"/>
      <c r="CT31" s="668"/>
      <c r="CU31" s="668"/>
      <c r="CV31" s="668"/>
      <c r="CW31" s="668"/>
      <c r="CX31" s="668"/>
      <c r="CY31" s="669"/>
      <c r="CZ31" s="641">
        <v>0.4</v>
      </c>
      <c r="DA31" s="666"/>
      <c r="DB31" s="666"/>
      <c r="DC31" s="670"/>
      <c r="DD31" s="645">
        <v>92484</v>
      </c>
      <c r="DE31" s="668"/>
      <c r="DF31" s="668"/>
      <c r="DG31" s="668"/>
      <c r="DH31" s="668"/>
      <c r="DI31" s="668"/>
      <c r="DJ31" s="668"/>
      <c r="DK31" s="669"/>
      <c r="DL31" s="645">
        <v>92484</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1736206</v>
      </c>
      <c r="S32" s="637"/>
      <c r="T32" s="637"/>
      <c r="U32" s="637"/>
      <c r="V32" s="637"/>
      <c r="W32" s="637"/>
      <c r="X32" s="637"/>
      <c r="Y32" s="638"/>
      <c r="Z32" s="639">
        <v>6.8</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8"/>
      <c r="BI32" s="668"/>
      <c r="BJ32" s="668"/>
      <c r="BK32" s="668"/>
      <c r="BL32" s="668"/>
      <c r="BM32" s="642">
        <v>97.1</v>
      </c>
      <c r="BN32" s="668"/>
      <c r="BO32" s="668"/>
      <c r="BP32" s="668"/>
      <c r="BQ32" s="691"/>
      <c r="BR32" s="693">
        <v>99.1</v>
      </c>
      <c r="BS32" s="668"/>
      <c r="BT32" s="668"/>
      <c r="BU32" s="668"/>
      <c r="BV32" s="668"/>
      <c r="BW32" s="668"/>
      <c r="BX32" s="642">
        <v>96.5</v>
      </c>
      <c r="BY32" s="668"/>
      <c r="BZ32" s="668"/>
      <c r="CA32" s="668"/>
      <c r="CB32" s="691"/>
      <c r="CD32" s="676"/>
      <c r="CE32" s="677"/>
      <c r="CF32" s="633" t="s">
        <v>304</v>
      </c>
      <c r="CG32" s="634"/>
      <c r="CH32" s="634"/>
      <c r="CI32" s="634"/>
      <c r="CJ32" s="634"/>
      <c r="CK32" s="634"/>
      <c r="CL32" s="634"/>
      <c r="CM32" s="634"/>
      <c r="CN32" s="634"/>
      <c r="CO32" s="634"/>
      <c r="CP32" s="634"/>
      <c r="CQ32" s="635"/>
      <c r="CR32" s="636">
        <v>114</v>
      </c>
      <c r="CS32" s="637"/>
      <c r="CT32" s="637"/>
      <c r="CU32" s="637"/>
      <c r="CV32" s="637"/>
      <c r="CW32" s="637"/>
      <c r="CX32" s="637"/>
      <c r="CY32" s="638"/>
      <c r="CZ32" s="641">
        <v>0</v>
      </c>
      <c r="DA32" s="666"/>
      <c r="DB32" s="666"/>
      <c r="DC32" s="670"/>
      <c r="DD32" s="645">
        <v>114</v>
      </c>
      <c r="DE32" s="637"/>
      <c r="DF32" s="637"/>
      <c r="DG32" s="637"/>
      <c r="DH32" s="637"/>
      <c r="DI32" s="637"/>
      <c r="DJ32" s="637"/>
      <c r="DK32" s="638"/>
      <c r="DL32" s="645">
        <v>114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27418</v>
      </c>
      <c r="S33" s="637"/>
      <c r="T33" s="637"/>
      <c r="U33" s="637"/>
      <c r="V33" s="637"/>
      <c r="W33" s="637"/>
      <c r="X33" s="637"/>
      <c r="Y33" s="638"/>
      <c r="Z33" s="639">
        <v>0.1</v>
      </c>
      <c r="AA33" s="639"/>
      <c r="AB33" s="639"/>
      <c r="AC33" s="639"/>
      <c r="AD33" s="640">
        <v>5427</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97.6</v>
      </c>
      <c r="BN33" s="695"/>
      <c r="BO33" s="695"/>
      <c r="BP33" s="695"/>
      <c r="BQ33" s="697"/>
      <c r="BR33" s="694">
        <v>99.3</v>
      </c>
      <c r="BS33" s="695"/>
      <c r="BT33" s="695"/>
      <c r="BU33" s="695"/>
      <c r="BV33" s="695"/>
      <c r="BW33" s="695"/>
      <c r="BX33" s="696">
        <v>97.5</v>
      </c>
      <c r="BY33" s="695"/>
      <c r="BZ33" s="695"/>
      <c r="CA33" s="695"/>
      <c r="CB33" s="697"/>
      <c r="CD33" s="633" t="s">
        <v>307</v>
      </c>
      <c r="CE33" s="634"/>
      <c r="CF33" s="634"/>
      <c r="CG33" s="634"/>
      <c r="CH33" s="634"/>
      <c r="CI33" s="634"/>
      <c r="CJ33" s="634"/>
      <c r="CK33" s="634"/>
      <c r="CL33" s="634"/>
      <c r="CM33" s="634"/>
      <c r="CN33" s="634"/>
      <c r="CO33" s="634"/>
      <c r="CP33" s="634"/>
      <c r="CQ33" s="635"/>
      <c r="CR33" s="636">
        <v>10049316</v>
      </c>
      <c r="CS33" s="668"/>
      <c r="CT33" s="668"/>
      <c r="CU33" s="668"/>
      <c r="CV33" s="668"/>
      <c r="CW33" s="668"/>
      <c r="CX33" s="668"/>
      <c r="CY33" s="669"/>
      <c r="CZ33" s="641">
        <v>39.9</v>
      </c>
      <c r="DA33" s="666"/>
      <c r="DB33" s="666"/>
      <c r="DC33" s="670"/>
      <c r="DD33" s="645">
        <v>7352486</v>
      </c>
      <c r="DE33" s="668"/>
      <c r="DF33" s="668"/>
      <c r="DG33" s="668"/>
      <c r="DH33" s="668"/>
      <c r="DI33" s="668"/>
      <c r="DJ33" s="668"/>
      <c r="DK33" s="669"/>
      <c r="DL33" s="645">
        <v>5020914</v>
      </c>
      <c r="DM33" s="668"/>
      <c r="DN33" s="668"/>
      <c r="DO33" s="668"/>
      <c r="DP33" s="668"/>
      <c r="DQ33" s="668"/>
      <c r="DR33" s="668"/>
      <c r="DS33" s="668"/>
      <c r="DT33" s="668"/>
      <c r="DU33" s="668"/>
      <c r="DV33" s="669"/>
      <c r="DW33" s="641">
        <v>34.6</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537337</v>
      </c>
      <c r="S34" s="637"/>
      <c r="T34" s="637"/>
      <c r="U34" s="637"/>
      <c r="V34" s="637"/>
      <c r="W34" s="637"/>
      <c r="X34" s="637"/>
      <c r="Y34" s="638"/>
      <c r="Z34" s="639">
        <v>2.1</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3343147</v>
      </c>
      <c r="CS34" s="637"/>
      <c r="CT34" s="637"/>
      <c r="CU34" s="637"/>
      <c r="CV34" s="637"/>
      <c r="CW34" s="637"/>
      <c r="CX34" s="637"/>
      <c r="CY34" s="638"/>
      <c r="CZ34" s="641">
        <v>13.3</v>
      </c>
      <c r="DA34" s="666"/>
      <c r="DB34" s="666"/>
      <c r="DC34" s="670"/>
      <c r="DD34" s="645">
        <v>2184773</v>
      </c>
      <c r="DE34" s="637"/>
      <c r="DF34" s="637"/>
      <c r="DG34" s="637"/>
      <c r="DH34" s="637"/>
      <c r="DI34" s="637"/>
      <c r="DJ34" s="637"/>
      <c r="DK34" s="638"/>
      <c r="DL34" s="645">
        <v>1543775</v>
      </c>
      <c r="DM34" s="637"/>
      <c r="DN34" s="637"/>
      <c r="DO34" s="637"/>
      <c r="DP34" s="637"/>
      <c r="DQ34" s="637"/>
      <c r="DR34" s="637"/>
      <c r="DS34" s="637"/>
      <c r="DT34" s="637"/>
      <c r="DU34" s="637"/>
      <c r="DV34" s="638"/>
      <c r="DW34" s="641">
        <v>10.6</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375539</v>
      </c>
      <c r="S35" s="637"/>
      <c r="T35" s="637"/>
      <c r="U35" s="637"/>
      <c r="V35" s="637"/>
      <c r="W35" s="637"/>
      <c r="X35" s="637"/>
      <c r="Y35" s="638"/>
      <c r="Z35" s="639">
        <v>1.5</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195333</v>
      </c>
      <c r="CS35" s="668"/>
      <c r="CT35" s="668"/>
      <c r="CU35" s="668"/>
      <c r="CV35" s="668"/>
      <c r="CW35" s="668"/>
      <c r="CX35" s="668"/>
      <c r="CY35" s="669"/>
      <c r="CZ35" s="641">
        <v>0.8</v>
      </c>
      <c r="DA35" s="666"/>
      <c r="DB35" s="666"/>
      <c r="DC35" s="670"/>
      <c r="DD35" s="645">
        <v>156392</v>
      </c>
      <c r="DE35" s="668"/>
      <c r="DF35" s="668"/>
      <c r="DG35" s="668"/>
      <c r="DH35" s="668"/>
      <c r="DI35" s="668"/>
      <c r="DJ35" s="668"/>
      <c r="DK35" s="669"/>
      <c r="DL35" s="645">
        <v>156367</v>
      </c>
      <c r="DM35" s="668"/>
      <c r="DN35" s="668"/>
      <c r="DO35" s="668"/>
      <c r="DP35" s="668"/>
      <c r="DQ35" s="668"/>
      <c r="DR35" s="668"/>
      <c r="DS35" s="668"/>
      <c r="DT35" s="668"/>
      <c r="DU35" s="668"/>
      <c r="DV35" s="669"/>
      <c r="DW35" s="641">
        <v>1.1000000000000001</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600647</v>
      </c>
      <c r="S36" s="637"/>
      <c r="T36" s="637"/>
      <c r="U36" s="637"/>
      <c r="V36" s="637"/>
      <c r="W36" s="637"/>
      <c r="X36" s="637"/>
      <c r="Y36" s="638"/>
      <c r="Z36" s="639">
        <v>2.4</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3384115</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166048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2854709</v>
      </c>
      <c r="CS36" s="637"/>
      <c r="CT36" s="637"/>
      <c r="CU36" s="637"/>
      <c r="CV36" s="637"/>
      <c r="CW36" s="637"/>
      <c r="CX36" s="637"/>
      <c r="CY36" s="638"/>
      <c r="CZ36" s="641">
        <v>11.3</v>
      </c>
      <c r="DA36" s="666"/>
      <c r="DB36" s="666"/>
      <c r="DC36" s="670"/>
      <c r="DD36" s="645">
        <v>2483692</v>
      </c>
      <c r="DE36" s="637"/>
      <c r="DF36" s="637"/>
      <c r="DG36" s="637"/>
      <c r="DH36" s="637"/>
      <c r="DI36" s="637"/>
      <c r="DJ36" s="637"/>
      <c r="DK36" s="638"/>
      <c r="DL36" s="645">
        <v>1405705</v>
      </c>
      <c r="DM36" s="637"/>
      <c r="DN36" s="637"/>
      <c r="DO36" s="637"/>
      <c r="DP36" s="637"/>
      <c r="DQ36" s="637"/>
      <c r="DR36" s="637"/>
      <c r="DS36" s="637"/>
      <c r="DT36" s="637"/>
      <c r="DU36" s="637"/>
      <c r="DV36" s="638"/>
      <c r="DW36" s="641">
        <v>9.6999999999999993</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333551</v>
      </c>
      <c r="S37" s="637"/>
      <c r="T37" s="637"/>
      <c r="U37" s="637"/>
      <c r="V37" s="637"/>
      <c r="W37" s="637"/>
      <c r="X37" s="637"/>
      <c r="Y37" s="638"/>
      <c r="Z37" s="639">
        <v>1.3</v>
      </c>
      <c r="AA37" s="639"/>
      <c r="AB37" s="639"/>
      <c r="AC37" s="639"/>
      <c r="AD37" s="640">
        <v>6157</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467867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78399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507763</v>
      </c>
      <c r="CS37" s="668"/>
      <c r="CT37" s="668"/>
      <c r="CU37" s="668"/>
      <c r="CV37" s="668"/>
      <c r="CW37" s="668"/>
      <c r="CX37" s="668"/>
      <c r="CY37" s="669"/>
      <c r="CZ37" s="641">
        <v>2</v>
      </c>
      <c r="DA37" s="666"/>
      <c r="DB37" s="666"/>
      <c r="DC37" s="670"/>
      <c r="DD37" s="645">
        <v>347429</v>
      </c>
      <c r="DE37" s="668"/>
      <c r="DF37" s="668"/>
      <c r="DG37" s="668"/>
      <c r="DH37" s="668"/>
      <c r="DI37" s="668"/>
      <c r="DJ37" s="668"/>
      <c r="DK37" s="669"/>
      <c r="DL37" s="645">
        <v>175097</v>
      </c>
      <c r="DM37" s="668"/>
      <c r="DN37" s="668"/>
      <c r="DO37" s="668"/>
      <c r="DP37" s="668"/>
      <c r="DQ37" s="668"/>
      <c r="DR37" s="668"/>
      <c r="DS37" s="668"/>
      <c r="DT37" s="668"/>
      <c r="DU37" s="668"/>
      <c r="DV37" s="669"/>
      <c r="DW37" s="641">
        <v>1.2</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1114300</v>
      </c>
      <c r="S38" s="637"/>
      <c r="T38" s="637"/>
      <c r="U38" s="637"/>
      <c r="V38" s="637"/>
      <c r="W38" s="637"/>
      <c r="X38" s="637"/>
      <c r="Y38" s="638"/>
      <c r="Z38" s="639">
        <v>4.4000000000000004</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431336</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6088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2478433</v>
      </c>
      <c r="CS38" s="637"/>
      <c r="CT38" s="637"/>
      <c r="CU38" s="637"/>
      <c r="CV38" s="637"/>
      <c r="CW38" s="637"/>
      <c r="CX38" s="637"/>
      <c r="CY38" s="638"/>
      <c r="CZ38" s="641">
        <v>9.8000000000000007</v>
      </c>
      <c r="DA38" s="666"/>
      <c r="DB38" s="666"/>
      <c r="DC38" s="670"/>
      <c r="DD38" s="645">
        <v>2039360</v>
      </c>
      <c r="DE38" s="637"/>
      <c r="DF38" s="637"/>
      <c r="DG38" s="637"/>
      <c r="DH38" s="637"/>
      <c r="DI38" s="637"/>
      <c r="DJ38" s="637"/>
      <c r="DK38" s="638"/>
      <c r="DL38" s="645">
        <v>1915067</v>
      </c>
      <c r="DM38" s="637"/>
      <c r="DN38" s="637"/>
      <c r="DO38" s="637"/>
      <c r="DP38" s="637"/>
      <c r="DQ38" s="637"/>
      <c r="DR38" s="637"/>
      <c r="DS38" s="637"/>
      <c r="DT38" s="637"/>
      <c r="DU38" s="637"/>
      <c r="DV38" s="638"/>
      <c r="DW38" s="641">
        <v>13.2</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6479</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8651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936492</v>
      </c>
      <c r="CS39" s="668"/>
      <c r="CT39" s="668"/>
      <c r="CU39" s="668"/>
      <c r="CV39" s="668"/>
      <c r="CW39" s="668"/>
      <c r="CX39" s="668"/>
      <c r="CY39" s="669"/>
      <c r="CZ39" s="641">
        <v>3.7</v>
      </c>
      <c r="DA39" s="666"/>
      <c r="DB39" s="666"/>
      <c r="DC39" s="670"/>
      <c r="DD39" s="645">
        <v>387067</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141500</v>
      </c>
      <c r="S40" s="637"/>
      <c r="T40" s="637"/>
      <c r="U40" s="637"/>
      <c r="V40" s="637"/>
      <c r="W40" s="637"/>
      <c r="X40" s="637"/>
      <c r="Y40" s="638"/>
      <c r="Z40" s="639">
        <v>0.6</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241202</v>
      </c>
      <c r="CS40" s="637"/>
      <c r="CT40" s="637"/>
      <c r="CU40" s="637"/>
      <c r="CV40" s="637"/>
      <c r="CW40" s="637"/>
      <c r="CX40" s="637"/>
      <c r="CY40" s="638"/>
      <c r="CZ40" s="641">
        <v>1</v>
      </c>
      <c r="DA40" s="666"/>
      <c r="DB40" s="666"/>
      <c r="DC40" s="670"/>
      <c r="DD40" s="645">
        <v>101202</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25530456</v>
      </c>
      <c r="S41" s="709"/>
      <c r="T41" s="709"/>
      <c r="U41" s="709"/>
      <c r="V41" s="709"/>
      <c r="W41" s="709"/>
      <c r="X41" s="709"/>
      <c r="Y41" s="713"/>
      <c r="Z41" s="714">
        <v>100</v>
      </c>
      <c r="AA41" s="714"/>
      <c r="AB41" s="714"/>
      <c r="AC41" s="714"/>
      <c r="AD41" s="715">
        <v>14389958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499017</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1979416</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488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2301110</v>
      </c>
      <c r="CS42" s="668"/>
      <c r="CT42" s="668"/>
      <c r="CU42" s="668"/>
      <c r="CV42" s="668"/>
      <c r="CW42" s="668"/>
      <c r="CX42" s="668"/>
      <c r="CY42" s="669"/>
      <c r="CZ42" s="641">
        <v>9.1</v>
      </c>
      <c r="DA42" s="666"/>
      <c r="DB42" s="666"/>
      <c r="DC42" s="670"/>
      <c r="DD42" s="645">
        <v>653916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42269</v>
      </c>
      <c r="CS43" s="668"/>
      <c r="CT43" s="668"/>
      <c r="CU43" s="668"/>
      <c r="CV43" s="668"/>
      <c r="CW43" s="668"/>
      <c r="CX43" s="668"/>
      <c r="CY43" s="669"/>
      <c r="CZ43" s="641">
        <v>0.2</v>
      </c>
      <c r="DA43" s="666"/>
      <c r="DB43" s="666"/>
      <c r="DC43" s="670"/>
      <c r="DD43" s="645">
        <v>12012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2300941</v>
      </c>
      <c r="CS44" s="637"/>
      <c r="CT44" s="637"/>
      <c r="CU44" s="637"/>
      <c r="CV44" s="637"/>
      <c r="CW44" s="637"/>
      <c r="CX44" s="637"/>
      <c r="CY44" s="638"/>
      <c r="CZ44" s="641">
        <v>9.1</v>
      </c>
      <c r="DA44" s="642"/>
      <c r="DB44" s="642"/>
      <c r="DC44" s="648"/>
      <c r="DD44" s="645">
        <v>653747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633272</v>
      </c>
      <c r="CS45" s="668"/>
      <c r="CT45" s="668"/>
      <c r="CU45" s="668"/>
      <c r="CV45" s="668"/>
      <c r="CW45" s="668"/>
      <c r="CX45" s="668"/>
      <c r="CY45" s="669"/>
      <c r="CZ45" s="641">
        <v>2.5</v>
      </c>
      <c r="DA45" s="666"/>
      <c r="DB45" s="666"/>
      <c r="DC45" s="670"/>
      <c r="DD45" s="645">
        <v>29105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1424142</v>
      </c>
      <c r="CS46" s="637"/>
      <c r="CT46" s="637"/>
      <c r="CU46" s="637"/>
      <c r="CV46" s="637"/>
      <c r="CW46" s="637"/>
      <c r="CX46" s="637"/>
      <c r="CY46" s="638"/>
      <c r="CZ46" s="641">
        <v>5.7</v>
      </c>
      <c r="DA46" s="642"/>
      <c r="DB46" s="642"/>
      <c r="DC46" s="648"/>
      <c r="DD46" s="645">
        <v>601190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169</v>
      </c>
      <c r="CS47" s="668"/>
      <c r="CT47" s="668"/>
      <c r="CU47" s="668"/>
      <c r="CV47" s="668"/>
      <c r="CW47" s="668"/>
      <c r="CX47" s="668"/>
      <c r="CY47" s="669"/>
      <c r="CZ47" s="641">
        <v>0</v>
      </c>
      <c r="DA47" s="666"/>
      <c r="DB47" s="666"/>
      <c r="DC47" s="670"/>
      <c r="DD47" s="645">
        <v>169</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25204357</v>
      </c>
      <c r="CS49" s="695"/>
      <c r="CT49" s="695"/>
      <c r="CU49" s="695"/>
      <c r="CV49" s="695"/>
      <c r="CW49" s="695"/>
      <c r="CX49" s="695"/>
      <c r="CY49" s="724"/>
      <c r="CZ49" s="716">
        <v>100</v>
      </c>
      <c r="DA49" s="725"/>
      <c r="DB49" s="725"/>
      <c r="DC49" s="726"/>
      <c r="DD49" s="727">
        <v>16852836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MAMCDUw+1Xzfy0uVylWXMlHp6M0lUJuuf4G+mALjllz1izCkMXYHsXTHWy7CCO76xaVovPnVEh2DEnOAV5QoYA==" saltValue="Hz1i/qAneU+3pBGSsOal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98425196850393704" right="1.1811023622047245" top="1.1811023622047245" bottom="0" header="0.19685039370078741" footer="0.19685039370078741"/>
  <pageSetup paperSize="9" scale="5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showGridLines="0" zoomScale="75" zoomScaleNormal="75"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25539</v>
      </c>
      <c r="R7" s="766"/>
      <c r="S7" s="766"/>
      <c r="T7" s="766"/>
      <c r="U7" s="766"/>
      <c r="V7" s="766">
        <v>25213</v>
      </c>
      <c r="W7" s="766"/>
      <c r="X7" s="766"/>
      <c r="Y7" s="766"/>
      <c r="Z7" s="766"/>
      <c r="AA7" s="766">
        <v>326</v>
      </c>
      <c r="AB7" s="766"/>
      <c r="AC7" s="766"/>
      <c r="AD7" s="766"/>
      <c r="AE7" s="767"/>
      <c r="AF7" s="768">
        <v>195</v>
      </c>
      <c r="AG7" s="769"/>
      <c r="AH7" s="769"/>
      <c r="AI7" s="769"/>
      <c r="AJ7" s="770"/>
      <c r="AK7" s="771">
        <v>376</v>
      </c>
      <c r="AL7" s="772"/>
      <c r="AM7" s="772"/>
      <c r="AN7" s="772"/>
      <c r="AO7" s="772"/>
      <c r="AP7" s="772">
        <v>24315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556</v>
      </c>
      <c r="BT7" s="760"/>
      <c r="BU7" s="760"/>
      <c r="BV7" s="760"/>
      <c r="BW7" s="760"/>
      <c r="BX7" s="760"/>
      <c r="BY7" s="760"/>
      <c r="BZ7" s="760"/>
      <c r="CA7" s="760"/>
      <c r="CB7" s="760"/>
      <c r="CC7" s="760"/>
      <c r="CD7" s="760"/>
      <c r="CE7" s="760"/>
      <c r="CF7" s="760"/>
      <c r="CG7" s="775"/>
      <c r="CH7" s="756">
        <v>32</v>
      </c>
      <c r="CI7" s="757"/>
      <c r="CJ7" s="757"/>
      <c r="CK7" s="757"/>
      <c r="CL7" s="758"/>
      <c r="CM7" s="756">
        <v>455</v>
      </c>
      <c r="CN7" s="757"/>
      <c r="CO7" s="757"/>
      <c r="CP7" s="757"/>
      <c r="CQ7" s="758"/>
      <c r="CR7" s="756">
        <v>13</v>
      </c>
      <c r="CS7" s="757"/>
      <c r="CT7" s="757"/>
      <c r="CU7" s="757"/>
      <c r="CV7" s="758"/>
      <c r="CW7" s="756" t="s">
        <v>558</v>
      </c>
      <c r="CX7" s="757"/>
      <c r="CY7" s="757"/>
      <c r="CZ7" s="757"/>
      <c r="DA7" s="758"/>
      <c r="DB7" s="756" t="s">
        <v>558</v>
      </c>
      <c r="DC7" s="757"/>
      <c r="DD7" s="757"/>
      <c r="DE7" s="757"/>
      <c r="DF7" s="758"/>
      <c r="DG7" s="756" t="s">
        <v>558</v>
      </c>
      <c r="DH7" s="757"/>
      <c r="DI7" s="757"/>
      <c r="DJ7" s="757"/>
      <c r="DK7" s="758"/>
      <c r="DL7" s="756" t="s">
        <v>558</v>
      </c>
      <c r="DM7" s="757"/>
      <c r="DN7" s="757"/>
      <c r="DO7" s="757"/>
      <c r="DP7" s="758"/>
      <c r="DQ7" s="756" t="s">
        <v>558</v>
      </c>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10</v>
      </c>
      <c r="R8" s="797"/>
      <c r="S8" s="797"/>
      <c r="T8" s="797"/>
      <c r="U8" s="797"/>
      <c r="V8" s="797">
        <v>10</v>
      </c>
      <c r="W8" s="797"/>
      <c r="X8" s="797"/>
      <c r="Y8" s="797"/>
      <c r="Z8" s="797"/>
      <c r="AA8" s="797" t="s">
        <v>558</v>
      </c>
      <c r="AB8" s="797"/>
      <c r="AC8" s="797"/>
      <c r="AD8" s="797"/>
      <c r="AE8" s="798"/>
      <c r="AF8" s="799" t="s">
        <v>121</v>
      </c>
      <c r="AG8" s="800"/>
      <c r="AH8" s="800"/>
      <c r="AI8" s="800"/>
      <c r="AJ8" s="801"/>
      <c r="AK8" s="782">
        <v>3</v>
      </c>
      <c r="AL8" s="783"/>
      <c r="AM8" s="783"/>
      <c r="AN8" s="783"/>
      <c r="AO8" s="783"/>
      <c r="AP8" s="783" t="s">
        <v>558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557</v>
      </c>
      <c r="BT8" s="787"/>
      <c r="BU8" s="787"/>
      <c r="BV8" s="787"/>
      <c r="BW8" s="787"/>
      <c r="BX8" s="787"/>
      <c r="BY8" s="787"/>
      <c r="BZ8" s="787"/>
      <c r="CA8" s="787"/>
      <c r="CB8" s="787"/>
      <c r="CC8" s="787"/>
      <c r="CD8" s="787"/>
      <c r="CE8" s="787"/>
      <c r="CF8" s="787"/>
      <c r="CG8" s="788"/>
      <c r="CH8" s="789">
        <v>0</v>
      </c>
      <c r="CI8" s="790"/>
      <c r="CJ8" s="790"/>
      <c r="CK8" s="790"/>
      <c r="CL8" s="791"/>
      <c r="CM8" s="789">
        <v>18</v>
      </c>
      <c r="CN8" s="790"/>
      <c r="CO8" s="790"/>
      <c r="CP8" s="790"/>
      <c r="CQ8" s="791"/>
      <c r="CR8" s="789">
        <v>10</v>
      </c>
      <c r="CS8" s="790"/>
      <c r="CT8" s="790"/>
      <c r="CU8" s="790"/>
      <c r="CV8" s="791"/>
      <c r="CW8" s="789">
        <v>111</v>
      </c>
      <c r="CX8" s="790"/>
      <c r="CY8" s="790"/>
      <c r="CZ8" s="790"/>
      <c r="DA8" s="791"/>
      <c r="DB8" s="789" t="s">
        <v>558</v>
      </c>
      <c r="DC8" s="790"/>
      <c r="DD8" s="790"/>
      <c r="DE8" s="790"/>
      <c r="DF8" s="791"/>
      <c r="DG8" s="789" t="s">
        <v>558</v>
      </c>
      <c r="DH8" s="790"/>
      <c r="DI8" s="790"/>
      <c r="DJ8" s="790"/>
      <c r="DK8" s="791"/>
      <c r="DL8" s="789" t="s">
        <v>558</v>
      </c>
      <c r="DM8" s="790"/>
      <c r="DN8" s="790"/>
      <c r="DO8" s="790"/>
      <c r="DP8" s="791"/>
      <c r="DQ8" s="789" t="s">
        <v>558</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25546</v>
      </c>
      <c r="R23" s="806"/>
      <c r="S23" s="806"/>
      <c r="T23" s="806"/>
      <c r="U23" s="806"/>
      <c r="V23" s="806">
        <v>25219</v>
      </c>
      <c r="W23" s="806"/>
      <c r="X23" s="806"/>
      <c r="Y23" s="806"/>
      <c r="Z23" s="806"/>
      <c r="AA23" s="806">
        <f>SUM(AA7:AE8)</f>
        <v>326</v>
      </c>
      <c r="AB23" s="806"/>
      <c r="AC23" s="806"/>
      <c r="AD23" s="806"/>
      <c r="AE23" s="807"/>
      <c r="AF23" s="808">
        <v>195</v>
      </c>
      <c r="AG23" s="806"/>
      <c r="AH23" s="806"/>
      <c r="AI23" s="806"/>
      <c r="AJ23" s="809"/>
      <c r="AK23" s="810"/>
      <c r="AL23" s="811"/>
      <c r="AM23" s="811"/>
      <c r="AN23" s="811"/>
      <c r="AO23" s="811"/>
      <c r="AP23" s="806">
        <f>SUM(AP7:AT8)</f>
        <v>24315</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5942</v>
      </c>
      <c r="R28" s="836"/>
      <c r="S28" s="836"/>
      <c r="T28" s="836"/>
      <c r="U28" s="836"/>
      <c r="V28" s="836">
        <v>5776</v>
      </c>
      <c r="W28" s="836"/>
      <c r="X28" s="836"/>
      <c r="Y28" s="836"/>
      <c r="Z28" s="836"/>
      <c r="AA28" s="836">
        <v>166</v>
      </c>
      <c r="AB28" s="836"/>
      <c r="AC28" s="836"/>
      <c r="AD28" s="836"/>
      <c r="AE28" s="837"/>
      <c r="AF28" s="838">
        <v>166</v>
      </c>
      <c r="AG28" s="836"/>
      <c r="AH28" s="836"/>
      <c r="AI28" s="836"/>
      <c r="AJ28" s="839"/>
      <c r="AK28" s="840">
        <v>499</v>
      </c>
      <c r="AL28" s="841"/>
      <c r="AM28" s="841"/>
      <c r="AN28" s="841"/>
      <c r="AO28" s="841"/>
      <c r="AP28" s="841" t="s">
        <v>558</v>
      </c>
      <c r="AQ28" s="841"/>
      <c r="AR28" s="841"/>
      <c r="AS28" s="841"/>
      <c r="AT28" s="841"/>
      <c r="AU28" s="841" t="s">
        <v>558</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6</v>
      </c>
      <c r="R29" s="797"/>
      <c r="S29" s="797"/>
      <c r="T29" s="797"/>
      <c r="U29" s="797"/>
      <c r="V29" s="797">
        <v>6</v>
      </c>
      <c r="W29" s="797"/>
      <c r="X29" s="797"/>
      <c r="Y29" s="797"/>
      <c r="Z29" s="797"/>
      <c r="AA29" s="797" t="s">
        <v>558</v>
      </c>
      <c r="AB29" s="797"/>
      <c r="AC29" s="797"/>
      <c r="AD29" s="797"/>
      <c r="AE29" s="798"/>
      <c r="AF29" s="799" t="s">
        <v>121</v>
      </c>
      <c r="AG29" s="800"/>
      <c r="AH29" s="800"/>
      <c r="AI29" s="800"/>
      <c r="AJ29" s="801"/>
      <c r="AK29" s="847">
        <v>4</v>
      </c>
      <c r="AL29" s="843"/>
      <c r="AM29" s="843"/>
      <c r="AN29" s="843"/>
      <c r="AO29" s="843"/>
      <c r="AP29" s="843" t="s">
        <v>558</v>
      </c>
      <c r="AQ29" s="843"/>
      <c r="AR29" s="843"/>
      <c r="AS29" s="843"/>
      <c r="AT29" s="843"/>
      <c r="AU29" s="843" t="s">
        <v>558</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6070</v>
      </c>
      <c r="R30" s="797"/>
      <c r="S30" s="797"/>
      <c r="T30" s="797"/>
      <c r="U30" s="797"/>
      <c r="V30" s="797">
        <v>5998</v>
      </c>
      <c r="W30" s="797"/>
      <c r="X30" s="797"/>
      <c r="Y30" s="797"/>
      <c r="Z30" s="797"/>
      <c r="AA30" s="797">
        <v>72</v>
      </c>
      <c r="AB30" s="797"/>
      <c r="AC30" s="797"/>
      <c r="AD30" s="797"/>
      <c r="AE30" s="798"/>
      <c r="AF30" s="799">
        <v>72</v>
      </c>
      <c r="AG30" s="800"/>
      <c r="AH30" s="800"/>
      <c r="AI30" s="800"/>
      <c r="AJ30" s="801"/>
      <c r="AK30" s="847">
        <v>976</v>
      </c>
      <c r="AL30" s="843"/>
      <c r="AM30" s="843"/>
      <c r="AN30" s="843"/>
      <c r="AO30" s="843"/>
      <c r="AP30" s="843" t="s">
        <v>558</v>
      </c>
      <c r="AQ30" s="843"/>
      <c r="AR30" s="843"/>
      <c r="AS30" s="843"/>
      <c r="AT30" s="843"/>
      <c r="AU30" s="843" t="s">
        <v>558</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65</v>
      </c>
      <c r="R31" s="797"/>
      <c r="S31" s="797"/>
      <c r="T31" s="797"/>
      <c r="U31" s="797"/>
      <c r="V31" s="797">
        <v>65</v>
      </c>
      <c r="W31" s="797"/>
      <c r="X31" s="797"/>
      <c r="Y31" s="797"/>
      <c r="Z31" s="797"/>
      <c r="AA31" s="797" t="s">
        <v>558</v>
      </c>
      <c r="AB31" s="797"/>
      <c r="AC31" s="797"/>
      <c r="AD31" s="797"/>
      <c r="AE31" s="798"/>
      <c r="AF31" s="799" t="s">
        <v>121</v>
      </c>
      <c r="AG31" s="800"/>
      <c r="AH31" s="800"/>
      <c r="AI31" s="800"/>
      <c r="AJ31" s="801"/>
      <c r="AK31" s="847">
        <v>18</v>
      </c>
      <c r="AL31" s="843"/>
      <c r="AM31" s="843"/>
      <c r="AN31" s="843"/>
      <c r="AO31" s="843"/>
      <c r="AP31" s="843" t="s">
        <v>558</v>
      </c>
      <c r="AQ31" s="843"/>
      <c r="AR31" s="843"/>
      <c r="AS31" s="843"/>
      <c r="AT31" s="843"/>
      <c r="AU31" s="843" t="s">
        <v>558</v>
      </c>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393</v>
      </c>
      <c r="C32" s="794"/>
      <c r="D32" s="794"/>
      <c r="E32" s="794"/>
      <c r="F32" s="794"/>
      <c r="G32" s="794"/>
      <c r="H32" s="794"/>
      <c r="I32" s="794"/>
      <c r="J32" s="794"/>
      <c r="K32" s="794"/>
      <c r="L32" s="794"/>
      <c r="M32" s="794"/>
      <c r="N32" s="794"/>
      <c r="O32" s="794"/>
      <c r="P32" s="795"/>
      <c r="Q32" s="796">
        <v>27</v>
      </c>
      <c r="R32" s="797"/>
      <c r="S32" s="797"/>
      <c r="T32" s="797"/>
      <c r="U32" s="797"/>
      <c r="V32" s="797">
        <v>21</v>
      </c>
      <c r="W32" s="797"/>
      <c r="X32" s="797"/>
      <c r="Y32" s="797"/>
      <c r="Z32" s="797"/>
      <c r="AA32" s="797">
        <v>6</v>
      </c>
      <c r="AB32" s="797"/>
      <c r="AC32" s="797"/>
      <c r="AD32" s="797"/>
      <c r="AE32" s="798"/>
      <c r="AF32" s="799">
        <v>6</v>
      </c>
      <c r="AG32" s="800"/>
      <c r="AH32" s="800"/>
      <c r="AI32" s="800"/>
      <c r="AJ32" s="801"/>
      <c r="AK32" s="847" t="s">
        <v>558</v>
      </c>
      <c r="AL32" s="843"/>
      <c r="AM32" s="843"/>
      <c r="AN32" s="843"/>
      <c r="AO32" s="843"/>
      <c r="AP32" s="843" t="s">
        <v>558</v>
      </c>
      <c r="AQ32" s="843"/>
      <c r="AR32" s="843"/>
      <c r="AS32" s="843"/>
      <c r="AT32" s="843"/>
      <c r="AU32" s="843" t="s">
        <v>558</v>
      </c>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394</v>
      </c>
      <c r="C33" s="794"/>
      <c r="D33" s="794"/>
      <c r="E33" s="794"/>
      <c r="F33" s="794"/>
      <c r="G33" s="794"/>
      <c r="H33" s="794"/>
      <c r="I33" s="794"/>
      <c r="J33" s="794"/>
      <c r="K33" s="794"/>
      <c r="L33" s="794"/>
      <c r="M33" s="794"/>
      <c r="N33" s="794"/>
      <c r="O33" s="794"/>
      <c r="P33" s="795"/>
      <c r="Q33" s="796">
        <v>1105</v>
      </c>
      <c r="R33" s="797"/>
      <c r="S33" s="797"/>
      <c r="T33" s="797"/>
      <c r="U33" s="797"/>
      <c r="V33" s="797">
        <v>1103</v>
      </c>
      <c r="W33" s="797"/>
      <c r="X33" s="797"/>
      <c r="Y33" s="797"/>
      <c r="Z33" s="797"/>
      <c r="AA33" s="797">
        <v>1</v>
      </c>
      <c r="AB33" s="797"/>
      <c r="AC33" s="797"/>
      <c r="AD33" s="797"/>
      <c r="AE33" s="798"/>
      <c r="AF33" s="799">
        <v>1</v>
      </c>
      <c r="AG33" s="800"/>
      <c r="AH33" s="800"/>
      <c r="AI33" s="800"/>
      <c r="AJ33" s="801"/>
      <c r="AK33" s="847">
        <v>295</v>
      </c>
      <c r="AL33" s="843"/>
      <c r="AM33" s="843"/>
      <c r="AN33" s="843"/>
      <c r="AO33" s="843"/>
      <c r="AP33" s="843" t="s">
        <v>558</v>
      </c>
      <c r="AQ33" s="843"/>
      <c r="AR33" s="843"/>
      <c r="AS33" s="843"/>
      <c r="AT33" s="843"/>
      <c r="AU33" s="843" t="s">
        <v>558</v>
      </c>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395</v>
      </c>
      <c r="C34" s="794"/>
      <c r="D34" s="794"/>
      <c r="E34" s="794"/>
      <c r="F34" s="794"/>
      <c r="G34" s="794"/>
      <c r="H34" s="794"/>
      <c r="I34" s="794"/>
      <c r="J34" s="794"/>
      <c r="K34" s="794"/>
      <c r="L34" s="794"/>
      <c r="M34" s="794"/>
      <c r="N34" s="794"/>
      <c r="O34" s="794"/>
      <c r="P34" s="795"/>
      <c r="Q34" s="796">
        <v>8040</v>
      </c>
      <c r="R34" s="797"/>
      <c r="S34" s="797"/>
      <c r="T34" s="797"/>
      <c r="U34" s="797"/>
      <c r="V34" s="797">
        <v>7059</v>
      </c>
      <c r="W34" s="797"/>
      <c r="X34" s="797"/>
      <c r="Y34" s="797"/>
      <c r="Z34" s="797"/>
      <c r="AA34" s="797">
        <v>981</v>
      </c>
      <c r="AB34" s="797"/>
      <c r="AC34" s="797"/>
      <c r="AD34" s="797"/>
      <c r="AE34" s="798"/>
      <c r="AF34" s="799">
        <v>7372</v>
      </c>
      <c r="AG34" s="800"/>
      <c r="AH34" s="800"/>
      <c r="AI34" s="800"/>
      <c r="AJ34" s="801"/>
      <c r="AK34" s="847">
        <v>431</v>
      </c>
      <c r="AL34" s="843"/>
      <c r="AM34" s="843"/>
      <c r="AN34" s="843"/>
      <c r="AO34" s="843"/>
      <c r="AP34" s="843">
        <v>4975</v>
      </c>
      <c r="AQ34" s="843"/>
      <c r="AR34" s="843"/>
      <c r="AS34" s="843"/>
      <c r="AT34" s="843"/>
      <c r="AU34" s="843">
        <v>2572</v>
      </c>
      <c r="AV34" s="843"/>
      <c r="AW34" s="843"/>
      <c r="AX34" s="843"/>
      <c r="AY34" s="843"/>
      <c r="AZ34" s="844"/>
      <c r="BA34" s="844"/>
      <c r="BB34" s="844"/>
      <c r="BC34" s="844"/>
      <c r="BD34" s="844"/>
      <c r="BE34" s="845" t="s">
        <v>396</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t="s">
        <v>397</v>
      </c>
      <c r="C35" s="794"/>
      <c r="D35" s="794"/>
      <c r="E35" s="794"/>
      <c r="F35" s="794"/>
      <c r="G35" s="794"/>
      <c r="H35" s="794"/>
      <c r="I35" s="794"/>
      <c r="J35" s="794"/>
      <c r="K35" s="794"/>
      <c r="L35" s="794"/>
      <c r="M35" s="794"/>
      <c r="N35" s="794"/>
      <c r="O35" s="794"/>
      <c r="P35" s="795"/>
      <c r="Q35" s="796">
        <v>939</v>
      </c>
      <c r="R35" s="797"/>
      <c r="S35" s="797"/>
      <c r="T35" s="797"/>
      <c r="U35" s="797"/>
      <c r="V35" s="797">
        <v>939</v>
      </c>
      <c r="W35" s="797"/>
      <c r="X35" s="797"/>
      <c r="Y35" s="797"/>
      <c r="Z35" s="797"/>
      <c r="AA35" s="797" t="s">
        <v>558</v>
      </c>
      <c r="AB35" s="797"/>
      <c r="AC35" s="797"/>
      <c r="AD35" s="797"/>
      <c r="AE35" s="798"/>
      <c r="AF35" s="799">
        <v>42</v>
      </c>
      <c r="AG35" s="800"/>
      <c r="AH35" s="800"/>
      <c r="AI35" s="800"/>
      <c r="AJ35" s="801"/>
      <c r="AK35" s="847">
        <v>468</v>
      </c>
      <c r="AL35" s="843"/>
      <c r="AM35" s="843"/>
      <c r="AN35" s="843"/>
      <c r="AO35" s="843"/>
      <c r="AP35" s="843">
        <v>6906</v>
      </c>
      <c r="AQ35" s="843"/>
      <c r="AR35" s="843"/>
      <c r="AS35" s="843"/>
      <c r="AT35" s="843"/>
      <c r="AU35" s="843">
        <v>3439</v>
      </c>
      <c r="AV35" s="843"/>
      <c r="AW35" s="843"/>
      <c r="AX35" s="843"/>
      <c r="AY35" s="843"/>
      <c r="AZ35" s="844"/>
      <c r="BA35" s="844"/>
      <c r="BB35" s="844"/>
      <c r="BC35" s="844"/>
      <c r="BD35" s="844"/>
      <c r="BE35" s="845" t="s">
        <v>396</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t="s">
        <v>398</v>
      </c>
      <c r="C36" s="794"/>
      <c r="D36" s="794"/>
      <c r="E36" s="794"/>
      <c r="F36" s="794"/>
      <c r="G36" s="794"/>
      <c r="H36" s="794"/>
      <c r="I36" s="794"/>
      <c r="J36" s="794"/>
      <c r="K36" s="794"/>
      <c r="L36" s="794"/>
      <c r="M36" s="794"/>
      <c r="N36" s="794"/>
      <c r="O36" s="794"/>
      <c r="P36" s="795"/>
      <c r="Q36" s="796">
        <v>167</v>
      </c>
      <c r="R36" s="797"/>
      <c r="S36" s="797"/>
      <c r="T36" s="797"/>
      <c r="U36" s="797"/>
      <c r="V36" s="797">
        <v>11</v>
      </c>
      <c r="W36" s="797"/>
      <c r="X36" s="797"/>
      <c r="Y36" s="797"/>
      <c r="Z36" s="797"/>
      <c r="AA36" s="797">
        <v>156</v>
      </c>
      <c r="AB36" s="797"/>
      <c r="AC36" s="797"/>
      <c r="AD36" s="797"/>
      <c r="AE36" s="798"/>
      <c r="AF36" s="799">
        <v>156</v>
      </c>
      <c r="AG36" s="800"/>
      <c r="AH36" s="800"/>
      <c r="AI36" s="800"/>
      <c r="AJ36" s="801"/>
      <c r="AK36" s="847" t="s">
        <v>558</v>
      </c>
      <c r="AL36" s="843"/>
      <c r="AM36" s="843"/>
      <c r="AN36" s="843"/>
      <c r="AO36" s="843"/>
      <c r="AP36" s="843">
        <v>95</v>
      </c>
      <c r="AQ36" s="843"/>
      <c r="AR36" s="843"/>
      <c r="AS36" s="843"/>
      <c r="AT36" s="843"/>
      <c r="AU36" s="843">
        <v>0</v>
      </c>
      <c r="AV36" s="843"/>
      <c r="AW36" s="843"/>
      <c r="AX36" s="843"/>
      <c r="AY36" s="843"/>
      <c r="AZ36" s="844"/>
      <c r="BA36" s="844"/>
      <c r="BB36" s="844"/>
      <c r="BC36" s="844"/>
      <c r="BD36" s="844"/>
      <c r="BE36" s="845" t="s">
        <v>399</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7815</v>
      </c>
      <c r="AG63" s="857"/>
      <c r="AH63" s="857"/>
      <c r="AI63" s="857"/>
      <c r="AJ63" s="858"/>
      <c r="AK63" s="859"/>
      <c r="AL63" s="854"/>
      <c r="AM63" s="854"/>
      <c r="AN63" s="854"/>
      <c r="AO63" s="854"/>
      <c r="AP63" s="857">
        <v>11976</v>
      </c>
      <c r="AQ63" s="857"/>
      <c r="AR63" s="857"/>
      <c r="AS63" s="857"/>
      <c r="AT63" s="857"/>
      <c r="AU63" s="857">
        <v>6011</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403</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404</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551</v>
      </c>
      <c r="C68" s="883"/>
      <c r="D68" s="883"/>
      <c r="E68" s="883"/>
      <c r="F68" s="883"/>
      <c r="G68" s="883"/>
      <c r="H68" s="883"/>
      <c r="I68" s="883"/>
      <c r="J68" s="883"/>
      <c r="K68" s="883"/>
      <c r="L68" s="883"/>
      <c r="M68" s="883"/>
      <c r="N68" s="883"/>
      <c r="O68" s="883"/>
      <c r="P68" s="884"/>
      <c r="Q68" s="885">
        <v>2972</v>
      </c>
      <c r="R68" s="879"/>
      <c r="S68" s="879"/>
      <c r="T68" s="879"/>
      <c r="U68" s="879"/>
      <c r="V68" s="879">
        <v>2972</v>
      </c>
      <c r="W68" s="879"/>
      <c r="X68" s="879"/>
      <c r="Y68" s="879"/>
      <c r="Z68" s="879"/>
      <c r="AA68" s="879">
        <v>0</v>
      </c>
      <c r="AB68" s="879"/>
      <c r="AC68" s="879"/>
      <c r="AD68" s="879"/>
      <c r="AE68" s="879"/>
      <c r="AF68" s="879">
        <v>0</v>
      </c>
      <c r="AG68" s="879"/>
      <c r="AH68" s="879"/>
      <c r="AI68" s="879"/>
      <c r="AJ68" s="879"/>
      <c r="AK68" s="879" t="s">
        <v>558</v>
      </c>
      <c r="AL68" s="879"/>
      <c r="AM68" s="879"/>
      <c r="AN68" s="879"/>
      <c r="AO68" s="879"/>
      <c r="AP68" s="879">
        <v>2114</v>
      </c>
      <c r="AQ68" s="879"/>
      <c r="AR68" s="879"/>
      <c r="AS68" s="879"/>
      <c r="AT68" s="879"/>
      <c r="AU68" s="879">
        <v>1504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552</v>
      </c>
      <c r="C69" s="887"/>
      <c r="D69" s="887"/>
      <c r="E69" s="887"/>
      <c r="F69" s="887"/>
      <c r="G69" s="887"/>
      <c r="H69" s="887"/>
      <c r="I69" s="887"/>
      <c r="J69" s="887"/>
      <c r="K69" s="887"/>
      <c r="L69" s="887"/>
      <c r="M69" s="887"/>
      <c r="N69" s="887"/>
      <c r="O69" s="887"/>
      <c r="P69" s="888"/>
      <c r="Q69" s="889">
        <v>838</v>
      </c>
      <c r="R69" s="843"/>
      <c r="S69" s="843"/>
      <c r="T69" s="843"/>
      <c r="U69" s="843"/>
      <c r="V69" s="843">
        <v>645</v>
      </c>
      <c r="W69" s="843"/>
      <c r="X69" s="843"/>
      <c r="Y69" s="843"/>
      <c r="Z69" s="843"/>
      <c r="AA69" s="843">
        <v>193</v>
      </c>
      <c r="AB69" s="843"/>
      <c r="AC69" s="843"/>
      <c r="AD69" s="843"/>
      <c r="AE69" s="843"/>
      <c r="AF69" s="843">
        <v>62</v>
      </c>
      <c r="AG69" s="843"/>
      <c r="AH69" s="843"/>
      <c r="AI69" s="843"/>
      <c r="AJ69" s="843"/>
      <c r="AK69" s="843">
        <v>77</v>
      </c>
      <c r="AL69" s="843"/>
      <c r="AM69" s="843"/>
      <c r="AN69" s="843"/>
      <c r="AO69" s="843"/>
      <c r="AP69" s="843" t="s">
        <v>558</v>
      </c>
      <c r="AQ69" s="843"/>
      <c r="AR69" s="843"/>
      <c r="AS69" s="843"/>
      <c r="AT69" s="843"/>
      <c r="AU69" s="843" t="s">
        <v>558</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553</v>
      </c>
      <c r="C70" s="887"/>
      <c r="D70" s="887"/>
      <c r="E70" s="887"/>
      <c r="F70" s="887"/>
      <c r="G70" s="887"/>
      <c r="H70" s="887"/>
      <c r="I70" s="887"/>
      <c r="J70" s="887"/>
      <c r="K70" s="887"/>
      <c r="L70" s="887"/>
      <c r="M70" s="887"/>
      <c r="N70" s="887"/>
      <c r="O70" s="887"/>
      <c r="P70" s="888"/>
      <c r="Q70" s="889">
        <v>156992</v>
      </c>
      <c r="R70" s="843"/>
      <c r="S70" s="843"/>
      <c r="T70" s="843"/>
      <c r="U70" s="843"/>
      <c r="V70" s="843">
        <v>155721</v>
      </c>
      <c r="W70" s="843"/>
      <c r="X70" s="843"/>
      <c r="Y70" s="843"/>
      <c r="Z70" s="843"/>
      <c r="AA70" s="843">
        <v>1271</v>
      </c>
      <c r="AB70" s="843"/>
      <c r="AC70" s="843"/>
      <c r="AD70" s="843"/>
      <c r="AE70" s="843"/>
      <c r="AF70" s="843">
        <v>1271</v>
      </c>
      <c r="AG70" s="843"/>
      <c r="AH70" s="843"/>
      <c r="AI70" s="843"/>
      <c r="AJ70" s="843"/>
      <c r="AK70" s="843">
        <v>1032</v>
      </c>
      <c r="AL70" s="843"/>
      <c r="AM70" s="843"/>
      <c r="AN70" s="843"/>
      <c r="AO70" s="843"/>
      <c r="AP70" s="843" t="s">
        <v>558</v>
      </c>
      <c r="AQ70" s="843"/>
      <c r="AR70" s="843"/>
      <c r="AS70" s="843"/>
      <c r="AT70" s="843"/>
      <c r="AU70" s="843" t="s">
        <v>558</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554</v>
      </c>
      <c r="C71" s="887"/>
      <c r="D71" s="887"/>
      <c r="E71" s="887"/>
      <c r="F71" s="887"/>
      <c r="G71" s="887"/>
      <c r="H71" s="887"/>
      <c r="I71" s="887"/>
      <c r="J71" s="887"/>
      <c r="K71" s="887"/>
      <c r="L71" s="887"/>
      <c r="M71" s="887"/>
      <c r="N71" s="887"/>
      <c r="O71" s="887"/>
      <c r="P71" s="888"/>
      <c r="Q71" s="889">
        <v>21438</v>
      </c>
      <c r="R71" s="843"/>
      <c r="S71" s="843"/>
      <c r="T71" s="843"/>
      <c r="U71" s="843"/>
      <c r="V71" s="843">
        <v>20591</v>
      </c>
      <c r="W71" s="843"/>
      <c r="X71" s="843"/>
      <c r="Y71" s="843"/>
      <c r="Z71" s="843"/>
      <c r="AA71" s="843">
        <v>847</v>
      </c>
      <c r="AB71" s="843"/>
      <c r="AC71" s="843"/>
      <c r="AD71" s="843"/>
      <c r="AE71" s="843"/>
      <c r="AF71" s="843">
        <v>27209</v>
      </c>
      <c r="AG71" s="843"/>
      <c r="AH71" s="843"/>
      <c r="AI71" s="843"/>
      <c r="AJ71" s="843"/>
      <c r="AK71" s="843" t="s">
        <v>558</v>
      </c>
      <c r="AL71" s="843"/>
      <c r="AM71" s="843"/>
      <c r="AN71" s="843"/>
      <c r="AO71" s="843"/>
      <c r="AP71" s="843">
        <v>52720</v>
      </c>
      <c r="AQ71" s="843"/>
      <c r="AR71" s="843"/>
      <c r="AS71" s="843"/>
      <c r="AT71" s="843"/>
      <c r="AU71" s="843" t="s">
        <v>558</v>
      </c>
      <c r="AV71" s="843"/>
      <c r="AW71" s="843"/>
      <c r="AX71" s="843"/>
      <c r="AY71" s="843"/>
      <c r="AZ71" s="845" t="s">
        <v>559</v>
      </c>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555</v>
      </c>
      <c r="C72" s="887"/>
      <c r="D72" s="887"/>
      <c r="E72" s="887"/>
      <c r="F72" s="887"/>
      <c r="G72" s="887"/>
      <c r="H72" s="887"/>
      <c r="I72" s="887"/>
      <c r="J72" s="887"/>
      <c r="K72" s="887"/>
      <c r="L72" s="887"/>
      <c r="M72" s="887"/>
      <c r="N72" s="887"/>
      <c r="O72" s="887"/>
      <c r="P72" s="888"/>
      <c r="Q72" s="889">
        <v>733</v>
      </c>
      <c r="R72" s="843"/>
      <c r="S72" s="843"/>
      <c r="T72" s="843"/>
      <c r="U72" s="843"/>
      <c r="V72" s="843">
        <v>562</v>
      </c>
      <c r="W72" s="843"/>
      <c r="X72" s="843"/>
      <c r="Y72" s="843"/>
      <c r="Z72" s="843"/>
      <c r="AA72" s="843">
        <v>171</v>
      </c>
      <c r="AB72" s="843"/>
      <c r="AC72" s="843"/>
      <c r="AD72" s="843"/>
      <c r="AE72" s="843"/>
      <c r="AF72" s="843">
        <v>1939</v>
      </c>
      <c r="AG72" s="843"/>
      <c r="AH72" s="843"/>
      <c r="AI72" s="843"/>
      <c r="AJ72" s="843"/>
      <c r="AK72" s="843" t="s">
        <v>558</v>
      </c>
      <c r="AL72" s="843"/>
      <c r="AM72" s="843"/>
      <c r="AN72" s="843"/>
      <c r="AO72" s="843"/>
      <c r="AP72" s="843">
        <v>1130</v>
      </c>
      <c r="AQ72" s="843"/>
      <c r="AR72" s="843"/>
      <c r="AS72" s="843"/>
      <c r="AT72" s="843"/>
      <c r="AU72" s="843" t="s">
        <v>558</v>
      </c>
      <c r="AV72" s="843"/>
      <c r="AW72" s="843"/>
      <c r="AX72" s="843"/>
      <c r="AY72" s="843"/>
      <c r="AZ72" s="845" t="s">
        <v>559</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30481</v>
      </c>
      <c r="AG88" s="857"/>
      <c r="AH88" s="857"/>
      <c r="AI88" s="857"/>
      <c r="AJ88" s="857"/>
      <c r="AK88" s="854"/>
      <c r="AL88" s="854"/>
      <c r="AM88" s="854"/>
      <c r="AN88" s="854"/>
      <c r="AO88" s="854"/>
      <c r="AP88" s="857">
        <v>55964</v>
      </c>
      <c r="AQ88" s="857"/>
      <c r="AR88" s="857"/>
      <c r="AS88" s="857"/>
      <c r="AT88" s="857"/>
      <c r="AU88" s="857">
        <v>1504</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23</v>
      </c>
      <c r="CS102" s="865"/>
      <c r="CT102" s="865"/>
      <c r="CU102" s="865"/>
      <c r="CV102" s="904"/>
      <c r="CW102" s="903">
        <v>111</v>
      </c>
      <c r="CX102" s="865"/>
      <c r="CY102" s="865"/>
      <c r="CZ102" s="865"/>
      <c r="DA102" s="904"/>
      <c r="DB102" s="903" t="s">
        <v>565</v>
      </c>
      <c r="DC102" s="865"/>
      <c r="DD102" s="865"/>
      <c r="DE102" s="865"/>
      <c r="DF102" s="904"/>
      <c r="DG102" s="903" t="s">
        <v>565</v>
      </c>
      <c r="DH102" s="865"/>
      <c r="DI102" s="865"/>
      <c r="DJ102" s="865"/>
      <c r="DK102" s="904"/>
      <c r="DL102" s="903" t="s">
        <v>565</v>
      </c>
      <c r="DM102" s="865"/>
      <c r="DN102" s="865"/>
      <c r="DO102" s="865"/>
      <c r="DP102" s="904"/>
      <c r="DQ102" s="903" t="s">
        <v>565</v>
      </c>
      <c r="DR102" s="865"/>
      <c r="DS102" s="865"/>
      <c r="DT102" s="865"/>
      <c r="DU102" s="904"/>
      <c r="DV102" s="802" t="s">
        <v>565</v>
      </c>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414</v>
      </c>
      <c r="AB109" s="906"/>
      <c r="AC109" s="906"/>
      <c r="AD109" s="906"/>
      <c r="AE109" s="907"/>
      <c r="AF109" s="905" t="s">
        <v>415</v>
      </c>
      <c r="AG109" s="906"/>
      <c r="AH109" s="906"/>
      <c r="AI109" s="906"/>
      <c r="AJ109" s="907"/>
      <c r="AK109" s="905" t="s">
        <v>294</v>
      </c>
      <c r="AL109" s="906"/>
      <c r="AM109" s="906"/>
      <c r="AN109" s="906"/>
      <c r="AO109" s="907"/>
      <c r="AP109" s="905" t="s">
        <v>416</v>
      </c>
      <c r="AQ109" s="906"/>
      <c r="AR109" s="906"/>
      <c r="AS109" s="906"/>
      <c r="AT109" s="908"/>
      <c r="AU109" s="925" t="s">
        <v>413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414</v>
      </c>
      <c r="BR109" s="906"/>
      <c r="BS109" s="906"/>
      <c r="BT109" s="906"/>
      <c r="BU109" s="907"/>
      <c r="BV109" s="905" t="s">
        <v>415</v>
      </c>
      <c r="BW109" s="906"/>
      <c r="BX109" s="906"/>
      <c r="BY109" s="906"/>
      <c r="BZ109" s="907"/>
      <c r="CA109" s="905" t="s">
        <v>294</v>
      </c>
      <c r="CB109" s="906"/>
      <c r="CC109" s="906"/>
      <c r="CD109" s="906"/>
      <c r="CE109" s="907"/>
      <c r="CF109" s="926" t="s">
        <v>416</v>
      </c>
      <c r="CG109" s="926"/>
      <c r="CH109" s="926"/>
      <c r="CI109" s="926"/>
      <c r="CJ109" s="926"/>
      <c r="CK109" s="905" t="s">
        <v>417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414</v>
      </c>
      <c r="DH109" s="906"/>
      <c r="DI109" s="906"/>
      <c r="DJ109" s="906"/>
      <c r="DK109" s="907"/>
      <c r="DL109" s="905" t="s">
        <v>415</v>
      </c>
      <c r="DM109" s="906"/>
      <c r="DN109" s="906"/>
      <c r="DO109" s="906"/>
      <c r="DP109" s="907"/>
      <c r="DQ109" s="905" t="s">
        <v>294</v>
      </c>
      <c r="DR109" s="906"/>
      <c r="DS109" s="906"/>
      <c r="DT109" s="906"/>
      <c r="DU109" s="907"/>
      <c r="DV109" s="905" t="s">
        <v>416</v>
      </c>
      <c r="DW109" s="906"/>
      <c r="DX109" s="906"/>
      <c r="DY109" s="906"/>
      <c r="DZ109" s="908"/>
    </row>
    <row r="110" spans="1:131" s="224" customFormat="1" ht="26.25" customHeight="1" x14ac:dyDescent="0.2">
      <c r="A110" s="909" t="s">
        <v>418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1927432</v>
      </c>
      <c r="AB110" s="913"/>
      <c r="AC110" s="913"/>
      <c r="AD110" s="913"/>
      <c r="AE110" s="914"/>
      <c r="AF110" s="915">
        <v>2001839</v>
      </c>
      <c r="AG110" s="913"/>
      <c r="AH110" s="913"/>
      <c r="AI110" s="913"/>
      <c r="AJ110" s="914"/>
      <c r="AK110" s="915">
        <v>1991320</v>
      </c>
      <c r="AL110" s="913"/>
      <c r="AM110" s="913"/>
      <c r="AN110" s="913"/>
      <c r="AO110" s="914"/>
      <c r="AP110" s="916">
        <v>15.7</v>
      </c>
      <c r="AQ110" s="917"/>
      <c r="AR110" s="917"/>
      <c r="AS110" s="917"/>
      <c r="AT110" s="918"/>
      <c r="AU110" s="919" t="s">
        <v>69</v>
      </c>
      <c r="AV110" s="920"/>
      <c r="AW110" s="920"/>
      <c r="AX110" s="920"/>
      <c r="AY110" s="920"/>
      <c r="AZ110" s="942" t="s">
        <v>419</v>
      </c>
      <c r="BA110" s="910"/>
      <c r="BB110" s="910"/>
      <c r="BC110" s="910"/>
      <c r="BD110" s="910"/>
      <c r="BE110" s="910"/>
      <c r="BF110" s="910"/>
      <c r="BG110" s="910"/>
      <c r="BH110" s="910"/>
      <c r="BI110" s="910"/>
      <c r="BJ110" s="910"/>
      <c r="BK110" s="910"/>
      <c r="BL110" s="910"/>
      <c r="BM110" s="910"/>
      <c r="BN110" s="910"/>
      <c r="BO110" s="910"/>
      <c r="BP110" s="911"/>
      <c r="BQ110" s="943">
        <v>24472706</v>
      </c>
      <c r="BR110" s="944"/>
      <c r="BS110" s="944"/>
      <c r="BT110" s="944"/>
      <c r="BU110" s="944"/>
      <c r="BV110" s="944">
        <v>25099322</v>
      </c>
      <c r="BW110" s="944"/>
      <c r="BX110" s="944"/>
      <c r="BY110" s="944"/>
      <c r="BZ110" s="944"/>
      <c r="CA110" s="944">
        <v>24314786</v>
      </c>
      <c r="CB110" s="944"/>
      <c r="CC110" s="944"/>
      <c r="CD110" s="944"/>
      <c r="CE110" s="944"/>
      <c r="CF110" s="957">
        <v>191.3</v>
      </c>
      <c r="CG110" s="958"/>
      <c r="CH110" s="958"/>
      <c r="CI110" s="958"/>
      <c r="CJ110" s="958"/>
      <c r="CK110" s="959" t="s">
        <v>420</v>
      </c>
      <c r="CL110" s="960"/>
      <c r="CM110" s="942" t="s">
        <v>421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v>443232</v>
      </c>
      <c r="DM110" s="944"/>
      <c r="DN110" s="944"/>
      <c r="DO110" s="944"/>
      <c r="DP110" s="944"/>
      <c r="DQ110" s="944">
        <v>412299</v>
      </c>
      <c r="DR110" s="944"/>
      <c r="DS110" s="944"/>
      <c r="DT110" s="944"/>
      <c r="DU110" s="944"/>
      <c r="DV110" s="945">
        <v>3.2</v>
      </c>
      <c r="DW110" s="945"/>
      <c r="DX110" s="945"/>
      <c r="DY110" s="945"/>
      <c r="DZ110" s="946"/>
    </row>
    <row r="111" spans="1:131" s="224" customFormat="1" ht="26.25" customHeight="1" x14ac:dyDescent="0.2">
      <c r="A111" s="947" t="s">
        <v>422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423</v>
      </c>
      <c r="BA111" s="936"/>
      <c r="BB111" s="936"/>
      <c r="BC111" s="936"/>
      <c r="BD111" s="936"/>
      <c r="BE111" s="936"/>
      <c r="BF111" s="936"/>
      <c r="BG111" s="936"/>
      <c r="BH111" s="936"/>
      <c r="BI111" s="936"/>
      <c r="BJ111" s="936"/>
      <c r="BK111" s="936"/>
      <c r="BL111" s="936"/>
      <c r="BM111" s="936"/>
      <c r="BN111" s="936"/>
      <c r="BO111" s="936"/>
      <c r="BP111" s="937"/>
      <c r="BQ111" s="938">
        <v>1365</v>
      </c>
      <c r="BR111" s="939"/>
      <c r="BS111" s="939"/>
      <c r="BT111" s="939"/>
      <c r="BU111" s="939"/>
      <c r="BV111" s="939">
        <v>443232</v>
      </c>
      <c r="BW111" s="939"/>
      <c r="BX111" s="939"/>
      <c r="BY111" s="939"/>
      <c r="BZ111" s="939"/>
      <c r="CA111" s="939">
        <v>412299</v>
      </c>
      <c r="CB111" s="939"/>
      <c r="CC111" s="939"/>
      <c r="CD111" s="939"/>
      <c r="CE111" s="939"/>
      <c r="CF111" s="933">
        <v>3.2</v>
      </c>
      <c r="CG111" s="934"/>
      <c r="CH111" s="934"/>
      <c r="CI111" s="934"/>
      <c r="CJ111" s="934"/>
      <c r="CK111" s="961"/>
      <c r="CL111" s="962"/>
      <c r="CM111" s="935" t="s">
        <v>424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2">
      <c r="A112" s="965" t="s">
        <v>425</v>
      </c>
      <c r="B112" s="966"/>
      <c r="C112" s="936" t="s">
        <v>426</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427</v>
      </c>
      <c r="BA112" s="936"/>
      <c r="BB112" s="936"/>
      <c r="BC112" s="936"/>
      <c r="BD112" s="936"/>
      <c r="BE112" s="936"/>
      <c r="BF112" s="936"/>
      <c r="BG112" s="936"/>
      <c r="BH112" s="936"/>
      <c r="BI112" s="936"/>
      <c r="BJ112" s="936"/>
      <c r="BK112" s="936"/>
      <c r="BL112" s="936"/>
      <c r="BM112" s="936"/>
      <c r="BN112" s="936"/>
      <c r="BO112" s="936"/>
      <c r="BP112" s="937"/>
      <c r="BQ112" s="938">
        <v>6718650</v>
      </c>
      <c r="BR112" s="939"/>
      <c r="BS112" s="939"/>
      <c r="BT112" s="939"/>
      <c r="BU112" s="939"/>
      <c r="BV112" s="939">
        <v>5939394</v>
      </c>
      <c r="BW112" s="939"/>
      <c r="BX112" s="939"/>
      <c r="BY112" s="939"/>
      <c r="BZ112" s="939"/>
      <c r="CA112" s="939">
        <v>6011104</v>
      </c>
      <c r="CB112" s="939"/>
      <c r="CC112" s="939"/>
      <c r="CD112" s="939"/>
      <c r="CE112" s="939"/>
      <c r="CF112" s="933">
        <v>47.3</v>
      </c>
      <c r="CG112" s="934"/>
      <c r="CH112" s="934"/>
      <c r="CI112" s="934"/>
      <c r="CJ112" s="934"/>
      <c r="CK112" s="961"/>
      <c r="CL112" s="962"/>
      <c r="CM112" s="935" t="s">
        <v>428</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2">
      <c r="A113" s="967"/>
      <c r="B113" s="968"/>
      <c r="C113" s="936" t="s">
        <v>429</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489468</v>
      </c>
      <c r="AB113" s="951"/>
      <c r="AC113" s="951"/>
      <c r="AD113" s="951"/>
      <c r="AE113" s="952"/>
      <c r="AF113" s="953">
        <v>460685</v>
      </c>
      <c r="AG113" s="951"/>
      <c r="AH113" s="951"/>
      <c r="AI113" s="951"/>
      <c r="AJ113" s="952"/>
      <c r="AK113" s="953">
        <v>519709</v>
      </c>
      <c r="AL113" s="951"/>
      <c r="AM113" s="951"/>
      <c r="AN113" s="951"/>
      <c r="AO113" s="952"/>
      <c r="AP113" s="954">
        <v>4.0999999999999996</v>
      </c>
      <c r="AQ113" s="955"/>
      <c r="AR113" s="955"/>
      <c r="AS113" s="955"/>
      <c r="AT113" s="956"/>
      <c r="AU113" s="921"/>
      <c r="AV113" s="922"/>
      <c r="AW113" s="922"/>
      <c r="AX113" s="922"/>
      <c r="AY113" s="922"/>
      <c r="AZ113" s="935" t="s">
        <v>430</v>
      </c>
      <c r="BA113" s="936"/>
      <c r="BB113" s="936"/>
      <c r="BC113" s="936"/>
      <c r="BD113" s="936"/>
      <c r="BE113" s="936"/>
      <c r="BF113" s="936"/>
      <c r="BG113" s="936"/>
      <c r="BH113" s="936"/>
      <c r="BI113" s="936"/>
      <c r="BJ113" s="936"/>
      <c r="BK113" s="936"/>
      <c r="BL113" s="936"/>
      <c r="BM113" s="936"/>
      <c r="BN113" s="936"/>
      <c r="BO113" s="936"/>
      <c r="BP113" s="937"/>
      <c r="BQ113" s="938">
        <v>177124</v>
      </c>
      <c r="BR113" s="939"/>
      <c r="BS113" s="939"/>
      <c r="BT113" s="939"/>
      <c r="BU113" s="939"/>
      <c r="BV113" s="939">
        <v>591328</v>
      </c>
      <c r="BW113" s="939"/>
      <c r="BX113" s="939"/>
      <c r="BY113" s="939"/>
      <c r="BZ113" s="939"/>
      <c r="CA113" s="939">
        <v>1503506</v>
      </c>
      <c r="CB113" s="939"/>
      <c r="CC113" s="939"/>
      <c r="CD113" s="939"/>
      <c r="CE113" s="939"/>
      <c r="CF113" s="933">
        <v>11.8</v>
      </c>
      <c r="CG113" s="934"/>
      <c r="CH113" s="934"/>
      <c r="CI113" s="934"/>
      <c r="CJ113" s="934"/>
      <c r="CK113" s="961"/>
      <c r="CL113" s="962"/>
      <c r="CM113" s="935" t="s">
        <v>431</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v>1365</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2">
      <c r="A114" s="967"/>
      <c r="B114" s="968"/>
      <c r="C114" s="936" t="s">
        <v>432</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1290</v>
      </c>
      <c r="AB114" s="972"/>
      <c r="AC114" s="972"/>
      <c r="AD114" s="972"/>
      <c r="AE114" s="973"/>
      <c r="AF114" s="974">
        <v>1919</v>
      </c>
      <c r="AG114" s="972"/>
      <c r="AH114" s="972"/>
      <c r="AI114" s="972"/>
      <c r="AJ114" s="973"/>
      <c r="AK114" s="974">
        <v>5132</v>
      </c>
      <c r="AL114" s="972"/>
      <c r="AM114" s="972"/>
      <c r="AN114" s="972"/>
      <c r="AO114" s="973"/>
      <c r="AP114" s="975">
        <v>0</v>
      </c>
      <c r="AQ114" s="976"/>
      <c r="AR114" s="976"/>
      <c r="AS114" s="976"/>
      <c r="AT114" s="977"/>
      <c r="AU114" s="921"/>
      <c r="AV114" s="922"/>
      <c r="AW114" s="922"/>
      <c r="AX114" s="922"/>
      <c r="AY114" s="922"/>
      <c r="AZ114" s="935" t="s">
        <v>433</v>
      </c>
      <c r="BA114" s="936"/>
      <c r="BB114" s="936"/>
      <c r="BC114" s="936"/>
      <c r="BD114" s="936"/>
      <c r="BE114" s="936"/>
      <c r="BF114" s="936"/>
      <c r="BG114" s="936"/>
      <c r="BH114" s="936"/>
      <c r="BI114" s="936"/>
      <c r="BJ114" s="936"/>
      <c r="BK114" s="936"/>
      <c r="BL114" s="936"/>
      <c r="BM114" s="936"/>
      <c r="BN114" s="936"/>
      <c r="BO114" s="936"/>
      <c r="BP114" s="937"/>
      <c r="BQ114" s="938">
        <v>2952601</v>
      </c>
      <c r="BR114" s="939"/>
      <c r="BS114" s="939"/>
      <c r="BT114" s="939"/>
      <c r="BU114" s="939"/>
      <c r="BV114" s="939">
        <v>3029638</v>
      </c>
      <c r="BW114" s="939"/>
      <c r="BX114" s="939"/>
      <c r="BY114" s="939"/>
      <c r="BZ114" s="939"/>
      <c r="CA114" s="939">
        <v>2975570</v>
      </c>
      <c r="CB114" s="939"/>
      <c r="CC114" s="939"/>
      <c r="CD114" s="939"/>
      <c r="CE114" s="939"/>
      <c r="CF114" s="933">
        <v>23.4</v>
      </c>
      <c r="CG114" s="934"/>
      <c r="CH114" s="934"/>
      <c r="CI114" s="934"/>
      <c r="CJ114" s="934"/>
      <c r="CK114" s="961"/>
      <c r="CL114" s="962"/>
      <c r="CM114" s="935" t="s">
        <v>434</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2">
      <c r="A115" s="967"/>
      <c r="B115" s="968"/>
      <c r="C115" s="936" t="s">
        <v>435</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1388</v>
      </c>
      <c r="AB115" s="951"/>
      <c r="AC115" s="951"/>
      <c r="AD115" s="951"/>
      <c r="AE115" s="952"/>
      <c r="AF115" s="953">
        <v>24439</v>
      </c>
      <c r="AG115" s="951"/>
      <c r="AH115" s="951"/>
      <c r="AI115" s="951"/>
      <c r="AJ115" s="952"/>
      <c r="AK115" s="953">
        <v>433</v>
      </c>
      <c r="AL115" s="951"/>
      <c r="AM115" s="951"/>
      <c r="AN115" s="951"/>
      <c r="AO115" s="952"/>
      <c r="AP115" s="954">
        <v>0</v>
      </c>
      <c r="AQ115" s="955"/>
      <c r="AR115" s="955"/>
      <c r="AS115" s="955"/>
      <c r="AT115" s="956"/>
      <c r="AU115" s="921"/>
      <c r="AV115" s="922"/>
      <c r="AW115" s="922"/>
      <c r="AX115" s="922"/>
      <c r="AY115" s="922"/>
      <c r="AZ115" s="935" t="s">
        <v>436</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437</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2">
      <c r="A116" s="969"/>
      <c r="B116" s="970"/>
      <c r="C116" s="978" t="s">
        <v>438</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439</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440</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441</v>
      </c>
      <c r="Z117" s="907"/>
      <c r="AA117" s="991">
        <v>2419578</v>
      </c>
      <c r="AB117" s="992"/>
      <c r="AC117" s="992"/>
      <c r="AD117" s="992"/>
      <c r="AE117" s="993"/>
      <c r="AF117" s="994">
        <v>2488882</v>
      </c>
      <c r="AG117" s="992"/>
      <c r="AH117" s="992"/>
      <c r="AI117" s="992"/>
      <c r="AJ117" s="993"/>
      <c r="AK117" s="994">
        <v>2516594</v>
      </c>
      <c r="AL117" s="992"/>
      <c r="AM117" s="992"/>
      <c r="AN117" s="992"/>
      <c r="AO117" s="993"/>
      <c r="AP117" s="995"/>
      <c r="AQ117" s="996"/>
      <c r="AR117" s="996"/>
      <c r="AS117" s="996"/>
      <c r="AT117" s="997"/>
      <c r="AU117" s="921"/>
      <c r="AV117" s="922"/>
      <c r="AW117" s="922"/>
      <c r="AX117" s="922"/>
      <c r="AY117" s="922"/>
      <c r="AZ117" s="987" t="s">
        <v>442</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443</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2">
      <c r="A118" s="925" t="s">
        <v>417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414</v>
      </c>
      <c r="AB118" s="906"/>
      <c r="AC118" s="906"/>
      <c r="AD118" s="906"/>
      <c r="AE118" s="907"/>
      <c r="AF118" s="905" t="s">
        <v>415</v>
      </c>
      <c r="AG118" s="906"/>
      <c r="AH118" s="906"/>
      <c r="AI118" s="906"/>
      <c r="AJ118" s="907"/>
      <c r="AK118" s="905" t="s">
        <v>294</v>
      </c>
      <c r="AL118" s="906"/>
      <c r="AM118" s="906"/>
      <c r="AN118" s="906"/>
      <c r="AO118" s="907"/>
      <c r="AP118" s="983" t="s">
        <v>416</v>
      </c>
      <c r="AQ118" s="984"/>
      <c r="AR118" s="984"/>
      <c r="AS118" s="984"/>
      <c r="AT118" s="985"/>
      <c r="AU118" s="921"/>
      <c r="AV118" s="922"/>
      <c r="AW118" s="922"/>
      <c r="AX118" s="922"/>
      <c r="AY118" s="922"/>
      <c r="AZ118" s="986" t="s">
        <v>444</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2">
      <c r="A119" s="1069" t="s">
        <v>420</v>
      </c>
      <c r="B119" s="960"/>
      <c r="C119" s="942" t="s">
        <v>421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v>23051</v>
      </c>
      <c r="AG119" s="913"/>
      <c r="AH119" s="913"/>
      <c r="AI119" s="913"/>
      <c r="AJ119" s="914"/>
      <c r="AK119" s="915">
        <v>433</v>
      </c>
      <c r="AL119" s="913"/>
      <c r="AM119" s="913"/>
      <c r="AN119" s="913"/>
      <c r="AO119" s="914"/>
      <c r="AP119" s="916">
        <v>0</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446</v>
      </c>
      <c r="BP119" s="1018"/>
      <c r="BQ119" s="1012">
        <v>34322446</v>
      </c>
      <c r="BR119" s="1013"/>
      <c r="BS119" s="1013"/>
      <c r="BT119" s="1013"/>
      <c r="BU119" s="1013"/>
      <c r="BV119" s="1013">
        <v>35102914</v>
      </c>
      <c r="BW119" s="1013"/>
      <c r="BX119" s="1013"/>
      <c r="BY119" s="1013"/>
      <c r="BZ119" s="1013"/>
      <c r="CA119" s="1013">
        <v>35217265</v>
      </c>
      <c r="CB119" s="1013"/>
      <c r="CC119" s="1013"/>
      <c r="CD119" s="1013"/>
      <c r="CE119" s="1013"/>
      <c r="CF119" s="1014"/>
      <c r="CG119" s="1015"/>
      <c r="CH119" s="1015"/>
      <c r="CI119" s="1015"/>
      <c r="CJ119" s="1016"/>
      <c r="CK119" s="963"/>
      <c r="CL119" s="964"/>
      <c r="CM119" s="986" t="s">
        <v>447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2">
      <c r="A120" s="1070"/>
      <c r="B120" s="962"/>
      <c r="C120" s="935" t="s">
        <v>424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448</v>
      </c>
      <c r="AV120" s="1005"/>
      <c r="AW120" s="1005"/>
      <c r="AX120" s="1005"/>
      <c r="AY120" s="1006"/>
      <c r="AZ120" s="942" t="s">
        <v>449</v>
      </c>
      <c r="BA120" s="910"/>
      <c r="BB120" s="910"/>
      <c r="BC120" s="910"/>
      <c r="BD120" s="910"/>
      <c r="BE120" s="910"/>
      <c r="BF120" s="910"/>
      <c r="BG120" s="910"/>
      <c r="BH120" s="910"/>
      <c r="BI120" s="910"/>
      <c r="BJ120" s="910"/>
      <c r="BK120" s="910"/>
      <c r="BL120" s="910"/>
      <c r="BM120" s="910"/>
      <c r="BN120" s="910"/>
      <c r="BO120" s="910"/>
      <c r="BP120" s="911"/>
      <c r="BQ120" s="943">
        <v>5747785</v>
      </c>
      <c r="BR120" s="944"/>
      <c r="BS120" s="944"/>
      <c r="BT120" s="944"/>
      <c r="BU120" s="944"/>
      <c r="BV120" s="944">
        <v>6623343</v>
      </c>
      <c r="BW120" s="944"/>
      <c r="BX120" s="944"/>
      <c r="BY120" s="944"/>
      <c r="BZ120" s="944"/>
      <c r="CA120" s="944">
        <v>7287552</v>
      </c>
      <c r="CB120" s="944"/>
      <c r="CC120" s="944"/>
      <c r="CD120" s="944"/>
      <c r="CE120" s="944"/>
      <c r="CF120" s="957">
        <v>57.3</v>
      </c>
      <c r="CG120" s="958"/>
      <c r="CH120" s="958"/>
      <c r="CI120" s="958"/>
      <c r="CJ120" s="958"/>
      <c r="CK120" s="1019" t="s">
        <v>450</v>
      </c>
      <c r="CL120" s="1020"/>
      <c r="CM120" s="1020"/>
      <c r="CN120" s="1020"/>
      <c r="CO120" s="1021"/>
      <c r="CP120" s="1027" t="s">
        <v>397</v>
      </c>
      <c r="CQ120" s="1028"/>
      <c r="CR120" s="1028"/>
      <c r="CS120" s="1028"/>
      <c r="CT120" s="1028"/>
      <c r="CU120" s="1028"/>
      <c r="CV120" s="1028"/>
      <c r="CW120" s="1028"/>
      <c r="CX120" s="1028"/>
      <c r="CY120" s="1028"/>
      <c r="CZ120" s="1028"/>
      <c r="DA120" s="1028"/>
      <c r="DB120" s="1028"/>
      <c r="DC120" s="1028"/>
      <c r="DD120" s="1028"/>
      <c r="DE120" s="1028"/>
      <c r="DF120" s="1029"/>
      <c r="DG120" s="943">
        <v>3922946</v>
      </c>
      <c r="DH120" s="944"/>
      <c r="DI120" s="944"/>
      <c r="DJ120" s="944"/>
      <c r="DK120" s="944"/>
      <c r="DL120" s="944">
        <v>3250564</v>
      </c>
      <c r="DM120" s="944"/>
      <c r="DN120" s="944"/>
      <c r="DO120" s="944"/>
      <c r="DP120" s="944"/>
      <c r="DQ120" s="944">
        <v>3439207</v>
      </c>
      <c r="DR120" s="944"/>
      <c r="DS120" s="944"/>
      <c r="DT120" s="944"/>
      <c r="DU120" s="944"/>
      <c r="DV120" s="945">
        <v>27.1</v>
      </c>
      <c r="DW120" s="945"/>
      <c r="DX120" s="945"/>
      <c r="DY120" s="945"/>
      <c r="DZ120" s="946"/>
    </row>
    <row r="121" spans="1:130" s="224" customFormat="1" ht="26.25" customHeight="1" x14ac:dyDescent="0.2">
      <c r="A121" s="1070"/>
      <c r="B121" s="962"/>
      <c r="C121" s="987" t="s">
        <v>451</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v>1388</v>
      </c>
      <c r="AB121" s="972"/>
      <c r="AC121" s="972"/>
      <c r="AD121" s="972"/>
      <c r="AE121" s="973"/>
      <c r="AF121" s="974">
        <v>1388</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452</v>
      </c>
      <c r="BA121" s="936"/>
      <c r="BB121" s="936"/>
      <c r="BC121" s="936"/>
      <c r="BD121" s="936"/>
      <c r="BE121" s="936"/>
      <c r="BF121" s="936"/>
      <c r="BG121" s="936"/>
      <c r="BH121" s="936"/>
      <c r="BI121" s="936"/>
      <c r="BJ121" s="936"/>
      <c r="BK121" s="936"/>
      <c r="BL121" s="936"/>
      <c r="BM121" s="936"/>
      <c r="BN121" s="936"/>
      <c r="BO121" s="936"/>
      <c r="BP121" s="937"/>
      <c r="BQ121" s="938">
        <v>367</v>
      </c>
      <c r="BR121" s="939"/>
      <c r="BS121" s="939"/>
      <c r="BT121" s="939"/>
      <c r="BU121" s="939"/>
      <c r="BV121" s="939" t="s">
        <v>121</v>
      </c>
      <c r="BW121" s="939"/>
      <c r="BX121" s="939"/>
      <c r="BY121" s="939"/>
      <c r="BZ121" s="939"/>
      <c r="CA121" s="939" t="s">
        <v>121</v>
      </c>
      <c r="CB121" s="939"/>
      <c r="CC121" s="939"/>
      <c r="CD121" s="939"/>
      <c r="CE121" s="939"/>
      <c r="CF121" s="933" t="s">
        <v>121</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2777246</v>
      </c>
      <c r="DH121" s="939"/>
      <c r="DI121" s="939"/>
      <c r="DJ121" s="939"/>
      <c r="DK121" s="939"/>
      <c r="DL121" s="939">
        <v>2688830</v>
      </c>
      <c r="DM121" s="939"/>
      <c r="DN121" s="939"/>
      <c r="DO121" s="939"/>
      <c r="DP121" s="939"/>
      <c r="DQ121" s="939">
        <v>2571897</v>
      </c>
      <c r="DR121" s="939"/>
      <c r="DS121" s="939"/>
      <c r="DT121" s="939"/>
      <c r="DU121" s="939"/>
      <c r="DV121" s="940">
        <v>20.2</v>
      </c>
      <c r="DW121" s="940"/>
      <c r="DX121" s="940"/>
      <c r="DY121" s="940"/>
      <c r="DZ121" s="941"/>
    </row>
    <row r="122" spans="1:130" s="224" customFormat="1" ht="26.25" customHeight="1" x14ac:dyDescent="0.2">
      <c r="A122" s="1070"/>
      <c r="B122" s="962"/>
      <c r="C122" s="935" t="s">
        <v>434</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453</v>
      </c>
      <c r="BA122" s="978"/>
      <c r="BB122" s="978"/>
      <c r="BC122" s="978"/>
      <c r="BD122" s="978"/>
      <c r="BE122" s="978"/>
      <c r="BF122" s="978"/>
      <c r="BG122" s="978"/>
      <c r="BH122" s="978"/>
      <c r="BI122" s="978"/>
      <c r="BJ122" s="978"/>
      <c r="BK122" s="978"/>
      <c r="BL122" s="978"/>
      <c r="BM122" s="978"/>
      <c r="BN122" s="978"/>
      <c r="BO122" s="978"/>
      <c r="BP122" s="979"/>
      <c r="BQ122" s="1012">
        <v>19474738</v>
      </c>
      <c r="BR122" s="1013"/>
      <c r="BS122" s="1013"/>
      <c r="BT122" s="1013"/>
      <c r="BU122" s="1013"/>
      <c r="BV122" s="1013">
        <v>19146469</v>
      </c>
      <c r="BW122" s="1013"/>
      <c r="BX122" s="1013"/>
      <c r="BY122" s="1013"/>
      <c r="BZ122" s="1013"/>
      <c r="CA122" s="1013">
        <v>18603904</v>
      </c>
      <c r="CB122" s="1013"/>
      <c r="CC122" s="1013"/>
      <c r="CD122" s="1013"/>
      <c r="CE122" s="1013"/>
      <c r="CF122" s="1030">
        <v>146.30000000000001</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2">
      <c r="A123" s="1070"/>
      <c r="B123" s="962"/>
      <c r="C123" s="935" t="s">
        <v>440</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454</v>
      </c>
      <c r="BP123" s="1018"/>
      <c r="BQ123" s="1076">
        <v>25222890</v>
      </c>
      <c r="BR123" s="1077"/>
      <c r="BS123" s="1077"/>
      <c r="BT123" s="1077"/>
      <c r="BU123" s="1077"/>
      <c r="BV123" s="1077">
        <v>25769812</v>
      </c>
      <c r="BW123" s="1077"/>
      <c r="BX123" s="1077"/>
      <c r="BY123" s="1077"/>
      <c r="BZ123" s="1077"/>
      <c r="CA123" s="1077">
        <v>25891456</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5">
      <c r="A124" s="1070"/>
      <c r="B124" s="962"/>
      <c r="C124" s="935" t="s">
        <v>443</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69.900000000000006</v>
      </c>
      <c r="BR124" s="1040"/>
      <c r="BS124" s="1040"/>
      <c r="BT124" s="1040"/>
      <c r="BU124" s="1040"/>
      <c r="BV124" s="1040">
        <v>73.8</v>
      </c>
      <c r="BW124" s="1040"/>
      <c r="BX124" s="1040"/>
      <c r="BY124" s="1040"/>
      <c r="BZ124" s="1040"/>
      <c r="CA124" s="1040">
        <v>73.3</v>
      </c>
      <c r="CB124" s="1040"/>
      <c r="CC124" s="1040"/>
      <c r="CD124" s="1040"/>
      <c r="CE124" s="1040"/>
      <c r="CF124" s="1041"/>
      <c r="CG124" s="1042"/>
      <c r="CH124" s="1042"/>
      <c r="CI124" s="1042"/>
      <c r="CJ124" s="1043"/>
      <c r="CK124" s="1025"/>
      <c r="CL124" s="1025"/>
      <c r="CM124" s="1025"/>
      <c r="CN124" s="1025"/>
      <c r="CO124" s="1026"/>
      <c r="CP124" s="1032" t="s">
        <v>456</v>
      </c>
      <c r="CQ124" s="1033"/>
      <c r="CR124" s="1033"/>
      <c r="CS124" s="1033"/>
      <c r="CT124" s="1033"/>
      <c r="CU124" s="1033"/>
      <c r="CV124" s="1033"/>
      <c r="CW124" s="1033"/>
      <c r="CX124" s="1033"/>
      <c r="CY124" s="1033"/>
      <c r="CZ124" s="1033"/>
      <c r="DA124" s="1033"/>
      <c r="DB124" s="1033"/>
      <c r="DC124" s="1033"/>
      <c r="DD124" s="1033"/>
      <c r="DE124" s="1033"/>
      <c r="DF124" s="1034"/>
      <c r="DG124" s="1017">
        <v>18458</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2">
      <c r="A125" s="1070"/>
      <c r="B125" s="962"/>
      <c r="C125" s="935" t="s">
        <v>445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457</v>
      </c>
      <c r="CL125" s="1020"/>
      <c r="CM125" s="1020"/>
      <c r="CN125" s="1020"/>
      <c r="CO125" s="1021"/>
      <c r="CP125" s="942" t="s">
        <v>458</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5">
      <c r="A126" s="1070"/>
      <c r="B126" s="962"/>
      <c r="C126" s="935" t="s">
        <v>447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459</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2">
      <c r="A127" s="1071"/>
      <c r="B127" s="964"/>
      <c r="C127" s="986" t="s">
        <v>460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461</v>
      </c>
      <c r="AY127" s="1045"/>
      <c r="AZ127" s="1045"/>
      <c r="BA127" s="1045"/>
      <c r="BB127" s="1045"/>
      <c r="BC127" s="1045"/>
      <c r="BD127" s="1045"/>
      <c r="BE127" s="1046"/>
      <c r="BF127" s="1047" t="s">
        <v>462</v>
      </c>
      <c r="BG127" s="1045"/>
      <c r="BH127" s="1045"/>
      <c r="BI127" s="1045"/>
      <c r="BJ127" s="1045"/>
      <c r="BK127" s="1045"/>
      <c r="BL127" s="1046"/>
      <c r="BM127" s="1047" t="s">
        <v>463</v>
      </c>
      <c r="BN127" s="1045"/>
      <c r="BO127" s="1045"/>
      <c r="BP127" s="1045"/>
      <c r="BQ127" s="1045"/>
      <c r="BR127" s="1045"/>
      <c r="BS127" s="1046"/>
      <c r="BT127" s="1047" t="s">
        <v>464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465</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5">
      <c r="A128" s="1054" t="s">
        <v>466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467</v>
      </c>
      <c r="X128" s="1056"/>
      <c r="Y128" s="1056"/>
      <c r="Z128" s="1057"/>
      <c r="AA128" s="1058" t="s">
        <v>121</v>
      </c>
      <c r="AB128" s="1059"/>
      <c r="AC128" s="1059"/>
      <c r="AD128" s="1059"/>
      <c r="AE128" s="1060"/>
      <c r="AF128" s="1061" t="s">
        <v>121</v>
      </c>
      <c r="AG128" s="1059"/>
      <c r="AH128" s="1059"/>
      <c r="AI128" s="1059"/>
      <c r="AJ128" s="1060"/>
      <c r="AK128" s="1061" t="s">
        <v>121</v>
      </c>
      <c r="AL128" s="1059"/>
      <c r="AM128" s="1059"/>
      <c r="AN128" s="1059"/>
      <c r="AO128" s="1060"/>
      <c r="AP128" s="1062"/>
      <c r="AQ128" s="1063"/>
      <c r="AR128" s="1063"/>
      <c r="AS128" s="1063"/>
      <c r="AT128" s="1064"/>
      <c r="AU128" s="226"/>
      <c r="AV128" s="226"/>
      <c r="AW128" s="226"/>
      <c r="AX128" s="909" t="s">
        <v>468</v>
      </c>
      <c r="AY128" s="910"/>
      <c r="AZ128" s="910"/>
      <c r="BA128" s="910"/>
      <c r="BB128" s="910"/>
      <c r="BC128" s="910"/>
      <c r="BD128" s="910"/>
      <c r="BE128" s="911"/>
      <c r="BF128" s="1065" t="s">
        <v>121</v>
      </c>
      <c r="BG128" s="1066"/>
      <c r="BH128" s="1066"/>
      <c r="BI128" s="1066"/>
      <c r="BJ128" s="1066"/>
      <c r="BK128" s="1066"/>
      <c r="BL128" s="1067"/>
      <c r="BM128" s="1065">
        <v>12.84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469</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470</v>
      </c>
      <c r="X129" s="1084"/>
      <c r="Y129" s="1084"/>
      <c r="Z129" s="1085"/>
      <c r="AA129" s="971">
        <v>14456379</v>
      </c>
      <c r="AB129" s="972"/>
      <c r="AC129" s="972"/>
      <c r="AD129" s="972"/>
      <c r="AE129" s="973"/>
      <c r="AF129" s="974">
        <v>14104835</v>
      </c>
      <c r="AG129" s="972"/>
      <c r="AH129" s="972"/>
      <c r="AI129" s="972"/>
      <c r="AJ129" s="973"/>
      <c r="AK129" s="974">
        <v>14202950</v>
      </c>
      <c r="AL129" s="972"/>
      <c r="AM129" s="972"/>
      <c r="AN129" s="972"/>
      <c r="AO129" s="973"/>
      <c r="AP129" s="1086"/>
      <c r="AQ129" s="1087"/>
      <c r="AR129" s="1087"/>
      <c r="AS129" s="1087"/>
      <c r="AT129" s="1088"/>
      <c r="AU129" s="227"/>
      <c r="AV129" s="227"/>
      <c r="AW129" s="227"/>
      <c r="AX129" s="1078" t="s">
        <v>471</v>
      </c>
      <c r="AY129" s="936"/>
      <c r="AZ129" s="936"/>
      <c r="BA129" s="936"/>
      <c r="BB129" s="936"/>
      <c r="BC129" s="936"/>
      <c r="BD129" s="936"/>
      <c r="BE129" s="937"/>
      <c r="BF129" s="1079" t="s">
        <v>121</v>
      </c>
      <c r="BG129" s="1080"/>
      <c r="BH129" s="1080"/>
      <c r="BI129" s="1080"/>
      <c r="BJ129" s="1080"/>
      <c r="BK129" s="1080"/>
      <c r="BL129" s="1081"/>
      <c r="BM129" s="1079">
        <v>17.84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473</v>
      </c>
      <c r="X130" s="1084"/>
      <c r="Y130" s="1084"/>
      <c r="Z130" s="1085"/>
      <c r="AA130" s="971">
        <v>1439542</v>
      </c>
      <c r="AB130" s="972"/>
      <c r="AC130" s="972"/>
      <c r="AD130" s="972"/>
      <c r="AE130" s="973"/>
      <c r="AF130" s="974">
        <v>1466629</v>
      </c>
      <c r="AG130" s="972"/>
      <c r="AH130" s="972"/>
      <c r="AI130" s="972"/>
      <c r="AJ130" s="973"/>
      <c r="AK130" s="974">
        <v>1489698</v>
      </c>
      <c r="AL130" s="972"/>
      <c r="AM130" s="972"/>
      <c r="AN130" s="972"/>
      <c r="AO130" s="973"/>
      <c r="AP130" s="1086"/>
      <c r="AQ130" s="1087"/>
      <c r="AR130" s="1087"/>
      <c r="AS130" s="1087"/>
      <c r="AT130" s="1088"/>
      <c r="AU130" s="227"/>
      <c r="AV130" s="227"/>
      <c r="AW130" s="227"/>
      <c r="AX130" s="1078" t="s">
        <v>474</v>
      </c>
      <c r="AY130" s="936"/>
      <c r="AZ130" s="936"/>
      <c r="BA130" s="936"/>
      <c r="BB130" s="936"/>
      <c r="BC130" s="936"/>
      <c r="BD130" s="936"/>
      <c r="BE130" s="937"/>
      <c r="BF130" s="1114">
        <v>7.8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475</v>
      </c>
      <c r="X131" s="1121"/>
      <c r="Y131" s="1121"/>
      <c r="Z131" s="1122"/>
      <c r="AA131" s="1017">
        <v>13016837</v>
      </c>
      <c r="AB131" s="999"/>
      <c r="AC131" s="999"/>
      <c r="AD131" s="999"/>
      <c r="AE131" s="1000"/>
      <c r="AF131" s="998">
        <v>12638206</v>
      </c>
      <c r="AG131" s="999"/>
      <c r="AH131" s="999"/>
      <c r="AI131" s="999"/>
      <c r="AJ131" s="1000"/>
      <c r="AK131" s="998">
        <v>12713252</v>
      </c>
      <c r="AL131" s="999"/>
      <c r="AM131" s="999"/>
      <c r="AN131" s="999"/>
      <c r="AO131" s="1000"/>
      <c r="AP131" s="1123"/>
      <c r="AQ131" s="1124"/>
      <c r="AR131" s="1124"/>
      <c r="AS131" s="1124"/>
      <c r="AT131" s="1125"/>
      <c r="AU131" s="227"/>
      <c r="AV131" s="227"/>
      <c r="AW131" s="227"/>
      <c r="AX131" s="1096" t="s">
        <v>476</v>
      </c>
      <c r="AY131" s="739"/>
      <c r="AZ131" s="739"/>
      <c r="BA131" s="739"/>
      <c r="BB131" s="739"/>
      <c r="BC131" s="739"/>
      <c r="BD131" s="739"/>
      <c r="BE131" s="1049"/>
      <c r="BF131" s="1097">
        <v>73.3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478</v>
      </c>
      <c r="W132" s="1107"/>
      <c r="X132" s="1107"/>
      <c r="Y132" s="1107"/>
      <c r="Z132" s="1108"/>
      <c r="AA132" s="1109">
        <v>7.5289872649999996</v>
      </c>
      <c r="AB132" s="1110"/>
      <c r="AC132" s="1110"/>
      <c r="AD132" s="1110"/>
      <c r="AE132" s="1111"/>
      <c r="AF132" s="1112">
        <v>8.0885926369999996</v>
      </c>
      <c r="AG132" s="1110"/>
      <c r="AH132" s="1110"/>
      <c r="AI132" s="1110"/>
      <c r="AJ132" s="1111"/>
      <c r="AK132" s="1112">
        <v>8.0773668300000008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479</v>
      </c>
      <c r="W133" s="1090"/>
      <c r="X133" s="1090"/>
      <c r="Y133" s="1090"/>
      <c r="Z133" s="1091"/>
      <c r="AA133" s="1092">
        <v>8.5</v>
      </c>
      <c r="AB133" s="1093"/>
      <c r="AC133" s="1093"/>
      <c r="AD133" s="1093"/>
      <c r="AE133" s="1094"/>
      <c r="AF133" s="1092">
        <v>7.9</v>
      </c>
      <c r="AG133" s="1093"/>
      <c r="AH133" s="1093"/>
      <c r="AI133" s="1093"/>
      <c r="AJ133" s="1094"/>
      <c r="AK133" s="1092">
        <v>7.8</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NSyiAxJZ5fYWOJTin83b3y2EL54F89o/eI38u7T/+DletXA7vIR11QNelskMOR2x/meqBoFgklqKyahjH0/bQ==" saltValue="dWn1kMUVmWcj6Z+WdDli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azoIZ8wtvRXPJKVOzufTjSNXgWIPC2eQt/FE7ZUOGSHsgNwomnpYFTm29Di0nGHeWI07aHzGApM84P5ZaITKw==" saltValue="jOLaF0wmfL7WshE9/Ttm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rWWOjPO/AG6Z9O/unJxIyHIgx7iAwTuHAHIYFivkulkyo5wKn0enPYzzbYR+da3OM4Yk6AMGpAOmLRpwfi8kw==" saltValue="H9rAoK/gYwYLMXE1LAIK/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85" zoomScaleNormal="85"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27" t="s">
        <v>483</v>
      </c>
      <c r="AP7" s="265"/>
      <c r="AQ7" s="266" t="s">
        <v>484</v>
      </c>
      <c r="AR7" s="267"/>
    </row>
    <row r="8" spans="1:46" ht="13" x14ac:dyDescent="0.2">
      <c r="A8" s="259"/>
      <c r="AK8" s="268"/>
      <c r="AL8" s="269"/>
      <c r="AM8" s="269"/>
      <c r="AN8" s="270"/>
      <c r="AO8" s="1128"/>
      <c r="AP8" s="271" t="s">
        <v>485</v>
      </c>
      <c r="AQ8" s="272" t="s">
        <v>486</v>
      </c>
      <c r="AR8" s="273" t="s">
        <v>487</v>
      </c>
    </row>
    <row r="9" spans="1:46" ht="13" x14ac:dyDescent="0.2">
      <c r="A9" s="259"/>
      <c r="AK9" s="1129" t="s">
        <v>488</v>
      </c>
      <c r="AL9" s="1130"/>
      <c r="AM9" s="1130"/>
      <c r="AN9" s="1131"/>
      <c r="AO9" s="274">
        <v>4932000</v>
      </c>
      <c r="AP9" s="274">
        <v>97956</v>
      </c>
      <c r="AQ9" s="275">
        <v>66486</v>
      </c>
      <c r="AR9" s="276">
        <v>47.3</v>
      </c>
    </row>
    <row r="10" spans="1:46" ht="13.5" customHeight="1" x14ac:dyDescent="0.2">
      <c r="A10" s="259"/>
      <c r="AK10" s="1129" t="s">
        <v>489</v>
      </c>
      <c r="AL10" s="1130"/>
      <c r="AM10" s="1130"/>
      <c r="AN10" s="1131"/>
      <c r="AO10" s="277">
        <v>54952</v>
      </c>
      <c r="AP10" s="277">
        <v>1091</v>
      </c>
      <c r="AQ10" s="278">
        <v>6147</v>
      </c>
      <c r="AR10" s="279">
        <v>-82.3</v>
      </c>
    </row>
    <row r="11" spans="1:46" ht="13.5" customHeight="1" x14ac:dyDescent="0.2">
      <c r="A11" s="259"/>
      <c r="AK11" s="1129" t="s">
        <v>490</v>
      </c>
      <c r="AL11" s="1130"/>
      <c r="AM11" s="1130"/>
      <c r="AN11" s="1131"/>
      <c r="AO11" s="277">
        <v>18925</v>
      </c>
      <c r="AP11" s="277">
        <v>376</v>
      </c>
      <c r="AQ11" s="278">
        <v>1219</v>
      </c>
      <c r="AR11" s="279">
        <v>-69.2</v>
      </c>
    </row>
    <row r="12" spans="1:46" ht="13.5" customHeight="1" x14ac:dyDescent="0.2">
      <c r="A12" s="259"/>
      <c r="AK12" s="1129" t="s">
        <v>491</v>
      </c>
      <c r="AL12" s="1130"/>
      <c r="AM12" s="1130"/>
      <c r="AN12" s="1131"/>
      <c r="AO12" s="277" t="s">
        <v>492</v>
      </c>
      <c r="AP12" s="277" t="s">
        <v>492</v>
      </c>
      <c r="AQ12" s="278">
        <v>9</v>
      </c>
      <c r="AR12" s="279" t="s">
        <v>492</v>
      </c>
    </row>
    <row r="13" spans="1:46" ht="13.5" customHeight="1" x14ac:dyDescent="0.2">
      <c r="A13" s="259"/>
      <c r="AK13" s="1129" t="s">
        <v>493</v>
      </c>
      <c r="AL13" s="1130"/>
      <c r="AM13" s="1130"/>
      <c r="AN13" s="1131"/>
      <c r="AO13" s="277">
        <v>185297</v>
      </c>
      <c r="AP13" s="277">
        <v>3680</v>
      </c>
      <c r="AQ13" s="278">
        <v>2955</v>
      </c>
      <c r="AR13" s="279">
        <v>24.5</v>
      </c>
    </row>
    <row r="14" spans="1:46" ht="13.5" customHeight="1" x14ac:dyDescent="0.2">
      <c r="A14" s="259"/>
      <c r="AK14" s="1129" t="s">
        <v>494</v>
      </c>
      <c r="AL14" s="1130"/>
      <c r="AM14" s="1130"/>
      <c r="AN14" s="1131"/>
      <c r="AO14" s="277">
        <v>42269</v>
      </c>
      <c r="AP14" s="277">
        <v>840</v>
      </c>
      <c r="AQ14" s="278">
        <v>1434</v>
      </c>
      <c r="AR14" s="279">
        <v>-41.4</v>
      </c>
    </row>
    <row r="15" spans="1:46" ht="13.5" customHeight="1" x14ac:dyDescent="0.2">
      <c r="A15" s="259"/>
      <c r="AK15" s="1132" t="s">
        <v>495</v>
      </c>
      <c r="AL15" s="1133"/>
      <c r="AM15" s="1133"/>
      <c r="AN15" s="1134"/>
      <c r="AO15" s="277">
        <v>-208813</v>
      </c>
      <c r="AP15" s="277">
        <v>-4147</v>
      </c>
      <c r="AQ15" s="278">
        <v>-3102</v>
      </c>
      <c r="AR15" s="279">
        <v>33.700000000000003</v>
      </c>
    </row>
    <row r="16" spans="1:46" ht="13" x14ac:dyDescent="0.2">
      <c r="A16" s="259"/>
      <c r="AK16" s="1132" t="s">
        <v>177</v>
      </c>
      <c r="AL16" s="1133"/>
      <c r="AM16" s="1133"/>
      <c r="AN16" s="1134"/>
      <c r="AO16" s="277">
        <v>5024630</v>
      </c>
      <c r="AP16" s="277">
        <v>99796</v>
      </c>
      <c r="AQ16" s="278">
        <v>75147</v>
      </c>
      <c r="AR16" s="279">
        <v>32.799999999999997</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35" t="s">
        <v>500</v>
      </c>
      <c r="AL21" s="1136"/>
      <c r="AM21" s="1136"/>
      <c r="AN21" s="1137"/>
      <c r="AO21" s="289">
        <v>9.8699999999999992</v>
      </c>
      <c r="AP21" s="290">
        <v>6.62</v>
      </c>
      <c r="AQ21" s="291">
        <v>3.25</v>
      </c>
      <c r="AS21" s="292"/>
      <c r="AT21" s="288"/>
    </row>
    <row r="22" spans="1:46" s="260" customFormat="1" ht="13" x14ac:dyDescent="0.2">
      <c r="A22" s="288"/>
      <c r="AK22" s="1135" t="s">
        <v>501</v>
      </c>
      <c r="AL22" s="1136"/>
      <c r="AM22" s="1136"/>
      <c r="AN22" s="1137"/>
      <c r="AO22" s="293">
        <v>99.8</v>
      </c>
      <c r="AP22" s="294">
        <v>98.3</v>
      </c>
      <c r="AQ22" s="295">
        <v>1.5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502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27" t="s">
        <v>483</v>
      </c>
      <c r="AP30" s="265"/>
      <c r="AQ30" s="266" t="s">
        <v>484</v>
      </c>
      <c r="AR30" s="267"/>
    </row>
    <row r="31" spans="1:46" ht="13" x14ac:dyDescent="0.2">
      <c r="A31" s="259"/>
      <c r="AK31" s="268"/>
      <c r="AL31" s="269"/>
      <c r="AM31" s="269"/>
      <c r="AN31" s="270"/>
      <c r="AO31" s="1128"/>
      <c r="AP31" s="271" t="s">
        <v>485</v>
      </c>
      <c r="AQ31" s="272" t="s">
        <v>486</v>
      </c>
      <c r="AR31" s="273" t="s">
        <v>487</v>
      </c>
    </row>
    <row r="32" spans="1:46" ht="27" customHeight="1" x14ac:dyDescent="0.2">
      <c r="A32" s="259"/>
      <c r="AK32" s="1143" t="s">
        <v>505</v>
      </c>
      <c r="AL32" s="1144"/>
      <c r="AM32" s="1144"/>
      <c r="AN32" s="1145"/>
      <c r="AO32" s="303">
        <v>1991320</v>
      </c>
      <c r="AP32" s="303">
        <v>39550</v>
      </c>
      <c r="AQ32" s="304">
        <v>34847</v>
      </c>
      <c r="AR32" s="305">
        <v>13.5</v>
      </c>
    </row>
    <row r="33" spans="1:46" ht="13.5" customHeight="1" x14ac:dyDescent="0.2">
      <c r="A33" s="259"/>
      <c r="AK33" s="1143" t="s">
        <v>506</v>
      </c>
      <c r="AL33" s="1144"/>
      <c r="AM33" s="1144"/>
      <c r="AN33" s="1145"/>
      <c r="AO33" s="303" t="s">
        <v>492</v>
      </c>
      <c r="AP33" s="303" t="s">
        <v>492</v>
      </c>
      <c r="AQ33" s="304" t="s">
        <v>492</v>
      </c>
      <c r="AR33" s="305" t="s">
        <v>492</v>
      </c>
    </row>
    <row r="34" spans="1:46" ht="27" customHeight="1" x14ac:dyDescent="0.2">
      <c r="A34" s="259"/>
      <c r="AK34" s="1143" t="s">
        <v>507</v>
      </c>
      <c r="AL34" s="1144"/>
      <c r="AM34" s="1144"/>
      <c r="AN34" s="1145"/>
      <c r="AO34" s="303" t="s">
        <v>492</v>
      </c>
      <c r="AP34" s="303" t="s">
        <v>492</v>
      </c>
      <c r="AQ34" s="304">
        <v>5</v>
      </c>
      <c r="AR34" s="305" t="s">
        <v>492</v>
      </c>
    </row>
    <row r="35" spans="1:46" ht="27" customHeight="1" x14ac:dyDescent="0.2">
      <c r="A35" s="259"/>
      <c r="AK35" s="1143" t="s">
        <v>508</v>
      </c>
      <c r="AL35" s="1144"/>
      <c r="AM35" s="1144"/>
      <c r="AN35" s="1145"/>
      <c r="AO35" s="303">
        <v>519709</v>
      </c>
      <c r="AP35" s="303">
        <v>10322</v>
      </c>
      <c r="AQ35" s="304">
        <v>8260</v>
      </c>
      <c r="AR35" s="305">
        <v>25</v>
      </c>
    </row>
    <row r="36" spans="1:46" ht="27" customHeight="1" x14ac:dyDescent="0.2">
      <c r="A36" s="259"/>
      <c r="AK36" s="1143" t="s">
        <v>509</v>
      </c>
      <c r="AL36" s="1144"/>
      <c r="AM36" s="1144"/>
      <c r="AN36" s="1145"/>
      <c r="AO36" s="303">
        <v>5132</v>
      </c>
      <c r="AP36" s="303">
        <v>102</v>
      </c>
      <c r="AQ36" s="304">
        <v>1689</v>
      </c>
      <c r="AR36" s="305">
        <v>-94</v>
      </c>
    </row>
    <row r="37" spans="1:46" ht="13.5" customHeight="1" x14ac:dyDescent="0.2">
      <c r="A37" s="259"/>
      <c r="AK37" s="1143" t="s">
        <v>510</v>
      </c>
      <c r="AL37" s="1144"/>
      <c r="AM37" s="1144"/>
      <c r="AN37" s="1145"/>
      <c r="AO37" s="303">
        <v>433</v>
      </c>
      <c r="AP37" s="303">
        <v>9</v>
      </c>
      <c r="AQ37" s="304">
        <v>748</v>
      </c>
      <c r="AR37" s="305">
        <v>-98.8</v>
      </c>
    </row>
    <row r="38" spans="1:46" ht="27" customHeight="1" x14ac:dyDescent="0.2">
      <c r="A38" s="259"/>
      <c r="AK38" s="1146" t="s">
        <v>511</v>
      </c>
      <c r="AL38" s="1147"/>
      <c r="AM38" s="1147"/>
      <c r="AN38" s="1148"/>
      <c r="AO38" s="306" t="s">
        <v>492</v>
      </c>
      <c r="AP38" s="306" t="s">
        <v>492</v>
      </c>
      <c r="AQ38" s="307">
        <v>1</v>
      </c>
      <c r="AR38" s="295" t="s">
        <v>492</v>
      </c>
      <c r="AS38" s="302"/>
    </row>
    <row r="39" spans="1:46" ht="13" x14ac:dyDescent="0.2">
      <c r="A39" s="259"/>
      <c r="AK39" s="1146" t="s">
        <v>512</v>
      </c>
      <c r="AL39" s="1147"/>
      <c r="AM39" s="1147"/>
      <c r="AN39" s="1148"/>
      <c r="AO39" s="303" t="s">
        <v>492</v>
      </c>
      <c r="AP39" s="303" t="s">
        <v>492</v>
      </c>
      <c r="AQ39" s="304">
        <v>-5762</v>
      </c>
      <c r="AR39" s="305" t="s">
        <v>492</v>
      </c>
      <c r="AS39" s="302"/>
    </row>
    <row r="40" spans="1:46" ht="27" customHeight="1" x14ac:dyDescent="0.2">
      <c r="A40" s="259"/>
      <c r="AK40" s="1143" t="s">
        <v>513</v>
      </c>
      <c r="AL40" s="1144"/>
      <c r="AM40" s="1144"/>
      <c r="AN40" s="1145"/>
      <c r="AO40" s="303">
        <v>-1489698</v>
      </c>
      <c r="AP40" s="303">
        <v>-29587</v>
      </c>
      <c r="AQ40" s="304">
        <v>-27609</v>
      </c>
      <c r="AR40" s="305">
        <v>7.2</v>
      </c>
      <c r="AS40" s="302"/>
    </row>
    <row r="41" spans="1:46" ht="13" x14ac:dyDescent="0.2">
      <c r="A41" s="259"/>
      <c r="AK41" s="1149" t="s">
        <v>287</v>
      </c>
      <c r="AL41" s="1150"/>
      <c r="AM41" s="1150"/>
      <c r="AN41" s="1151"/>
      <c r="AO41" s="303">
        <v>1026896</v>
      </c>
      <c r="AP41" s="303">
        <v>20396</v>
      </c>
      <c r="AQ41" s="304">
        <v>12179</v>
      </c>
      <c r="AR41" s="305">
        <v>67.5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38" t="s">
        <v>483</v>
      </c>
      <c r="AN49" s="1140" t="s">
        <v>516</v>
      </c>
      <c r="AO49" s="1141"/>
      <c r="AP49" s="1141"/>
      <c r="AQ49" s="1141"/>
      <c r="AR49" s="1142"/>
    </row>
    <row r="50" spans="1:44" ht="13" x14ac:dyDescent="0.2">
      <c r="A50" s="259"/>
      <c r="AK50" s="317"/>
      <c r="AL50" s="318"/>
      <c r="AM50" s="1139"/>
      <c r="AN50" s="319" t="s">
        <v>517</v>
      </c>
      <c r="AO50" s="320" t="s">
        <v>518</v>
      </c>
      <c r="AP50" s="321" t="s">
        <v>519</v>
      </c>
      <c r="AQ50" s="322" t="s">
        <v>520</v>
      </c>
      <c r="AR50" s="323" t="s">
        <v>521</v>
      </c>
    </row>
    <row r="51" spans="1:44" ht="13" x14ac:dyDescent="0.2">
      <c r="A51" s="259"/>
      <c r="AK51" s="315" t="s">
        <v>522</v>
      </c>
      <c r="AL51" s="316"/>
      <c r="AM51" s="324">
        <v>4190286</v>
      </c>
      <c r="AN51" s="325">
        <v>79374</v>
      </c>
      <c r="AO51" s="326">
        <v>32.200000000000003</v>
      </c>
      <c r="AP51" s="327">
        <v>62383</v>
      </c>
      <c r="AQ51" s="328">
        <v>14.1</v>
      </c>
      <c r="AR51" s="329">
        <v>18.100000000000001</v>
      </c>
    </row>
    <row r="52" spans="1:44" ht="13" x14ac:dyDescent="0.2">
      <c r="A52" s="259"/>
      <c r="AK52" s="330"/>
      <c r="AL52" s="331" t="s">
        <v>523</v>
      </c>
      <c r="AM52" s="332">
        <v>3515868</v>
      </c>
      <c r="AN52" s="333">
        <v>66598</v>
      </c>
      <c r="AO52" s="334">
        <v>51</v>
      </c>
      <c r="AP52" s="335">
        <v>35325</v>
      </c>
      <c r="AQ52" s="336">
        <v>7.6</v>
      </c>
      <c r="AR52" s="337">
        <v>43.4</v>
      </c>
    </row>
    <row r="53" spans="1:44" ht="13" x14ac:dyDescent="0.2">
      <c r="A53" s="259"/>
      <c r="AK53" s="315" t="s">
        <v>524</v>
      </c>
      <c r="AL53" s="316"/>
      <c r="AM53" s="324">
        <v>3644617</v>
      </c>
      <c r="AN53" s="325">
        <v>69898</v>
      </c>
      <c r="AO53" s="326">
        <v>-11.9</v>
      </c>
      <c r="AP53" s="327">
        <v>63812</v>
      </c>
      <c r="AQ53" s="328">
        <v>2.2999999999999998</v>
      </c>
      <c r="AR53" s="329">
        <v>-14.2</v>
      </c>
    </row>
    <row r="54" spans="1:44" ht="13" x14ac:dyDescent="0.2">
      <c r="A54" s="259"/>
      <c r="AK54" s="330"/>
      <c r="AL54" s="331" t="s">
        <v>523</v>
      </c>
      <c r="AM54" s="332">
        <v>2525405</v>
      </c>
      <c r="AN54" s="333">
        <v>48433</v>
      </c>
      <c r="AO54" s="334">
        <v>-27.3</v>
      </c>
      <c r="AP54" s="335">
        <v>33848</v>
      </c>
      <c r="AQ54" s="336">
        <v>-4.2</v>
      </c>
      <c r="AR54" s="337">
        <v>-23.1</v>
      </c>
    </row>
    <row r="55" spans="1:44" ht="13" x14ac:dyDescent="0.2">
      <c r="A55" s="259"/>
      <c r="AK55" s="315" t="s">
        <v>525</v>
      </c>
      <c r="AL55" s="316"/>
      <c r="AM55" s="324">
        <v>3311900</v>
      </c>
      <c r="AN55" s="325">
        <v>64471</v>
      </c>
      <c r="AO55" s="326">
        <v>-7.8</v>
      </c>
      <c r="AP55" s="327">
        <v>45945</v>
      </c>
      <c r="AQ55" s="328">
        <v>-28</v>
      </c>
      <c r="AR55" s="329">
        <v>20.2</v>
      </c>
    </row>
    <row r="56" spans="1:44" ht="13" x14ac:dyDescent="0.2">
      <c r="A56" s="259"/>
      <c r="AK56" s="330"/>
      <c r="AL56" s="331" t="s">
        <v>523</v>
      </c>
      <c r="AM56" s="332">
        <v>2125104</v>
      </c>
      <c r="AN56" s="333">
        <v>41369</v>
      </c>
      <c r="AO56" s="334">
        <v>-14.6</v>
      </c>
      <c r="AP56" s="335">
        <v>25180</v>
      </c>
      <c r="AQ56" s="336">
        <v>-25.6</v>
      </c>
      <c r="AR56" s="337">
        <v>11</v>
      </c>
    </row>
    <row r="57" spans="1:44" ht="13" x14ac:dyDescent="0.2">
      <c r="A57" s="259"/>
      <c r="AK57" s="315" t="s">
        <v>526</v>
      </c>
      <c r="AL57" s="316"/>
      <c r="AM57" s="324">
        <v>4291010</v>
      </c>
      <c r="AN57" s="325">
        <v>84251</v>
      </c>
      <c r="AO57" s="326">
        <v>30.7</v>
      </c>
      <c r="AP57" s="327">
        <v>44475</v>
      </c>
      <c r="AQ57" s="328">
        <v>-3.2</v>
      </c>
      <c r="AR57" s="329">
        <v>33.9</v>
      </c>
    </row>
    <row r="58" spans="1:44" ht="13" x14ac:dyDescent="0.2">
      <c r="A58" s="259"/>
      <c r="AK58" s="330"/>
      <c r="AL58" s="331" t="s">
        <v>523</v>
      </c>
      <c r="AM58" s="332">
        <v>2682812</v>
      </c>
      <c r="AN58" s="333">
        <v>52675</v>
      </c>
      <c r="AO58" s="334">
        <v>27.3</v>
      </c>
      <c r="AP58" s="335">
        <v>24780</v>
      </c>
      <c r="AQ58" s="336">
        <v>-1.6</v>
      </c>
      <c r="AR58" s="337">
        <v>28.9</v>
      </c>
    </row>
    <row r="59" spans="1:44" ht="13" x14ac:dyDescent="0.2">
      <c r="A59" s="259"/>
      <c r="AK59" s="315" t="s">
        <v>527</v>
      </c>
      <c r="AL59" s="316"/>
      <c r="AM59" s="324">
        <v>2300941</v>
      </c>
      <c r="AN59" s="325">
        <v>45700</v>
      </c>
      <c r="AO59" s="326">
        <v>-45.8</v>
      </c>
      <c r="AP59" s="327">
        <v>45982</v>
      </c>
      <c r="AQ59" s="328">
        <v>3.4</v>
      </c>
      <c r="AR59" s="329">
        <v>-49.2</v>
      </c>
    </row>
    <row r="60" spans="1:44" ht="13" x14ac:dyDescent="0.2">
      <c r="A60" s="259"/>
      <c r="AK60" s="330"/>
      <c r="AL60" s="331" t="s">
        <v>523</v>
      </c>
      <c r="AM60" s="332">
        <v>1424142</v>
      </c>
      <c r="AN60" s="333">
        <v>28285</v>
      </c>
      <c r="AO60" s="334">
        <v>-46.3</v>
      </c>
      <c r="AP60" s="335">
        <v>25583</v>
      </c>
      <c r="AQ60" s="336">
        <v>3.2</v>
      </c>
      <c r="AR60" s="337">
        <v>-49.5</v>
      </c>
    </row>
    <row r="61" spans="1:44" ht="13" x14ac:dyDescent="0.2">
      <c r="A61" s="259"/>
      <c r="AK61" s="315" t="s">
        <v>528</v>
      </c>
      <c r="AL61" s="338"/>
      <c r="AM61" s="324">
        <v>3547751</v>
      </c>
      <c r="AN61" s="325">
        <v>68739</v>
      </c>
      <c r="AO61" s="326">
        <v>-0.5</v>
      </c>
      <c r="AP61" s="327">
        <v>52519</v>
      </c>
      <c r="AQ61" s="339">
        <v>-2.2999999999999998</v>
      </c>
      <c r="AR61" s="329">
        <v>1.8</v>
      </c>
    </row>
    <row r="62" spans="1:44" ht="13" x14ac:dyDescent="0.2">
      <c r="A62" s="259"/>
      <c r="AK62" s="330"/>
      <c r="AL62" s="331" t="s">
        <v>523</v>
      </c>
      <c r="AM62" s="332">
        <v>2454666</v>
      </c>
      <c r="AN62" s="333">
        <v>47472</v>
      </c>
      <c r="AO62" s="334">
        <v>-2</v>
      </c>
      <c r="AP62" s="335">
        <v>28943</v>
      </c>
      <c r="AQ62" s="336">
        <v>-4.0999999999999996</v>
      </c>
      <c r="AR62" s="337">
        <v>2.1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cjbvd0vhypFVQRPOdKNT4SZmy8M6OtIn7KMJTSrVGl9Za+m/ihS49yR1GmaGK8P9kOZxpUR4HFZBXQOhvjPkgw==" saltValue="jyXq8wcovr8kku03XgNt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10"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EY8+m4vl/7R+RIXriCIRRqvKIV8mUvnsTiW7niG9n8+WEwW+tLCMLrl2s/tHRLJFCaB+f0otxSRD/P+AyjEjPg==" saltValue="MvTk0cErrmlwWlx+opdl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p2gM8bwrJRiteOAgf5+2jSB9QQyUM7wH47J9jftSbnYVL9vvCIdG0slSGzT8SqWZSKF+5yGqDvr+JE+OV8TrAQ==" saltValue="9M3fo1Ds+Hk72on51MfhA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23.29</v>
      </c>
      <c r="G47" s="12">
        <v>23.66</v>
      </c>
      <c r="H47" s="12">
        <v>23.62</v>
      </c>
      <c r="I47" s="12">
        <v>26.96</v>
      </c>
      <c r="J47" s="13">
        <v>28.47</v>
      </c>
    </row>
    <row r="48" spans="2:10" ht="57.75" customHeight="1" x14ac:dyDescent="0.2">
      <c r="B48" s="14"/>
      <c r="C48" s="1154" t="s">
        <v>4</v>
      </c>
      <c r="D48" s="1154"/>
      <c r="E48" s="1155"/>
      <c r="F48" s="15">
        <v>1.79</v>
      </c>
      <c r="G48" s="16">
        <v>2.1800000000000002</v>
      </c>
      <c r="H48" s="16">
        <v>5.34</v>
      </c>
      <c r="I48" s="16">
        <v>3.36</v>
      </c>
      <c r="J48" s="17">
        <v>1.38</v>
      </c>
    </row>
    <row r="49" spans="2:10" ht="57.75" customHeight="1" thickBot="1" x14ac:dyDescent="0.25">
      <c r="B49" s="18"/>
      <c r="C49" s="1156" t="s">
        <v>5</v>
      </c>
      <c r="D49" s="1156"/>
      <c r="E49" s="1157"/>
      <c r="F49" s="19">
        <v>0.45</v>
      </c>
      <c r="G49" s="20">
        <v>1.37</v>
      </c>
      <c r="H49" s="20">
        <v>4.33</v>
      </c>
      <c r="I49" s="20">
        <v>0.64</v>
      </c>
      <c r="J49" s="21" t="s">
        <v>535</v>
      </c>
    </row>
    <row r="50" spans="2:10" ht="13" x14ac:dyDescent="0.2"/>
  </sheetData>
  <sheetProtection algorithmName="SHA-512" hashValue="zlt7yTklri4V714Uebfm1a1SX6MGGwrjhzT0xwgwNtFXPOb/g1Xmgm8PIBKHGhOrPV+a89LtPzI8MTPF6G5SsA==" saltValue="ABjq5fgNETbJlMPzn32C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2025-03-18T22:54:26Z</cp:lastPrinted>
  <dcterms:created xsi:type="dcterms:W3CDTF">2025-02-19T04:29:29Z</dcterms:created>
  <dcterms:modified xsi:type="dcterms:W3CDTF">2025-09-26T09:47:08Z</dcterms:modified>
  <cp:category/>
</cp:coreProperties>
</file>