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01\財政課\決算総括\R4決算総括\⑪財政状況資料集0228→0311〆←2月の合間でちょこちょこ準備しておくと楽\04_県から確認\02_県へ\"/>
    </mc:Choice>
  </mc:AlternateContent>
  <xr:revisionPtr revIDLastSave="0" documentId="13_ncr:1_{F9381942-AAEE-49CA-9A9D-4E550947DBF9}" xr6:coauthVersionLast="47" xr6:coauthVersionMax="47" xr10:uidLastSave="{00000000-0000-0000-0000-000000000000}"/>
  <bookViews>
    <workbookView xWindow="-108" yWindow="-108" windowWidth="23256" windowHeight="12456" tabRatio="68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2" l="1"/>
  <c r="AA9" i="12"/>
  <c r="AA7" i="12"/>
  <c r="BG35" i="10" l="1"/>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C39" i="10"/>
  <c r="BW38" i="10"/>
  <c r="BE38" i="10"/>
  <c r="AM38" i="10"/>
  <c r="C38" i="10"/>
  <c r="BE37" i="10"/>
  <c r="AM37" i="10"/>
  <c r="C37" i="10"/>
  <c r="BE36" i="10"/>
  <c r="AM36" i="10"/>
  <c r="CO34" i="10"/>
  <c r="CO35" i="10" s="1"/>
  <c r="CO36" i="10" s="1"/>
  <c r="CO37" i="10" s="1"/>
  <c r="CO38" i="10" s="1"/>
  <c r="CO39" i="10" s="1"/>
  <c r="CO40" i="10" s="1"/>
  <c r="CO41" i="10" s="1"/>
  <c r="CO42" i="10" s="1"/>
  <c r="CO43" i="10" s="1"/>
  <c r="BW34" i="10"/>
  <c r="BW35" i="10" s="1"/>
  <c r="BW36" i="10" s="1"/>
  <c r="BW37"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BE34" i="10" l="1"/>
  <c r="BE35" i="10" s="1"/>
  <c r="AM34" i="10"/>
  <c r="AM35"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<sst xmlns="http://schemas.openxmlformats.org/spreadsheetml/2006/main" count="1072" uniqueCount="614">
  <si>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</si>
  <si>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</si>
  <si>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</si>
  <si>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</si>
  <si>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</si>
  <si>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</si>
  <si>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</si>
  <si>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</si>
  <si>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</si>
  <si>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</si>
  <si>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</si>
  <si>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</si>
  <si>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</si>
  <si>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</si>
  <si>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</si>
  <si>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</si>
  <si>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</si>
  <si>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</si>
  <si>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</si>
  <si>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</si>
  <si>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</si>
  <si>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</si>
  <si>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</si>
  <si>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</si>
  <si>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</si>
  <si>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</si>
  <si>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</si>
  <si>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</si>
  <si>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</si>
  <si>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</si>
  <si>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</si>
  <si>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</si>
  <si>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</si>
  <si>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</si>
  <si>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</si>
  <si>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</si>
  <si>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</si>
  <si>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</si>
  <si>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</si>
  <si>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</si>
  <si>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</si>
  <si>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</si>
  <si>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</si>
  <si>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</si>
  <si>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</si>
  <si>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</si>
  <si>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</si>
  <si>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</si>
  <si>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</si>
  <si>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</si>
  <si>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</si>
  <si>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</si>
  <si>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</si>
  <si>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</si>
  <si>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</si>
  <si>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</si>
  <si>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</si>
  <si>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</si>
  <si>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</si>
  <si>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</si>
  <si>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</si>
  <si>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</si>
  <si>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</si>
  <si>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</si>
  <si>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</si>
  <si>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</si>
  <si>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</si>
  <si>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</si>
  <si>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</si>
  <si>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</si>
  <si>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</si>
  <si>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</si>
  <si>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</si>
  <si>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</si>
  <si>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</si>
  <si>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</si>
  <si>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</si>
  <si>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</si>
  <si>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</si>
  <si>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</si>
  <si>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</si>
  <si>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</si>
  <si>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</si>
  <si>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</si>
  <si>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</si>
  <si>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</si>
  <si>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</si>
  <si>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</si>
  <si>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</si>
  <si>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</si>
  <si>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</si>
  <si>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</si>
  <si>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</si>
  <si>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</si>
  <si>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</si>
  <si>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</si>
  <si>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</si>
  <si>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</si>
  <si>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</si>
  <si>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</si>
  <si>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</si>
  <si>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</si>
  <si>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</si>
  <si>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</si>
  <si>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</si>
  <si>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</si>
  <si>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</si>
  <si>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</si>
  <si>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</si>
  <si>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</si>
  <si>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</si>
  <si>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</si>
  <si>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</si>
  <si>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</si>
  <si>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</si>
  <si>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</si>
  <si>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</si>
  <si>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</si>
  <si>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</si>
  <si>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</si>
  <si>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</si>
  <si>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</si>
  <si>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</si>
  <si>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</si>
  <si>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</si>
  <si>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</si>
  <si>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</si>
  <si>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</si>
  <si>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</si>
  <si>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</si>
  <si>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</si>
  <si>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</si>
  <si>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</si>
  <si>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</si>
  <si>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</si>
  <si>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</si>
  <si>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</si>
  <si>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</si>
  <si>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</si>
  <si>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</si>
  <si>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</si>
  <si>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</si>
  <si>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</si>
  <si>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</si>
  <si>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</si>
  <si>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</si>
  <si>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</si>
  <si>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</si>
  <si>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</si>
  <si>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</si>
  <si>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</si>
  <si>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</si>
  <si>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</si>
  <si>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</si>
  <si>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</si>
  <si>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</si>
  <si>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</si>
  <si>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</si>
  <si>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</si>
  <si>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</si>
  <si>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</si>
  <si>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</si>
  <si>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</si>
  <si>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</si>
  <si>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</si>
  <si>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</si>
  <si>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</si>
  <si>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</si>
  <si>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</si>
  <si>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</si>
  <si>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</si>
  <si>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</si>
  <si>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</si>
  <si>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</si>
  <si>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</si>
  <si>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</si>
  <si>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</si>
  <si>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</si>
  <si>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</si>
  <si>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</si>
  <si>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</si>
  <si>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</si>
  <si>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</si>
  <si>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</si>
  <si>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</si>
  <si>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</si>
  <si>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</si>
  <si>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</si>
  <si>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</si>
  <si>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</si>
  <si>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</si>
  <si>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</si>
  <si>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</si>
  <si>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</si>
  <si>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</si>
  <si>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</si>
  <si>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</si>
  <si>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</si>
  <si>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</si>
  <si>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</si>
  <si>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</si>
  <si>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</si>
  <si>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</si>
  <si>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</si>
  <si>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</si>
  <si>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</si>
  <si>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</si>
  <si>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</si>
  <si>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</si>
  <si>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</si>
  <si>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</si>
  <si>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</si>
  <si>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</si>
  <si>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</si>
  <si>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</si>
  <si>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</si>
  <si>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</si>
  <si>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</si>
  <si>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</si>
  <si>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</si>
  <si>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</si>
  <si>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</si>
  <si>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</si>
  <si>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</si>
  <si>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</si>
  <si>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</si>
  <si>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</si>
  <si>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</si>
  <si>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</si>
  <si>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</si>
  <si>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</si>
  <si>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</si>
  <si>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</si>
  <si>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</si>
  <si>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</si>
  <si>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</si>
  <si>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</si>
  <si>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</si>
  <si>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</si>
  <si>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</si>
  <si>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</si>
  <si>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</si>
  <si>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</si>
  <si>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</si>
  <si>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</si>
  <si>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</si>
  <si>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</si>
  <si>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</si>
  <si>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</si>
  <si>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</si>
  <si>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</si>
  <si>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</si>
  <si>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</si>
  <si>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</si>
  <si>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</si>
  <si>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</si>
  <si>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</si>
  <si>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</si>
  <si>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</si>
  <si>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</si>
  <si>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</si>
  <si>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</si>
  <si>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</si>
  <si>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</si>
  <si>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</si>
  <si>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</si>
  <si>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</si>
  <si>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</si>
  <si>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</si>
  <si>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</si>
  <si>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</si>
  <si>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</si>
  <si>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</si>
  <si>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</si>
  <si>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</si>
  <si>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</si>
  <si>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</si>
  <si>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</si>
  <si>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</si>
  <si>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</si>
  <si>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</si>
  <si>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</si>
  <si>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</si>
  <si>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</si>
  <si>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</si>
  <si>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</si>
  <si>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</si>
  <si>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</si>
  <si>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</si>
  <si>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</si>
  <si>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</si>
  <si>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</si>
  <si>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</si>
  <si>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</si>
  <si>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</si>
  <si>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</si>
  <si>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</si>
  <si>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</si>
  <si>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</si>
  <si>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</si>
  <si>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</si>
  <si>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</si>
  <si>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</si>
  <si>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</si>
  <si>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</si>
  <si>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</si>
  <si>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</si>
  <si>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</si>
  <si>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</si>
  <si>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</si>
  <si>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</si>
  <si>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</si>
  <si>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</si>
  <si>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</si>
  <si>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</si>
  <si>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</si>
  <si>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</si>
  <si>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</si>
  <si>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</si>
  <si>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</si>
  <si>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</si>
  <si>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</si>
  <si>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</si>
  <si>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</si>
  <si>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</si>
  <si>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</si>
  <si>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</si>
  <si>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</si>
  <si>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</si>
  <si>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</si>
  <si>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</si>
  <si>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</si>
  <si>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</si>
  <si>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</si>
  <si>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</si>
  <si>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</si>
  <si>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</si>
  <si>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</si>
  <si>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</si>
  <si>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</si>
  <si>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</si>
  <si>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</si>
  <si>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</si>
  <si>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</si>
  <si>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</si>
  <si>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</si>
  <si>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</si>
  <si>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</si>
  <si>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</si>
  <si>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</si>
  <si>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</si>
  <si>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</si>
  <si>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</si>
  <si>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</si>
  <si>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</si>
  <si>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</si>
  <si>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</si>
  <si>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</si>
  <si>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</si>
  <si>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</si>
  <si>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</si>
  <si>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</si>
  <si>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</si>
  <si>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</si>
  <si>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</si>
  <si>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</si>
  <si>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</si>
  <si>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</si>
  <si>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</si>
  <si>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</si>
  <si>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</si>
  <si>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</si>
  <si>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</si>
  <si>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</si>
  <si>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</si>
  <si>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</si>
  <si>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</si>
  <si>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</si>
  <si>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</si>
  <si>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</si>
  <si>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</si>
  <si>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</si>
  <si>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</si>
  <si>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</si>
  <si>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</si>
  <si>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</si>
  <si>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</si>
  <si>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</si>
  <si>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高松市母子福祉資金等貸付事業特別会計</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</si>
  <si>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</si>
  <si>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</si>
  <si>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</si>
  <si>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</si>
  <si>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</si>
  <si>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</si>
  <si>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</si>
  <si>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</si>
  <si>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</si>
  <si>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</si>
  <si>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</si>
  <si>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</si>
  <si>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</si>
  <si>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</si>
  <si>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</si>
  <si>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</si>
  <si>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高松市介護保険事業特別会計（保険事業勘定）</t>
    <phoneticPr fontId="5"/>
  </si>
  <si>
    <t>高松市後期高齢者医療事業特別会計</t>
    <phoneticPr fontId="5"/>
  </si>
  <si>
    <t>高松市競輪事業特別会計</t>
    <phoneticPr fontId="5"/>
  </si>
  <si>
    <t>高松市駐車場事業特別会計</t>
    <phoneticPr fontId="5"/>
  </si>
  <si>
    <t>高松市介護保険事業特別会計（介護サービス事業勘定）</t>
    <phoneticPr fontId="5"/>
  </si>
  <si>
    <t>高松市下水道事業会計</t>
    <phoneticPr fontId="5"/>
  </si>
  <si>
    <t>法適用企業</t>
    <phoneticPr fontId="5"/>
  </si>
  <si>
    <t>高松市病院事業会計</t>
    <phoneticPr fontId="5"/>
  </si>
  <si>
    <t>高松市卸売市場事業特別会計</t>
    <phoneticPr fontId="5"/>
  </si>
  <si>
    <t>法非適用企業</t>
    <phoneticPr fontId="5"/>
  </si>
  <si>
    <t>高松市食肉センター事業特別会計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</si>
  <si>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</si>
  <si>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</si>
  <si>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</si>
  <si>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</si>
  <si>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</si>
  <si>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</si>
  <si>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</si>
  <si>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</si>
  <si>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</si>
  <si>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</si>
  <si>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</si>
  <si>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</si>
  <si>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</si>
  <si>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</si>
  <si>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</si>
  <si>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</si>
  <si>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</si>
  <si>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</si>
  <si>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</si>
  <si>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</si>
  <si>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</si>
  <si>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</si>
  <si>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</si>
  <si>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</si>
  <si>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</si>
  <si>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</si>
  <si>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</si>
  <si>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</si>
  <si>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</si>
  <si>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</si>
  <si>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</si>
  <si>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</si>
  <si>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</si>
  <si>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</si>
  <si>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</si>
  <si>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</si>
  <si>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</si>
  <si>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</si>
  <si>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</si>
  <si>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</si>
  <si>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</si>
  <si>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</si>
  <si>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</si>
  <si>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</si>
  <si>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</si>
  <si>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</si>
  <si>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</si>
  <si>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</si>
  <si>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</si>
  <si>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</si>
  <si>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</si>
  <si>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</si>
  <si>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</si>
  <si>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</si>
  <si>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</si>
  <si>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</si>
  <si>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</si>
  <si>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</si>
  <si>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</si>
  <si>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</si>
  <si>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</si>
  <si>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</si>
  <si>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</si>
  <si>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</si>
  <si>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</si>
  <si>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高松市卸売市場事業特別会計</t>
    <phoneticPr fontId="5"/>
  </si>
  <si>
    <t>-</t>
    <phoneticPr fontId="5"/>
  </si>
  <si>
    <t>(Ｆ)</t>
    <phoneticPr fontId="5"/>
  </si>
  <si>
    <t>高松市食肉センター事業特別会計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</si>
  <si>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</si>
  <si>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</si>
  <si>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</si>
  <si>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</si>
  <si>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</si>
  <si>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</si>
  <si>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</si>
  <si>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</si>
  <si>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</si>
  <si>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</si>
  <si>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</si>
  <si>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</si>
  <si>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</si>
  <si>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</si>
  <si>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</si>
  <si>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</si>
  <si>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</si>
  <si>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</si>
  <si>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</si>
  <si>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</si>
  <si>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</si>
  <si>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</si>
  <si>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</si>
  <si>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</si>
  <si>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</si>
  <si>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</si>
  <si>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</si>
  <si>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</si>
  <si>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</si>
  <si>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</si>
  <si>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</si>
  <si>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</si>
  <si>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</si>
  <si>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</si>
  <si>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</si>
  <si>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</si>
  <si>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</si>
  <si>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</si>
  <si>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</si>
  <si>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</si>
  <si>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</si>
  <si>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</si>
  <si>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</si>
  <si>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</si>
  <si>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</si>
  <si>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</si>
  <si>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</si>
  <si>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</si>
  <si>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</si>
  <si>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</si>
  <si>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</si>
  <si>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</si>
  <si>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</si>
  <si>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</si>
  <si>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</si>
  <si>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</si>
  <si>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</si>
  <si>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</si>
  <si>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</si>
  <si>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</si>
  <si>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</si>
  <si>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</si>
  <si>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</si>
  <si>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</si>
  <si>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</si>
  <si>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</si>
  <si>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</si>
  <si>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</si>
  <si>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</si>
  <si>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</si>
  <si>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</si>
  <si>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</si>
  <si>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</si>
  <si>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</si>
  <si>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</si>
  <si>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</si>
  <si>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</si>
  <si>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</si>
  <si>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</si>
  <si>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</si>
  <si>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</si>
  <si>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</si>
  <si>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</si>
  <si>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</si>
  <si>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</si>
  <si>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</si>
  <si>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</si>
  <si>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2.14</t>
  </si>
  <si>
    <t>▲ 0.45</t>
  </si>
  <si>
    <t>高松市病院事業会計</t>
  </si>
  <si>
    <t>一般会計</t>
  </si>
  <si>
    <t>高松市下水道事業会計</t>
  </si>
  <si>
    <t>高松市介護保険事業特別会計（保険事業勘定）</t>
  </si>
  <si>
    <t>高松市競輪事業特別会計</t>
  </si>
  <si>
    <t>高松市国民健康保険事業特別会計</t>
  </si>
  <si>
    <t>高松市後期高齢者医療事業特別会計</t>
  </si>
  <si>
    <t>高松市中小企業勤労者福祉共済事業特別会計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</si>
  <si>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</si>
  <si>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</si>
  <si>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</si>
  <si>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</si>
  <si>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</si>
  <si>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</si>
  <si>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</si>
  <si>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</si>
  <si>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</si>
  <si>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</si>
  <si>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</si>
  <si>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</si>
  <si>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</si>
  <si>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香川県広域水道企業団工業水道事業会計</t>
    <rPh sb="0" eb="3">
      <t>カガワケン</t>
    </rPh>
    <rPh sb="3" eb="5">
      <t>コウイキ</t>
    </rPh>
    <rPh sb="5" eb="7">
      <t>スイドウ</t>
    </rPh>
    <rPh sb="7" eb="9">
      <t>キギョウ</t>
    </rPh>
    <rPh sb="9" eb="10">
      <t>ダン</t>
    </rPh>
    <rPh sb="10" eb="12">
      <t>コウギョウ</t>
    </rPh>
    <rPh sb="12" eb="14">
      <t>スイドウ</t>
    </rPh>
    <rPh sb="14" eb="16">
      <t>ジギョウ</t>
    </rPh>
    <rPh sb="16" eb="18">
      <t>カイケイ</t>
    </rPh>
    <phoneticPr fontId="2"/>
  </si>
  <si>
    <t>○</t>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</si>
  <si>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</si>
  <si>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</si>
  <si>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</si>
  <si>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</si>
  <si>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</si>
  <si>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</si>
  <si>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</si>
  <si>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</si>
  <si>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</si>
  <si>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t>
    <phoneticPr fontId="2"/>
  </si>
  <si>
    <t>地域振興基金</t>
    <rPh sb="0" eb="2">
      <t>チイキ</t>
    </rPh>
    <rPh sb="2" eb="4">
      <t>シンコウ</t>
    </rPh>
    <rPh sb="4" eb="6">
      <t>キキン</t>
    </rPh>
    <phoneticPr fontId="5"/>
  </si>
  <si>
    <t>施設整備基金</t>
    <rPh sb="0" eb="2">
      <t>シセツ</t>
    </rPh>
    <rPh sb="2" eb="4">
      <t>セイビ</t>
    </rPh>
    <rPh sb="4" eb="6">
      <t>キキン</t>
    </rPh>
    <phoneticPr fontId="5"/>
  </si>
  <si>
    <t>消防施設整備基金</t>
    <rPh sb="0" eb="2">
      <t>ショウボウ</t>
    </rPh>
    <rPh sb="2" eb="4">
      <t>シセツ</t>
    </rPh>
    <rPh sb="4" eb="6">
      <t>セイビ</t>
    </rPh>
    <rPh sb="6" eb="8">
      <t>キキン</t>
    </rPh>
    <phoneticPr fontId="5"/>
  </si>
  <si>
    <t>中小企業勤労者福祉共済基金</t>
    <rPh sb="0" eb="2">
      <t>チュウショウ</t>
    </rPh>
    <rPh sb="2" eb="4">
      <t>キギョウ</t>
    </rPh>
    <rPh sb="4" eb="7">
      <t>キンロウシャ</t>
    </rPh>
    <rPh sb="7" eb="9">
      <t>フクシ</t>
    </rPh>
    <rPh sb="9" eb="11">
      <t>キョウサイ</t>
    </rPh>
    <rPh sb="11" eb="13">
      <t>キキン</t>
    </rPh>
    <phoneticPr fontId="5"/>
  </si>
  <si>
    <t>サンクリスタル高松リニューアル基金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</si>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</sst>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9D33-4F5A-9BA0-C493A3CB45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34941</c:v>
                </c:pt>
                <c:pt idx="1">
                  <c:v>36523</c:v>
                </c:pt>
                <c:pt idx="2">
                  <c:v>54732</c:v>
                </c:pt>
                <c:pt idx="3">
                  <c:v>51784</c:v>
                </c:pt>
                <c:pt idx="4">
                  <c:v>35766</c:v>
                </c:pt>
              </c:numCache>
            </c:numRef>
          </c:val>
          <c:smooth val="0"/>
          <c:extLst>
            <c:ext xmlns:c16="http://schemas.microsoft.com/office/drawing/2014/chart" uri="{C3380CC4-5D6E-409C-BE32-E72D297353CC}">
              <c16:uniqueId val="{00000001-9D33-4F5A-9BA0-C493A3CB45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2.2000000000000002</c:v>
                </c:pt>
                <c:pt idx="1">
                  <c:v>2.91</c:v>
                </c:pt>
                <c:pt idx="2">
                  <c:v>3.16</c:v>
                </c:pt>
                <c:pt idx="3">
                  <c:v>3.77</c:v>
                </c:pt>
                <c:pt idx="4">
                  <c:v>3.93</c:v>
                </c:pt>
              </c:numCache>
            </c:numRef>
          </c:val>
          <c:extLst>
            <c:ext xmlns:c16="http://schemas.microsoft.com/office/drawing/2014/chart" uri="{C3380CC4-5D6E-409C-BE32-E72D297353CC}">
              <c16:uniqueId val="{00000000-EEE6-49CE-BC18-8BA1D431E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9.7899999999999991</c:v>
                </c:pt>
                <c:pt idx="1">
                  <c:v>8.44</c:v>
                </c:pt>
                <c:pt idx="2">
                  <c:v>9.65</c:v>
                </c:pt>
                <c:pt idx="3">
                  <c:v>10.88</c:v>
                </c:pt>
                <c:pt idx="4">
                  <c:v>11.9</c:v>
                </c:pt>
              </c:numCache>
            </c:numRef>
          </c:val>
          <c:extLst>
            <c:ext xmlns:c16="http://schemas.microsoft.com/office/drawing/2014/chart" uri="{C3380CC4-5D6E-409C-BE32-E72D297353CC}">
              <c16:uniqueId val="{00000001-EEE6-49CE-BC18-8BA1D431E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c:v>
                </c:pt>
                <c:pt idx="1">
                  <c:v>-2.14</c:v>
                </c:pt>
                <c:pt idx="2">
                  <c:v>0.35</c:v>
                </c:pt>
                <c:pt idx="3">
                  <c:v>0.73</c:v>
                </c:pt>
                <c:pt idx="4">
                  <c:v>-0.45</c:v>
                </c:pt>
              </c:numCache>
            </c:numRef>
          </c:val>
          <c:smooth val="0"/>
          <c:extLst>
            <c:ext xmlns:c16="http://schemas.microsoft.com/office/drawing/2014/chart" uri="{C3380CC4-5D6E-409C-BE32-E72D297353CC}">
              <c16:uniqueId val="{00000002-EEE6-49CE-BC18-8BA1D431E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EB8-4D69-95AF-ABA40A6870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B8-4D69-95AF-ABA40A6870E8}"/>
            </c:ext>
          </c:extLst>
        </c:ser>
        <c:ser>
          <c:idx val="2"/>
          <c:order val="2"/>
          <c:tx>
            <c:strRef>
              <c:f>データシート!$A$29</c:f>
              <c:strCache>
                <c:ptCount val="1"/>
                <c:pt idx="0">
                  <c:v>高松市中小企業勤労者福祉共済事業特別会計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B8-4D69-95AF-ABA40A6870E8}"/>
            </c:ext>
          </c:extLst>
        </c:ser>
        <c:ser>
          <c:idx val="3"/>
          <c:order val="3"/>
          <c:tx>
            <c:strRef>
              <c:f>データシート!$A$30</c:f>
              <c:strCache>
                <c:ptCount val="1"/>
                <c:pt idx="0">
                  <c:v>高松市後期高齢者医療事業特別会計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EB8-4D69-95AF-ABA40A6870E8}"/>
            </c:ext>
          </c:extLst>
        </c:ser>
        <c:ser>
          <c:idx val="4"/>
          <c:order val="4"/>
          <c:tx>
            <c:strRef>
              <c:f>データシート!$A$31</c:f>
              <c:strCache>
                <c:ptCount val="1"/>
                <c:pt idx="0">
                  <c:v>高松市国民健康保険事業特別会計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4-8EB8-4D69-95AF-ABA40A6870E8}"/>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0.46</c:v>
                </c:pt>
                <c:pt idx="4">
                  <c:v>#N/A</c:v>
                </c:pt>
                <c:pt idx="5">
                  <c:v>0.42</c:v>
                </c:pt>
                <c:pt idx="6">
                  <c:v>#N/A</c:v>
                </c:pt>
                <c:pt idx="7">
                  <c:v>0.46</c:v>
                </c:pt>
                <c:pt idx="8">
                  <c:v>#N/A</c:v>
                </c:pt>
                <c:pt idx="9">
                  <c:v>0.12</c:v>
                </c:pt>
              </c:numCache>
            </c:numRef>
          </c:val>
          <c:extLst>
            <c:ext xmlns:c16="http://schemas.microsoft.com/office/drawing/2014/chart" uri="{C3380CC4-5D6E-409C-BE32-E72D297353CC}">
              <c16:uniqueId val="{00000005-8EB8-4D69-95AF-ABA40A6870E8}"/>
            </c:ext>
          </c:extLst>
        </c:ser>
        <c:ser>
          <c:idx val="6"/>
          <c:order val="6"/>
          <c:tx>
            <c:strRef>
              <c:f>データシート!$A$33</c:f>
              <c:strCache>
                <c:ptCount val="1"/>
                <c:pt idx="0">
                  <c:v>高松市介護保険事業特別会計（保険事業勘定）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0.34</c:v>
                </c:pt>
                <c:pt idx="4">
                  <c:v>#N/A</c:v>
                </c:pt>
                <c:pt idx="5">
                  <c:v>0.46</c:v>
                </c:pt>
                <c:pt idx="6">
                  <c:v>#N/A</c:v>
                </c:pt>
                <c:pt idx="7">
                  <c:v>0.8</c:v>
                </c:pt>
                <c:pt idx="8">
                  <c:v>#N/A</c:v>
                </c:pt>
                <c:pt idx="9">
                  <c:v>0.68</c:v>
                </c:pt>
              </c:numCache>
            </c:numRef>
          </c:val>
          <c:extLst>
            <c:ext xmlns:c16="http://schemas.microsoft.com/office/drawing/2014/chart" uri="{C3380CC4-5D6E-409C-BE32-E72D297353CC}">
              <c16:uniqueId val="{00000006-8EB8-4D69-95AF-ABA40A6870E8}"/>
            </c:ext>
          </c:extLst>
        </c:ser>
        <c:ser>
          <c:idx val="7"/>
          <c:order val="7"/>
          <c:tx>
            <c:strRef>
              <c:f>データシート!$A$34</c:f>
              <c:strCache>
                <c:ptCount val="1"/>
                <c:pt idx="0">
                  <c:v>高松市下水道事業会計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2.56</c:v>
                </c:pt>
                <c:pt idx="2">
                  <c:v>#N/A</c:v>
                </c:pt>
                <c:pt idx="3">
                  <c:v>2.79</c:v>
                </c:pt>
                <c:pt idx="4">
                  <c:v>#N/A</c:v>
                </c:pt>
                <c:pt idx="5">
                  <c:v>2.64</c:v>
                </c:pt>
                <c:pt idx="6">
                  <c:v>#N/A</c:v>
                </c:pt>
                <c:pt idx="7">
                  <c:v>2.5099999999999998</c:v>
                </c:pt>
                <c:pt idx="8">
                  <c:v>#N/A</c:v>
                </c:pt>
                <c:pt idx="9">
                  <c:v>2.44</c:v>
                </c:pt>
              </c:numCache>
            </c:numRef>
          </c:val>
          <c:extLst>
            <c:ext xmlns:c16="http://schemas.microsoft.com/office/drawing/2014/chart" uri="{C3380CC4-5D6E-409C-BE32-E72D297353CC}">
              <c16:uniqueId val="{00000007-8EB8-4D69-95AF-ABA40A6870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2.19</c:v>
                </c:pt>
                <c:pt idx="2">
                  <c:v>#N/A</c:v>
                </c:pt>
                <c:pt idx="3">
                  <c:v>2.89</c:v>
                </c:pt>
                <c:pt idx="4">
                  <c:v>#N/A</c:v>
                </c:pt>
                <c:pt idx="5">
                  <c:v>3.15</c:v>
                </c:pt>
                <c:pt idx="6">
                  <c:v>#N/A</c:v>
                </c:pt>
                <c:pt idx="7">
                  <c:v>3.76</c:v>
                </c:pt>
                <c:pt idx="8">
                  <c:v>#N/A</c:v>
                </c:pt>
                <c:pt idx="9">
                  <c:v>3.92</c:v>
                </c:pt>
              </c:numCache>
            </c:numRef>
          </c:val>
          <c:extLst>
            <c:ext xmlns:c16="http://schemas.microsoft.com/office/drawing/2014/chart" uri="{C3380CC4-5D6E-409C-BE32-E72D297353CC}">
              <c16:uniqueId val="{00000008-8EB8-4D69-95AF-ABA40A6870E8}"/>
            </c:ext>
          </c:extLst>
        </c:ser>
        <c:ser>
          <c:idx val="9"/>
          <c:order val="9"/>
          <c:tx>
            <c:strRef>
              <c:f>データシート!$A$36</c:f>
              <c:strCache>
                <c:ptCount val="1"/>
                <c:pt idx="0">
                  <c:v>高松市病院事業会計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0.78</c:v>
                </c:pt>
                <c:pt idx="2">
                  <c:v>#N/A</c:v>
                </c:pt>
                <c:pt idx="3">
                  <c:v>0.97</c:v>
                </c:pt>
                <c:pt idx="4">
                  <c:v>#N/A</c:v>
                </c:pt>
                <c:pt idx="5">
                  <c:v>1.71</c:v>
                </c:pt>
                <c:pt idx="6">
                  <c:v>#N/A</c:v>
                </c:pt>
                <c:pt idx="7">
                  <c:v>2.98</c:v>
                </c:pt>
                <c:pt idx="8">
                  <c:v>#N/A</c:v>
                </c:pt>
                <c:pt idx="9">
                  <c:v>4.13</c:v>
                </c:pt>
              </c:numCache>
            </c:numRef>
          </c:val>
          <c:extLst>
            <c:ext xmlns:c16="http://schemas.microsoft.com/office/drawing/2014/chart" uri="{C3380CC4-5D6E-409C-BE32-E72D297353CC}">
              <c16:uniqueId val="{00000009-8EB8-4D69-95AF-ABA40A6870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13392</c:v>
                </c:pt>
                <c:pt idx="5">
                  <c:v>13234</c:v>
                </c:pt>
                <c:pt idx="8">
                  <c:v>13923</c:v>
                </c:pt>
                <c:pt idx="11">
                  <c:v>14311</c:v>
                </c:pt>
                <c:pt idx="14">
                  <c:v>14385</c:v>
                </c:pt>
              </c:numCache>
            </c:numRef>
          </c:val>
          <c:extLst>
            <c:ext xmlns:c16="http://schemas.microsoft.com/office/drawing/2014/chart" uri="{C3380CC4-5D6E-409C-BE32-E72D297353CC}">
              <c16:uniqueId val="{00000000-C1F7-4004-BF17-A0476963EB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F7-4004-BF17-A0476963EB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c:v>
                </c:pt>
                <c:pt idx="3">
                  <c:v>17</c:v>
                </c:pt>
                <c:pt idx="6">
                  <c:v>17</c:v>
                </c:pt>
                <c:pt idx="9">
                  <c:v>17</c:v>
                </c:pt>
                <c:pt idx="12">
                  <c:v>17</c:v>
                </c:pt>
              </c:numCache>
            </c:numRef>
          </c:val>
          <c:extLst>
            <c:ext xmlns:c16="http://schemas.microsoft.com/office/drawing/2014/chart" uri="{C3380CC4-5D6E-409C-BE32-E72D297353CC}">
              <c16:uniqueId val="{00000002-C1F7-4004-BF17-A0476963EB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9</c:v>
                </c:pt>
                <c:pt idx="6">
                  <c:v>9</c:v>
                </c:pt>
                <c:pt idx="9">
                  <c:v>8</c:v>
                </c:pt>
                <c:pt idx="12">
                  <c:v>8</c:v>
                </c:pt>
              </c:numCache>
            </c:numRef>
          </c:val>
          <c:extLst>
            <c:ext xmlns:c16="http://schemas.microsoft.com/office/drawing/2014/chart" uri="{C3380CC4-5D6E-409C-BE32-E72D297353CC}">
              <c16:uniqueId val="{00000003-C1F7-4004-BF17-A0476963EB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3161</c:v>
                </c:pt>
                <c:pt idx="3">
                  <c:v>2903</c:v>
                </c:pt>
                <c:pt idx="6">
                  <c:v>2953</c:v>
                </c:pt>
                <c:pt idx="9">
                  <c:v>2747</c:v>
                </c:pt>
                <c:pt idx="12">
                  <c:v>2781</c:v>
                </c:pt>
              </c:numCache>
            </c:numRef>
          </c:val>
          <c:extLst>
            <c:ext xmlns:c16="http://schemas.microsoft.com/office/drawing/2014/chart" uri="{C3380CC4-5D6E-409C-BE32-E72D297353CC}">
              <c16:uniqueId val="{00000004-C1F7-4004-BF17-A0476963EB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C1F7-4004-BF17-A0476963EB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F7-4004-BF17-A0476963EB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16363</c:v>
                </c:pt>
                <c:pt idx="3">
                  <c:v>16403</c:v>
                </c:pt>
                <c:pt idx="6">
                  <c:v>16961</c:v>
                </c:pt>
                <c:pt idx="9">
                  <c:v>17429</c:v>
                </c:pt>
                <c:pt idx="12">
                  <c:v>17509</c:v>
                </c:pt>
              </c:numCache>
            </c:numRef>
          </c:val>
          <c:extLst>
            <c:ext xmlns:c16="http://schemas.microsoft.com/office/drawing/2014/chart" uri="{C3380CC4-5D6E-409C-BE32-E72D297353CC}">
              <c16:uniqueId val="{00000007-C1F7-4004-BF17-A0476963EB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6234</c:v>
                </c:pt>
                <c:pt idx="2">
                  <c:v>#N/A</c:v>
                </c:pt>
                <c:pt idx="3">
                  <c:v>#N/A</c:v>
                </c:pt>
                <c:pt idx="4">
                  <c:v>6165</c:v>
                </c:pt>
                <c:pt idx="5">
                  <c:v>#N/A</c:v>
                </c:pt>
                <c:pt idx="6">
                  <c:v>#N/A</c:v>
                </c:pt>
                <c:pt idx="7">
                  <c:v>6084</c:v>
                </c:pt>
                <c:pt idx="8">
                  <c:v>#N/A</c:v>
                </c:pt>
                <c:pt idx="9">
                  <c:v>#N/A</c:v>
                </c:pt>
                <c:pt idx="10">
                  <c:v>5957</c:v>
                </c:pt>
                <c:pt idx="11">
                  <c:v>#N/A</c:v>
                </c:pt>
                <c:pt idx="12">
                  <c:v>#N/A</c:v>
                </c:pt>
                <c:pt idx="13">
                  <c:v>5997</c:v>
                </c:pt>
                <c:pt idx="14">
                  <c:v>#N/A</c:v>
                </c:pt>
              </c:numCache>
            </c:numRef>
          </c:val>
          <c:smooth val="0"/>
          <c:extLst>
            <c:ext xmlns:c16="http://schemas.microsoft.com/office/drawing/2014/chart" uri="{C3380CC4-5D6E-409C-BE32-E72D297353CC}">
              <c16:uniqueId val="{00000008-C1F7-4004-BF17-A0476963EB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175677</c:v>
                </c:pt>
                <c:pt idx="5">
                  <c:v>173497</c:v>
                </c:pt>
                <c:pt idx="8">
                  <c:v>171820</c:v>
                </c:pt>
                <c:pt idx="11">
                  <c:v>169485</c:v>
                </c:pt>
                <c:pt idx="14">
                  <c:v>163557</c:v>
                </c:pt>
              </c:numCache>
            </c:numRef>
          </c:val>
          <c:extLst>
            <c:ext xmlns:c16="http://schemas.microsoft.com/office/drawing/2014/chart" uri="{C3380CC4-5D6E-409C-BE32-E72D297353CC}">
              <c16:uniqueId val="{00000000-F995-4AFD-8795-012405E29B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8554</c:v>
                </c:pt>
                <c:pt idx="5">
                  <c:v>8376</c:v>
                </c:pt>
                <c:pt idx="8">
                  <c:v>1777</c:v>
                </c:pt>
                <c:pt idx="11">
                  <c:v>1189</c:v>
                </c:pt>
                <c:pt idx="14">
                  <c:v>1328</c:v>
                </c:pt>
              </c:numCache>
            </c:numRef>
          </c:val>
          <c:extLst>
            <c:ext xmlns:c16="http://schemas.microsoft.com/office/drawing/2014/chart" uri="{C3380CC4-5D6E-409C-BE32-E72D297353CC}">
              <c16:uniqueId val="{00000001-F995-4AFD-8795-012405E29B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14915</c:v>
                </c:pt>
                <c:pt idx="5">
                  <c:v>14061</c:v>
                </c:pt>
                <c:pt idx="8">
                  <c:v>16534</c:v>
                </c:pt>
                <c:pt idx="11">
                  <c:v>21393</c:v>
                </c:pt>
                <c:pt idx="14">
                  <c:v>22896</c:v>
                </c:pt>
              </c:numCache>
            </c:numRef>
          </c:val>
          <c:extLst>
            <c:ext xmlns:c16="http://schemas.microsoft.com/office/drawing/2014/chart" uri="{C3380CC4-5D6E-409C-BE32-E72D297353CC}">
              <c16:uniqueId val="{00000002-F995-4AFD-8795-012405E29B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95-4AFD-8795-012405E29B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95-4AFD-8795-012405E29B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7169</c:v>
                </c:pt>
                <c:pt idx="3">
                  <c:v>7132</c:v>
                </c:pt>
                <c:pt idx="6">
                  <c:v>574</c:v>
                </c:pt>
                <c:pt idx="9">
                  <c:v>602</c:v>
                </c:pt>
                <c:pt idx="12">
                  <c:v>653</c:v>
                </c:pt>
              </c:numCache>
            </c:numRef>
          </c:val>
          <c:extLst>
            <c:ext xmlns:c16="http://schemas.microsoft.com/office/drawing/2014/chart" uri="{C3380CC4-5D6E-409C-BE32-E72D297353CC}">
              <c16:uniqueId val="{00000005-F995-4AFD-8795-012405E29B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22920</c:v>
                </c:pt>
                <c:pt idx="3">
                  <c:v>22773</c:v>
                </c:pt>
                <c:pt idx="6">
                  <c:v>23475</c:v>
                </c:pt>
                <c:pt idx="9">
                  <c:v>22727</c:v>
                </c:pt>
                <c:pt idx="12">
                  <c:v>22852</c:v>
                </c:pt>
              </c:numCache>
            </c:numRef>
          </c:val>
          <c:extLst>
            <c:ext xmlns:c16="http://schemas.microsoft.com/office/drawing/2014/chart" uri="{C3380CC4-5D6E-409C-BE32-E72D297353CC}">
              <c16:uniqueId val="{00000006-F995-4AFD-8795-012405E29B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166</c:v>
                </c:pt>
                <c:pt idx="3">
                  <c:v>166</c:v>
                </c:pt>
                <c:pt idx="6">
                  <c:v>108</c:v>
                </c:pt>
                <c:pt idx="9">
                  <c:v>108</c:v>
                </c:pt>
                <c:pt idx="12">
                  <c:v>106</c:v>
                </c:pt>
              </c:numCache>
            </c:numRef>
          </c:val>
          <c:extLst>
            <c:ext xmlns:c16="http://schemas.microsoft.com/office/drawing/2014/chart" uri="{C3380CC4-5D6E-409C-BE32-E72D297353CC}">
              <c16:uniqueId val="{00000007-F995-4AFD-8795-012405E29B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50290</c:v>
                </c:pt>
                <c:pt idx="3">
                  <c:v>50730</c:v>
                </c:pt>
                <c:pt idx="6">
                  <c:v>49495</c:v>
                </c:pt>
                <c:pt idx="9">
                  <c:v>46991</c:v>
                </c:pt>
                <c:pt idx="12">
                  <c:v>44211</c:v>
                </c:pt>
              </c:numCache>
            </c:numRef>
          </c:val>
          <c:extLst>
            <c:ext xmlns:c16="http://schemas.microsoft.com/office/drawing/2014/chart" uri="{C3380CC4-5D6E-409C-BE32-E72D297353CC}">
              <c16:uniqueId val="{00000008-F995-4AFD-8795-012405E29B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84</c:v>
                </c:pt>
                <c:pt idx="3">
                  <c:v>67</c:v>
                </c:pt>
                <c:pt idx="6">
                  <c:v>51</c:v>
                </c:pt>
                <c:pt idx="9">
                  <c:v>34</c:v>
                </c:pt>
                <c:pt idx="12">
                  <c:v>116</c:v>
                </c:pt>
              </c:numCache>
            </c:numRef>
          </c:val>
          <c:extLst>
            <c:ext xmlns:c16="http://schemas.microsoft.com/office/drawing/2014/chart" uri="{C3380CC4-5D6E-409C-BE32-E72D297353CC}">
              <c16:uniqueId val="{00000009-F995-4AFD-8795-012405E29B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178157</c:v>
                </c:pt>
                <c:pt idx="3">
                  <c:v>177448</c:v>
                </c:pt>
                <c:pt idx="6">
                  <c:v>178323</c:v>
                </c:pt>
                <c:pt idx="9">
                  <c:v>180465</c:v>
                </c:pt>
                <c:pt idx="12">
                  <c:v>176614</c:v>
                </c:pt>
              </c:numCache>
            </c:numRef>
          </c:val>
          <c:extLst>
            <c:ext xmlns:c16="http://schemas.microsoft.com/office/drawing/2014/chart" uri="{C3380CC4-5D6E-409C-BE32-E72D297353CC}">
              <c16:uniqueId val="{0000000A-F995-4AFD-8795-012405E29B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59642</c:v>
                </c:pt>
                <c:pt idx="2">
                  <c:v>#N/A</c:v>
                </c:pt>
                <c:pt idx="3">
                  <c:v>#N/A</c:v>
                </c:pt>
                <c:pt idx="4">
                  <c:v>62383</c:v>
                </c:pt>
                <c:pt idx="5">
                  <c:v>#N/A</c:v>
                </c:pt>
                <c:pt idx="6">
                  <c:v>#N/A</c:v>
                </c:pt>
                <c:pt idx="7">
                  <c:v>61896</c:v>
                </c:pt>
                <c:pt idx="8">
                  <c:v>#N/A</c:v>
                </c:pt>
                <c:pt idx="9">
                  <c:v>#N/A</c:v>
                </c:pt>
                <c:pt idx="10">
                  <c:v>58859</c:v>
                </c:pt>
                <c:pt idx="11">
                  <c:v>#N/A</c:v>
                </c:pt>
                <c:pt idx="12">
                  <c:v>#N/A</c:v>
                </c:pt>
                <c:pt idx="13">
                  <c:v>56772</c:v>
                </c:pt>
                <c:pt idx="14">
                  <c:v>#N/A</c:v>
                </c:pt>
              </c:numCache>
            </c:numRef>
          </c:val>
          <c:smooth val="0"/>
          <c:extLst>
            <c:ext xmlns:c16="http://schemas.microsoft.com/office/drawing/2014/chart" uri="{C3380CC4-5D6E-409C-BE32-E72D297353CC}">
              <c16:uniqueId val="{0000000B-F995-4AFD-8795-012405E29B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9349</c:v>
                </c:pt>
                <c:pt idx="1">
                  <c:v>10953</c:v>
                </c:pt>
                <c:pt idx="2">
                  <c:v>11797</c:v>
                </c:pt>
              </c:numCache>
            </c:numRef>
          </c:val>
          <c:extLst>
            <c:ext xmlns:c16="http://schemas.microsoft.com/office/drawing/2014/chart" uri="{C3380CC4-5D6E-409C-BE32-E72D297353CC}">
              <c16:uniqueId val="{00000000-5122-49ED-82BD-F94652BF8F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1100</c:v>
                </c:pt>
                <c:pt idx="1">
                  <c:v>2801</c:v>
                </c:pt>
                <c:pt idx="2">
                  <c:v>2144</c:v>
                </c:pt>
              </c:numCache>
            </c:numRef>
          </c:val>
          <c:extLst>
            <c:ext xmlns:c16="http://schemas.microsoft.com/office/drawing/2014/chart" uri="{C3380CC4-5D6E-409C-BE32-E72D297353CC}">
              <c16:uniqueId val="{00000001-5122-49ED-82BD-F94652BF8F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5740</c:v>
                </c:pt>
                <c:pt idx="1">
                  <c:v>6708</c:v>
                </c:pt>
                <c:pt idx="2">
                  <c:v>6916</c:v>
                </c:pt>
              </c:numCache>
            </c:numRef>
          </c:val>
          <c:extLst>
            <c:ext xmlns:c16="http://schemas.microsoft.com/office/drawing/2014/chart" uri="{C3380CC4-5D6E-409C-BE32-E72D297353CC}">
              <c16:uniqueId val="{00000002-5122-49ED-82BD-F94652BF8F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大規模改修事業の元金償還開始による元利償還金が増加したことなどにより、実質公債費比率の分子は増加している。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て、本市においては満期一括償還地方債の償還が完了しているため、前年度末減債基金残高と前年度末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元金償還金の増及び臨時財政対策債を始めとした地方債の借入額の減により、地方債現在高が約３８．５億円減少したことなどから、将来負担比率の分子は前年度より減少している。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令和４年度は、市債の繰上償還のため減債基金から約６．６億円を取り崩した一方、財政調整基金に約８．４億円を積み立てたこと等により、基金全体としては約４億円の増となった。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財政調整基金、施設整備基金については、１年当たりの取崩し額の上限を設定し、計画的な運用を行い、基金全体としては、必要な事業に対して計画的に充当していく。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消防施設整備基金については、解散前の讃岐地区広域消防組合の消防本部の管轄区域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木田郡三木町の区域を除く。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における消防施設の整備に要する経費の財源に充てる目的の基金である。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コミュニティセンター管理運営事業や地域まちづくり交付金事業等の財源として充当するため、約２億円を取り崩したことにより減少。施設整備基金について、中学校施設老朽化対策や総合センター整備の財源として充当するため、５億円を取り崩した一方で、今後の市有施設の老朽化対策等に備えるため、８億円を積み立てたことにより増加したため、その他特定目的基金全体としては増加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引き続きコミュニティセンター管理運営事業や地域まちづくり交付金事業等の財源として充当し、また、施設整備基金や消防施設整備基金について、今後老朽化した市有施設などの改築・改修・修繕に対し計画的に充当することで減少していく予定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約１１．６億円を取り崩した一方で、令和３年度決算における実質収支から、財政調整基金を２０億円を積み立てたことにより、前年度より増加している。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第９次高松市行財政改革計画の各年度において、取崩し額が、決算剰余金による積増し額を上回らないよう歳入増加・歳出削減に取り組むこととしており、基金の取崩しに頼らない持続可能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市債の繰上償還のため約６．６億円を取り崩したことにより、前年度より減少している。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が減少したものの、今後、大型建設事業等に係る起債の償還が始まることから、公債費の縮減のために過去の高利率の市債についての繰上償還を検討するなどし、その原資となる積立てについても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39104CA-8DA8-47F6-8184-254A723325C1}"/>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F36BBEF-EDC2-4D20-AE72-09B1274C8842}"/>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6E4A2F9-BECF-4092-BFE3-F08033F4996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A2843C-8FF1-4D88-B007-6BD03D7D22F3}"/>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43295C8-FEFF-49E9-88AD-DA4B68C68BD6}"/>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8B8A0CC-14B9-4093-8560-6EB503718F07}"/>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181BE89-0341-40CB-8004-1FB2A3FEB23C}"/>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631EE20-0780-4187-8B42-B5C24C1EBE87}"/>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D421031-08EA-4408-9121-04678E06ECA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4C3470-2AAC-47FA-9F66-35B3062A46A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422,424
417,026
375.54
178,322,945
173,425,179
3,900,580
99,165,011
176,368,497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72AA44B-0A5B-4F2E-8293-51704F26BD61}"/>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10F56F-AC3C-4BB8-8D74-F9D72B8684C5}"/>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08226D8-3F67-4594-AA4F-7579E68D15DD}"/>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999AEE8-7729-450F-AB7C-D0B19C80D4B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424E4F6-2C47-452C-84FC-962F1EDDA35E}"/>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7C60629-6287-4238-9804-4DE3521A9AD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A93D58C-C06E-4DDC-B341-0D8A249D96E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F1E510C-F235-4292-8F08-F6D86C0CF293}"/>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347B602-27A8-4559-B0E5-F1E7EE6B587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D73526B-306C-48B2-BFED-2E3366492CF6}"/>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7106753-5C05-406F-A356-F7B74210A6F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738D69B-9564-486A-8A6E-D82770502CF1}"/>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0C10D33-2D07-47EA-BBE5-FF28D414DB3B}"/>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CC6E140-73C4-4EE7-971F-54532B67E88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8F1800-F8D7-4E9C-8D04-CEA2F0267C3C}"/>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5F90945-2091-4864-8724-A61DC0BF3998}"/>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EC97000-3761-44ED-8D49-25DD62049F9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F817E6A-B296-4A33-9C98-5272E0990D56}"/>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293A3E5-A086-48E0-B345-B1F9065A454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8A76BE6-77E1-451E-973E-553EAF8BB11E}"/>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783841-1C4C-46A1-A214-0A5009197FB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2E590C8-E7C8-4BA8-B96C-C04F84BB8D13}"/>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B8C432B-6C33-4853-86A8-7FAE9EE3F12E}"/>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7CF0A78-1E86-44DA-B221-547B40FE4AF7}"/>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8E86CF5-0E3F-4651-A378-52A9EC17609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DDC1F84-A8AB-423D-9BFB-827342F7897C}"/>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CF06D50-CD9D-4B8F-8BD1-DDBA5BFB4FE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2C99233-EA80-4EC7-9A47-B1D01E61FF2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210F4A6-D155-4A5F-9FF3-FB2305AB9FD4}"/>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83CD34A-F521-4A91-9BB4-AD3AAF393F2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B1F4408-A54A-4284-B84D-0A27FA7A2978}"/>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DD637A-A5FC-48D6-B737-69734923D7EB}"/>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04A86A-BB4A-4B62-B0AA-E5D3E538E9F6}"/>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4917008-0588-49E6-8CEA-2D16AE81B56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8765C73-4830-4229-91C0-12C26FB13E42}"/>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BCBF838-D686-4B44-9959-611565064D4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862D2AA-C7AD-4F17-A717-EB29F3CA3D76}"/>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基準財政需要額が、臨時財政対策債発行可能額の減等により増加傾向にあることから、前年度から０．０１ポイント減の０．７９となったものの、類似団体平均より０．０１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引き続き、市税を始めとした自主財源の積極的な確保に努めるほか、行財政改革の推進や施策、事業の厳しい選択を図り、指数の改善に努める。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996E84A-F928-4A0A-B947-A2D16F593C4F}"/>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7A71381-4392-488A-8F41-E75EC774027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95CA8B05-81ED-4CF8-AC8A-B254105F92D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565844FA-56D6-4569-944F-502654997B32}"/>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78092B1-D1C9-4E4F-A430-AB5DBA8EB827}"/>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38FAC68-70F7-4189-891C-9B70295C755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4F37FAE3-BEAE-4FF9-AF53-5A85A084C6C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EB7BD31-D661-40F2-9986-392C030E91E6}"/>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56D38D3-5877-4725-B93F-08E150F691A5}"/>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5C45FB86-3393-4BBB-8458-1302610DE2FA}"/>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09E92A7-95C1-4F5D-B5FC-5FA7E4D0D296}"/>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A3020C8A-8C37-4648-BFC2-CB8A63BBF049}"/>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78B7918B-B9B7-4618-B041-60A3A029DCA3}"/>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9FF6B219-3CDB-48C2-8643-C3FAD707654D}"/>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3F59E84E-9F62-4B36-A9BA-C3E947EC0A5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F42D84CD-2224-4664-9B11-07D5B4E78BF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3E5F966-D076-4452-91F4-91B2F68A679C}"/>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13B1050F-F73C-4713-BD08-47364A08DAD9}"/>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F6795262-4C34-4782-BA00-FEE1C8AE63D1}"/>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454421F0-4CC6-4845-B3DE-4088EB2311C1}"/>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A8E0D56D-A47C-4FF8-8C0B-671D2ABC265C}"/>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54792332-374F-499B-8D64-BD8F90A365B3}"/>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D31CE54A-9A8B-402D-B0D7-245B928F1E9B}"/>
            </a:ext>
          </a:extLst>
        </xdr:cNvPr>
        <xdr:cNvCxnSpPr/>
      </xdr:nvCxnSpPr>
      <xdr:spPr>
        <a:xfrm>
          <a:off x="3752850" y="700114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8459D8F1-694E-43EB-A872-E8CF4C2432C1}"/>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77585699-3294-4C2A-B512-9F9FBBA3CC36}"/>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34E395F5-FF81-46B0-B592-AC876DF3C51D}"/>
            </a:ext>
          </a:extLst>
        </xdr:cNvPr>
        <xdr:cNvCxnSpPr/>
      </xdr:nvCxnSpPr>
      <xdr:spPr>
        <a:xfrm>
          <a:off x="2940050" y="6966675"/>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E5E7D835-9E12-482A-B298-5011C88110EC}"/>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CE9DC369-423C-4BB7-B6AA-107B8EA7302D}"/>
            </a:ext>
          </a:extLst>
        </xdr:cNvPr>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DD5B1351-FADA-4C30-8896-04A6E12078EA}"/>
            </a:ext>
          </a:extLst>
        </xdr:cNvPr>
        <xdr:cNvCxnSpPr/>
      </xdr:nvCxnSpPr>
      <xdr:spPr>
        <a:xfrm>
          <a:off x="21272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AF129C38-F75C-4A3B-B025-8EE4347A7D98}"/>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FCE2E1AF-F0B0-4272-8337-797A4777737C}"/>
            </a:ext>
          </a:extLst>
        </xdr:cNvPr>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19C60D46-1B6E-4E33-9353-8341BBADCC26}"/>
            </a:ext>
          </a:extLst>
        </xdr:cNvPr>
        <xdr:cNvCxnSpPr/>
      </xdr:nvCxnSpPr>
      <xdr:spPr>
        <a:xfrm>
          <a:off x="1333500" y="6949440"/>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82D0905A-3835-4E73-ADDA-4406571B7F0F}"/>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74A8DFFD-5C96-4E3A-B3E9-7EC373D5C871}"/>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B4B36BF9-45FF-42BA-87C1-FF39D7C8ACA5}"/>
            </a:ext>
          </a:extLst>
        </xdr:cNvPr>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4A795B5F-C7FC-4B22-B3CB-9A9207E55C0D}"/>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7A270C2-BFBB-4EA1-BCA1-F76FDA1D3144}"/>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C551D47-7BB8-45F1-920E-51213ACA1A54}"/>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BB372D9-0257-4BD9-8717-BF227C5E26F5}"/>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25602EB-CF31-41A9-BFB3-34F16F94B7E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6225080-047C-453D-9C96-7AE30CAACEA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EFD330BF-438B-494A-915D-D06C0BF5713E}"/>
            </a:ext>
          </a:extLst>
        </xdr:cNvPr>
        <xdr:cNvSpPr/>
      </xdr:nvSpPr>
      <xdr:spPr>
        <a:xfrm>
          <a:off x="4464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C34ED6D2-B2C7-44D2-873A-87B968AC0BA3}"/>
            </a:ext>
          </a:extLst>
        </xdr:cNvPr>
        <xdr:cNvSpPr txBox="1"/>
      </xdr:nvSpPr>
      <xdr:spPr>
        <a:xfrm>
          <a:off x="458470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90566569-72F7-4244-9510-169B22A1686A}"/>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5585DA7-C6B2-4752-973C-B5D92F7BCF72}"/>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E40AF95-6839-47C0-B40F-363837D542B4}"/>
            </a:ext>
          </a:extLst>
        </xdr:cNvPr>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1AA8ED0E-ED67-4594-A57F-CF507B8990A1}"/>
            </a:ext>
          </a:extLst>
        </xdr:cNvPr>
        <xdr:cNvSpPr txBox="1"/>
      </xdr:nvSpPr>
      <xdr:spPr>
        <a:xfrm>
          <a:off x="25971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70C8BCB3-DB63-43A1-9D27-BE6152D169B5}"/>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2D3FCCEF-3680-431B-9F56-60E33ECBCF5D}"/>
            </a:ext>
          </a:extLst>
        </xdr:cNvPr>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30D8D5DD-6CFA-45E8-8CE9-ADEF0D9EEFE4}"/>
            </a:ext>
          </a:extLst>
        </xdr:cNvPr>
        <xdr:cNvSpPr/>
      </xdr:nvSpPr>
      <xdr:spPr>
        <a:xfrm>
          <a:off x="12827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719E25C5-FF82-4BCD-B35D-6B4F561B54E9}"/>
            </a:ext>
          </a:extLst>
        </xdr:cNvPr>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F8327C2C-48BC-43FA-B44F-6B459023110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AFACB5ED-C191-4955-9156-95C33E3E6102}"/>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E44B9DFA-C583-4147-B399-5D5C2BB53E3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A0B0524-0A96-4C0F-A983-9EA8C231BA5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F71887E-5E91-4971-B342-8F06E77C805F}"/>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D7CB450-195C-4616-8078-6F7D9F821439}"/>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9D446BF-88E0-47D5-AC99-B04E8743C65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8B07B30-29E2-4374-9904-AEF7E16B407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E1CA5DE-8C5C-4A6E-B77C-C65463512EC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45774F2-CF43-4C73-81F3-893E2F44C02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FB23591-2244-4255-8E27-8C7FEBDD8B0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25FE343C-E45C-4FD8-8B96-D75180EAA13E}"/>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96950F3-1FCF-4011-8086-D8E6933B66E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扶助費や人件費などの経常経費が増加し、臨時財政対策債の減などにより、経常一般財源が減少した結果、経常収支比率は前年度から４．３ポイント増加し、９４．１％となった。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97A7172-90D1-4E73-8974-8C18385E640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231C691C-1C58-43A5-996A-1F301839B137}"/>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8B944E0-27B6-4D8B-AB90-019BD73BA46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6E85902-23EF-4A52-9B72-7CD43134995F}"/>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5613323F-5854-4123-BF2D-0E9F6F838BD6}"/>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FEBD9A2-3D46-457B-B00E-3B4F679E237B}"/>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C202E56C-CCA1-4995-81B2-5E50620B2DAC}"/>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19D4B389-B700-47E7-8EA8-BB5A84475314}"/>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39571F3D-67B9-477B-9D8C-2FCF0770ED69}"/>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83F026BF-9282-4D95-AF74-02D740EA7964}"/>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8B4CF9CD-E654-4515-8591-FD48F0D2CDE9}"/>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07A4063-748A-4D31-90C7-85C48184CA4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E2D59CC-343F-48B9-A609-A188E04EEB1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BCE5DAF-51F0-4A43-A7B6-B6AE56A1DD3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24CCBA6D-F247-44B9-B7C6-D0483CA8B73B}"/>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DC6FE7B2-4905-4446-971D-AE7E67AE16C8}"/>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281DBE0D-1106-482A-9C4C-7939C112BA73}"/>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33607A2C-E74E-4A32-BAC7-040B76556062}"/>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48032643-4F12-4F59-BCCB-F8AE1585DE06}"/>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89916</xdr:rowOff>
    </xdr:to>
    <xdr:cxnSp macro="">
      <xdr:nvCxnSpPr>
        <xdr:cNvPr id="132" name="直線コネクタ 131">
          <a:extLst>
            <a:ext uri="{FF2B5EF4-FFF2-40B4-BE49-F238E27FC236}">
              <a16:creationId xmlns:a16="http://schemas.microsoft.com/office/drawing/2014/main" id="{40B539F6-147F-418F-80E8-D5F33BE9B195}"/>
            </a:ext>
          </a:extLst>
        </xdr:cNvPr>
        <xdr:cNvCxnSpPr/>
      </xdr:nvCxnSpPr>
      <xdr:spPr>
        <a:xfrm>
          <a:off x="3752850" y="10782808"/>
          <a:ext cx="762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7A094B2-4794-4223-A4E8-3C1EB69722AC}"/>
            </a:ext>
          </a:extLst>
        </xdr:cNvPr>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1911E05E-5AE1-4599-8B7D-BBECA33FE689}"/>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123698</xdr:rowOff>
    </xdr:to>
    <xdr:cxnSp macro="">
      <xdr:nvCxnSpPr>
        <xdr:cNvPr id="135" name="直線コネクタ 134">
          <a:extLst>
            <a:ext uri="{FF2B5EF4-FFF2-40B4-BE49-F238E27FC236}">
              <a16:creationId xmlns:a16="http://schemas.microsoft.com/office/drawing/2014/main" id="{88BC98FF-23F5-48CC-BB66-DF60A8708909}"/>
            </a:ext>
          </a:extLst>
        </xdr:cNvPr>
        <xdr:cNvCxnSpPr/>
      </xdr:nvCxnSpPr>
      <xdr:spPr>
        <a:xfrm flipV="1">
          <a:off x="2940050" y="10782808"/>
          <a:ext cx="8128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D32317E7-1D43-40E2-BC6D-86455E37E525}"/>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80EA49DE-969B-403F-A947-6D44037BD645}"/>
            </a:ext>
          </a:extLst>
        </xdr:cNvPr>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123698</xdr:rowOff>
    </xdr:to>
    <xdr:cxnSp macro="">
      <xdr:nvCxnSpPr>
        <xdr:cNvPr id="138" name="直線コネクタ 137">
          <a:extLst>
            <a:ext uri="{FF2B5EF4-FFF2-40B4-BE49-F238E27FC236}">
              <a16:creationId xmlns:a16="http://schemas.microsoft.com/office/drawing/2014/main" id="{A775078A-28FC-47F9-A874-F837862C0D24}"/>
            </a:ext>
          </a:extLst>
        </xdr:cNvPr>
        <xdr:cNvCxnSpPr/>
      </xdr:nvCxnSpPr>
      <xdr:spPr>
        <a:xfrm>
          <a:off x="2127250" y="10952734"/>
          <a:ext cx="8128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E9F1EE32-1D6E-4344-A3BC-DDE0A9E44374}"/>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E61414F7-5C75-493F-A1E1-DBA04712CB3B}"/>
            </a:ext>
          </a:extLst>
        </xdr:cNvPr>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56134</xdr:rowOff>
    </xdr:to>
    <xdr:cxnSp macro="">
      <xdr:nvCxnSpPr>
        <xdr:cNvPr id="141" name="直線コネクタ 140">
          <a:extLst>
            <a:ext uri="{FF2B5EF4-FFF2-40B4-BE49-F238E27FC236}">
              <a16:creationId xmlns:a16="http://schemas.microsoft.com/office/drawing/2014/main" id="{61CD6FFB-99F1-42BD-A2F7-37C884FC99BF}"/>
            </a:ext>
          </a:extLst>
        </xdr:cNvPr>
        <xdr:cNvCxnSpPr/>
      </xdr:nvCxnSpPr>
      <xdr:spPr>
        <a:xfrm>
          <a:off x="1333500" y="10893806"/>
          <a:ext cx="79375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5AD36FA7-6153-4175-8483-49EA0444EEA9}"/>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3D211F4-8CA8-4A74-B9E8-C6D9488D0D34}"/>
            </a:ext>
          </a:extLst>
        </xdr:cNvPr>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FFB9B72D-DE4C-4B62-9599-5EEDF93411B5}"/>
            </a:ext>
          </a:extLst>
        </xdr:cNvPr>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1FCE23C1-398C-41AD-BE93-C0835701B4A1}"/>
            </a:ext>
          </a:extLst>
        </xdr:cNvPr>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31B52F0-AB4C-47BF-85CE-D0F11DA8459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2B3D436-B455-46CF-B069-AA0381F6C7F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9F00A93-6260-4617-806C-AE63CFDFD118}"/>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2ECF76C-9A3A-4776-9708-FAC12B0EC1F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E24E353-670F-4FD2-B4D6-0BF124DDBA24}"/>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51" name="楕円 150">
          <a:extLst>
            <a:ext uri="{FF2B5EF4-FFF2-40B4-BE49-F238E27FC236}">
              <a16:creationId xmlns:a16="http://schemas.microsoft.com/office/drawing/2014/main" id="{6E7E6667-830C-40A0-8722-D88629A11775}"/>
            </a:ext>
          </a:extLst>
        </xdr:cNvPr>
        <xdr:cNvSpPr/>
      </xdr:nvSpPr>
      <xdr:spPr>
        <a:xfrm>
          <a:off x="446405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52" name="財政構造の弾力性該当値テキスト">
          <a:extLst>
            <a:ext uri="{FF2B5EF4-FFF2-40B4-BE49-F238E27FC236}">
              <a16:creationId xmlns:a16="http://schemas.microsoft.com/office/drawing/2014/main" id="{F3DFC679-85D4-47D3-ABA4-AAE38EF1851E}"/>
            </a:ext>
          </a:extLst>
        </xdr:cNvPr>
        <xdr:cNvSpPr txBox="1"/>
      </xdr:nvSpPr>
      <xdr:spPr>
        <a:xfrm>
          <a:off x="45847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3" name="楕円 152">
          <a:extLst>
            <a:ext uri="{FF2B5EF4-FFF2-40B4-BE49-F238E27FC236}">
              <a16:creationId xmlns:a16="http://schemas.microsoft.com/office/drawing/2014/main" id="{D0FFDC98-676B-4627-B3F1-8B6B50AA9A56}"/>
            </a:ext>
          </a:extLst>
        </xdr:cNvPr>
        <xdr:cNvSpPr/>
      </xdr:nvSpPr>
      <xdr:spPr>
        <a:xfrm>
          <a:off x="370205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4" name="テキスト ボックス 153">
          <a:extLst>
            <a:ext uri="{FF2B5EF4-FFF2-40B4-BE49-F238E27FC236}">
              <a16:creationId xmlns:a16="http://schemas.microsoft.com/office/drawing/2014/main" id="{90507DFF-7499-470A-9987-62E5CD466431}"/>
            </a:ext>
          </a:extLst>
        </xdr:cNvPr>
        <xdr:cNvSpPr txBox="1"/>
      </xdr:nvSpPr>
      <xdr:spPr>
        <a:xfrm>
          <a:off x="3409950" y="1081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5" name="楕円 154">
          <a:extLst>
            <a:ext uri="{FF2B5EF4-FFF2-40B4-BE49-F238E27FC236}">
              <a16:creationId xmlns:a16="http://schemas.microsoft.com/office/drawing/2014/main" id="{EC588190-299A-40DD-A3A0-D80B00CCC204}"/>
            </a:ext>
          </a:extLst>
        </xdr:cNvPr>
        <xdr:cNvSpPr/>
      </xdr:nvSpPr>
      <xdr:spPr>
        <a:xfrm>
          <a:off x="2889250" y="10969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7E45F693-D7F0-4284-B7EE-6BD730BBD884}"/>
            </a:ext>
          </a:extLst>
        </xdr:cNvPr>
        <xdr:cNvSpPr txBox="1"/>
      </xdr:nvSpPr>
      <xdr:spPr>
        <a:xfrm>
          <a:off x="2597150" y="1105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7" name="楕円 156">
          <a:extLst>
            <a:ext uri="{FF2B5EF4-FFF2-40B4-BE49-F238E27FC236}">
              <a16:creationId xmlns:a16="http://schemas.microsoft.com/office/drawing/2014/main" id="{C18AE33E-34CF-49A2-B6BC-B05E4552BBB3}"/>
            </a:ext>
          </a:extLst>
        </xdr:cNvPr>
        <xdr:cNvSpPr/>
      </xdr:nvSpPr>
      <xdr:spPr>
        <a:xfrm>
          <a:off x="2095500" y="10901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8" name="テキスト ボックス 157">
          <a:extLst>
            <a:ext uri="{FF2B5EF4-FFF2-40B4-BE49-F238E27FC236}">
              <a16:creationId xmlns:a16="http://schemas.microsoft.com/office/drawing/2014/main" id="{A943A926-FA48-432A-A205-9EE7725B64C4}"/>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9" name="楕円 158">
          <a:extLst>
            <a:ext uri="{FF2B5EF4-FFF2-40B4-BE49-F238E27FC236}">
              <a16:creationId xmlns:a16="http://schemas.microsoft.com/office/drawing/2014/main" id="{B9AF045C-AAD0-457B-B031-52FB471D7396}"/>
            </a:ext>
          </a:extLst>
        </xdr:cNvPr>
        <xdr:cNvSpPr/>
      </xdr:nvSpPr>
      <xdr:spPr>
        <a:xfrm>
          <a:off x="1282700" y="108430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54373</xdr:rowOff>
    </xdr:from>
    <xdr:ext cx="762000" cy="259045"/>
    <xdr:sp macro="" textlink="">
      <xdr:nvSpPr>
        <xdr:cNvPr id="160" name="テキスト ボックス 159">
          <a:extLst>
            <a:ext uri="{FF2B5EF4-FFF2-40B4-BE49-F238E27FC236}">
              <a16:creationId xmlns:a16="http://schemas.microsoft.com/office/drawing/2014/main" id="{3F57C615-8CC3-46D5-BA49-CC8EE4F27851}"/>
            </a:ext>
          </a:extLst>
        </xdr:cNvPr>
        <xdr:cNvSpPr txBox="1"/>
      </xdr:nvSpPr>
      <xdr:spPr>
        <a:xfrm>
          <a:off x="971550" y="1061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1552AD1-14F7-4AB0-9B6F-CDB5229FBE2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1750BD1-1FA0-4B03-9F89-6B0C14B96E11}"/>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934E21C-9B97-446E-A82E-8C87F690B866}"/>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FD43B87-240F-4E99-83FF-028DF48F4AED}"/>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7D6A91C-D9E8-4B3B-A224-17A1B3D6ABA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67D869F-223F-4D44-992A-EC7B0A802A44}"/>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B717D4E-AC43-43D7-A71F-150371B5A368}"/>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2FE3E7E-9A04-42E2-A458-AF8E495A5224}"/>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9151A28-DE82-48EF-9416-FF65A666403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E0DAFAD-6CF0-48F7-8430-958EE523168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597501A-CD56-4976-A067-CC2D982B4E8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D3A2B5E-2371-4F84-8CB5-0F89820E49E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BC0C0BD-659C-4C90-A430-2F1A736B0B76}"/>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与費等の増、物件費については、新型コロナウイルス感染症特別経済対策事業に係る経費等が増となり、前年度より６，９５４円増加した結果、類似団体平均を上回ること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今後とも、引き続き職員数の適正化による人件費の抑制に努めるとともに、指定管理等による民間委託の推進などによる行政コスト削減を図っていく。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2BC70BC-800C-4FC9-BB79-EAB0053B5C4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24D974C-6DA2-407A-8E37-67E4CA0E2CC2}"/>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3559220-6681-45A6-9C10-123D7980614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1066A5D-A246-4EE1-B349-ECC20DDC12B9}"/>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48086CB3-B0AD-47EE-BCD3-B9AA0792AB15}"/>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F0320CC6-D853-4E31-963A-36A4F8AF6F2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4AC589E-795F-4C92-928F-DE87D545244B}"/>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DFDCA3DD-FCAB-4ED3-8FB5-C53C79B7BB81}"/>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ED81105A-9F45-46D4-822A-87E850661B0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8900095D-6C41-413A-AF7F-C376AF28579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686D574A-7421-4621-9801-7F05B111AE62}"/>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E26DA3B-6530-4D19-A9B3-838EB7B1C172}"/>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4AC3010B-27FA-4B23-AC77-3AD8F0D9C0E4}"/>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1146A25-E655-4F39-BFA2-4F5003986CD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B536DC7-4C6C-47EE-BB76-8583519D5EB1}"/>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986F1E1-C4B7-43C4-809D-ED9FD2240B36}"/>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1FF99725-69D7-41EB-9336-62759BD38D3D}"/>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F9641377-706D-4A96-9F4B-49EA0B663FB1}"/>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AF025AFE-2E0D-4937-96C3-576D20209EDB}"/>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E781B620-5947-4BF4-BF7A-F507851C8127}"/>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E43F937A-63C9-4EC2-BE65-240C6B753516}"/>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98763</xdr:rowOff>
    </xdr:from>
    <xdr:to>
      <xdr:col>23</xdr:col>
      <xdr:colOff>133350</xdr:colOff>
      <xdr:row>84</xdr:row>
      <xdr:rowOff>67146</xdr:rowOff>
    </xdr:to>
    <xdr:cxnSp macro="">
      <xdr:nvCxnSpPr>
        <xdr:cNvPr id="195" name="直線コネクタ 194">
          <a:extLst>
            <a:ext uri="{FF2B5EF4-FFF2-40B4-BE49-F238E27FC236}">
              <a16:creationId xmlns:a16="http://schemas.microsoft.com/office/drawing/2014/main" id="{9D4DAF45-D058-4F2D-B0B3-815721C026BE}"/>
            </a:ext>
          </a:extLst>
        </xdr:cNvPr>
        <xdr:cNvCxnSpPr/>
      </xdr:nvCxnSpPr>
      <xdr:spPr>
        <a:xfrm>
          <a:off x="3752850" y="14012883"/>
          <a:ext cx="762000" cy="1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22D391C5-75CF-4D3E-A623-10C7E638ABCF}"/>
            </a:ext>
          </a:extLst>
        </xdr:cNvPr>
        <xdr:cNvSpPr txBox="1"/>
      </xdr:nvSpPr>
      <xdr:spPr>
        <a:xfrm>
          <a:off x="4584700" y="139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71697714-060D-47A1-9CB9-B0EE526F8223}"/>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10227</xdr:rowOff>
    </xdr:from>
    <xdr:to>
      <xdr:col>19</xdr:col>
      <xdr:colOff>133350</xdr:colOff>
      <xdr:row>83</xdr:row>
      <xdr:rowOff>98763</xdr:rowOff>
    </xdr:to>
    <xdr:cxnSp macro="">
      <xdr:nvCxnSpPr>
        <xdr:cNvPr id="198" name="直線コネクタ 197">
          <a:extLst>
            <a:ext uri="{FF2B5EF4-FFF2-40B4-BE49-F238E27FC236}">
              <a16:creationId xmlns:a16="http://schemas.microsoft.com/office/drawing/2014/main" id="{924B2BF1-5766-417B-850F-A83A245EC0C6}"/>
            </a:ext>
          </a:extLst>
        </xdr:cNvPr>
        <xdr:cNvCxnSpPr/>
      </xdr:nvCxnSpPr>
      <xdr:spPr>
        <a:xfrm>
          <a:off x="2940050" y="13924347"/>
          <a:ext cx="812800" cy="8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68196F07-2852-492E-9877-EAC7A452FF01}"/>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12951D6-2B71-4DE4-AA34-A094FF89FF53}"/>
            </a:ext>
          </a:extLst>
        </xdr:cNvPr>
        <xdr:cNvSpPr txBox="1"/>
      </xdr:nvSpPr>
      <xdr:spPr>
        <a:xfrm>
          <a:off x="3409950" y="1407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150313</xdr:rowOff>
    </xdr:from>
    <xdr:to>
      <xdr:col>15</xdr:col>
      <xdr:colOff>82550</xdr:colOff>
      <xdr:row>83</xdr:row>
      <xdr:rowOff>10227</xdr:rowOff>
    </xdr:to>
    <xdr:cxnSp macro="">
      <xdr:nvCxnSpPr>
        <xdr:cNvPr id="201" name="直線コネクタ 200">
          <a:extLst>
            <a:ext uri="{FF2B5EF4-FFF2-40B4-BE49-F238E27FC236}">
              <a16:creationId xmlns:a16="http://schemas.microsoft.com/office/drawing/2014/main" id="{3535BD40-0789-4149-99C9-302D8A7373A6}"/>
            </a:ext>
          </a:extLst>
        </xdr:cNvPr>
        <xdr:cNvCxnSpPr/>
      </xdr:nvCxnSpPr>
      <xdr:spPr>
        <a:xfrm>
          <a:off x="2127250" y="13729153"/>
          <a:ext cx="812800" cy="1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B6E98252-A192-48C7-B6D5-710F250F899B}"/>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85063EE4-D54F-43CC-8C29-4E8CBF05E32E}"/>
            </a:ext>
          </a:extLst>
        </xdr:cNvPr>
        <xdr:cNvSpPr txBox="1"/>
      </xdr:nvSpPr>
      <xdr:spPr>
        <a:xfrm>
          <a:off x="2597150" y="135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62661</xdr:rowOff>
    </xdr:from>
    <xdr:to>
      <xdr:col>11</xdr:col>
      <xdr:colOff>31750</xdr:colOff>
      <xdr:row>81</xdr:row>
      <xdr:rowOff>150313</xdr:rowOff>
    </xdr:to>
    <xdr:cxnSp macro="">
      <xdr:nvCxnSpPr>
        <xdr:cNvPr id="204" name="直線コネクタ 203">
          <a:extLst>
            <a:ext uri="{FF2B5EF4-FFF2-40B4-BE49-F238E27FC236}">
              <a16:creationId xmlns:a16="http://schemas.microsoft.com/office/drawing/2014/main" id="{D295C561-7643-48C0-BB18-4BF21C0893AB}"/>
            </a:ext>
          </a:extLst>
        </xdr:cNvPr>
        <xdr:cNvCxnSpPr/>
      </xdr:nvCxnSpPr>
      <xdr:spPr>
        <a:xfrm>
          <a:off x="1333500" y="13641501"/>
          <a:ext cx="79375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76A3EEBB-CA4E-40B9-9CBC-16D59847B1DA}"/>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CA33ABD5-D152-473B-A3EB-48B073935AAC}"/>
            </a:ext>
          </a:extLst>
        </xdr:cNvPr>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86904B6F-274B-4A34-B05C-29C73DBFFCD0}"/>
            </a:ext>
          </a:extLst>
        </xdr:cNvPr>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CA235C55-F0B7-48C7-A0F1-19743E9D4AAE}"/>
            </a:ext>
          </a:extLst>
        </xdr:cNvPr>
        <xdr:cNvSpPr txBox="1"/>
      </xdr:nvSpPr>
      <xdr:spPr>
        <a:xfrm>
          <a:off x="971550" y="137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FC4A67D-F2B8-4BA0-93D3-E69924920DAB}"/>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A1C90C6-6AC1-437E-B6FC-41574C573CA5}"/>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9B00CAF-A023-4640-A205-1E648C06D7F5}"/>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90B5452-D266-43BE-8735-54A1A9F674A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6DA9D48-DE64-4FD1-99C0-4B4EE42DFE8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16346</xdr:rowOff>
    </xdr:from>
    <xdr:to>
      <xdr:col>23</xdr:col>
      <xdr:colOff>184150</xdr:colOff>
      <xdr:row>84</xdr:row>
      <xdr:rowOff>117946</xdr:rowOff>
    </xdr:to>
    <xdr:sp macro="" textlink="">
      <xdr:nvSpPr>
        <xdr:cNvPr id="214" name="楕円 213">
          <a:extLst>
            <a:ext uri="{FF2B5EF4-FFF2-40B4-BE49-F238E27FC236}">
              <a16:creationId xmlns:a16="http://schemas.microsoft.com/office/drawing/2014/main" id="{DF2624DB-2554-4AA6-AF35-A1D9746ABE94}"/>
            </a:ext>
          </a:extLst>
        </xdr:cNvPr>
        <xdr:cNvSpPr/>
      </xdr:nvSpPr>
      <xdr:spPr>
        <a:xfrm>
          <a:off x="4464050" y="14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159873</xdr:rowOff>
    </xdr:from>
    <xdr:ext cx="762000" cy="259045"/>
    <xdr:sp macro="" textlink="">
      <xdr:nvSpPr>
        <xdr:cNvPr id="215" name="人件費・物件費等の状況該当値テキスト">
          <a:extLst>
            <a:ext uri="{FF2B5EF4-FFF2-40B4-BE49-F238E27FC236}">
              <a16:creationId xmlns:a16="http://schemas.microsoft.com/office/drawing/2014/main" id="{D1C31D8A-3858-4A1A-9346-05B4D5868FC1}"/>
            </a:ext>
          </a:extLst>
        </xdr:cNvPr>
        <xdr:cNvSpPr txBox="1"/>
      </xdr:nvSpPr>
      <xdr:spPr>
        <a:xfrm>
          <a:off x="4584700" y="140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47963</xdr:rowOff>
    </xdr:from>
    <xdr:to>
      <xdr:col>19</xdr:col>
      <xdr:colOff>184150</xdr:colOff>
      <xdr:row>83</xdr:row>
      <xdr:rowOff>149563</xdr:rowOff>
    </xdr:to>
    <xdr:sp macro="" textlink="">
      <xdr:nvSpPr>
        <xdr:cNvPr id="216" name="楕円 215">
          <a:extLst>
            <a:ext uri="{FF2B5EF4-FFF2-40B4-BE49-F238E27FC236}">
              <a16:creationId xmlns:a16="http://schemas.microsoft.com/office/drawing/2014/main" id="{17E5B109-7EC7-4D66-BCE3-B76977094B94}"/>
            </a:ext>
          </a:extLst>
        </xdr:cNvPr>
        <xdr:cNvSpPr/>
      </xdr:nvSpPr>
      <xdr:spPr>
        <a:xfrm>
          <a:off x="3702050" y="139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159740</xdr:rowOff>
    </xdr:from>
    <xdr:ext cx="736600" cy="259045"/>
    <xdr:sp macro="" textlink="">
      <xdr:nvSpPr>
        <xdr:cNvPr id="217" name="テキスト ボックス 216">
          <a:extLst>
            <a:ext uri="{FF2B5EF4-FFF2-40B4-BE49-F238E27FC236}">
              <a16:creationId xmlns:a16="http://schemas.microsoft.com/office/drawing/2014/main" id="{79230A04-B33E-4DF2-BA5B-E0E52A6BEC03}"/>
            </a:ext>
          </a:extLst>
        </xdr:cNvPr>
        <xdr:cNvSpPr txBox="1"/>
      </xdr:nvSpPr>
      <xdr:spPr>
        <a:xfrm>
          <a:off x="3409950" y="137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130877</xdr:rowOff>
    </xdr:from>
    <xdr:to>
      <xdr:col>15</xdr:col>
      <xdr:colOff>133350</xdr:colOff>
      <xdr:row>83</xdr:row>
      <xdr:rowOff>61027</xdr:rowOff>
    </xdr:to>
    <xdr:sp macro="" textlink="">
      <xdr:nvSpPr>
        <xdr:cNvPr id="218" name="楕円 217">
          <a:extLst>
            <a:ext uri="{FF2B5EF4-FFF2-40B4-BE49-F238E27FC236}">
              <a16:creationId xmlns:a16="http://schemas.microsoft.com/office/drawing/2014/main" id="{DE1FF533-D907-4216-858C-FF771AC0ABF8}"/>
            </a:ext>
          </a:extLst>
        </xdr:cNvPr>
        <xdr:cNvSpPr/>
      </xdr:nvSpPr>
      <xdr:spPr>
        <a:xfrm>
          <a:off x="2889250" y="13877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45804</xdr:rowOff>
    </xdr:from>
    <xdr:ext cx="762000" cy="259045"/>
    <xdr:sp macro="" textlink="">
      <xdr:nvSpPr>
        <xdr:cNvPr id="219" name="テキスト ボックス 218">
          <a:extLst>
            <a:ext uri="{FF2B5EF4-FFF2-40B4-BE49-F238E27FC236}">
              <a16:creationId xmlns:a16="http://schemas.microsoft.com/office/drawing/2014/main" id="{AC6E4FD8-8F6F-4DA8-8D77-241EF8A4E10A}"/>
            </a:ext>
          </a:extLst>
        </xdr:cNvPr>
        <xdr:cNvSpPr txBox="1"/>
      </xdr:nvSpPr>
      <xdr:spPr>
        <a:xfrm>
          <a:off x="2597150" y="1395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99513</xdr:rowOff>
    </xdr:from>
    <xdr:to>
      <xdr:col>11</xdr:col>
      <xdr:colOff>82550</xdr:colOff>
      <xdr:row>82</xdr:row>
      <xdr:rowOff>29663</xdr:rowOff>
    </xdr:to>
    <xdr:sp macro="" textlink="">
      <xdr:nvSpPr>
        <xdr:cNvPr id="220" name="楕円 219">
          <a:extLst>
            <a:ext uri="{FF2B5EF4-FFF2-40B4-BE49-F238E27FC236}">
              <a16:creationId xmlns:a16="http://schemas.microsoft.com/office/drawing/2014/main" id="{3C13A4FA-12EA-449A-8F15-A4EBD1A36DA3}"/>
            </a:ext>
          </a:extLst>
        </xdr:cNvPr>
        <xdr:cNvSpPr/>
      </xdr:nvSpPr>
      <xdr:spPr>
        <a:xfrm>
          <a:off x="2095500" y="136783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14440</xdr:rowOff>
    </xdr:from>
    <xdr:ext cx="762000" cy="259045"/>
    <xdr:sp macro="" textlink="">
      <xdr:nvSpPr>
        <xdr:cNvPr id="221" name="テキスト ボックス 220">
          <a:extLst>
            <a:ext uri="{FF2B5EF4-FFF2-40B4-BE49-F238E27FC236}">
              <a16:creationId xmlns:a16="http://schemas.microsoft.com/office/drawing/2014/main" id="{1DE4C7ED-712F-48AF-B10B-7B79A72AD80D}"/>
            </a:ext>
          </a:extLst>
        </xdr:cNvPr>
        <xdr:cNvSpPr txBox="1"/>
      </xdr:nvSpPr>
      <xdr:spPr>
        <a:xfrm>
          <a:off x="1784350" y="137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11861</xdr:rowOff>
    </xdr:from>
    <xdr:to>
      <xdr:col>7</xdr:col>
      <xdr:colOff>31750</xdr:colOff>
      <xdr:row>81</xdr:row>
      <xdr:rowOff>113461</xdr:rowOff>
    </xdr:to>
    <xdr:sp macro="" textlink="">
      <xdr:nvSpPr>
        <xdr:cNvPr id="222" name="楕円 221">
          <a:extLst>
            <a:ext uri="{FF2B5EF4-FFF2-40B4-BE49-F238E27FC236}">
              <a16:creationId xmlns:a16="http://schemas.microsoft.com/office/drawing/2014/main" id="{0BDC1CFD-21ED-4F58-937B-6253ADEEFEAD}"/>
            </a:ext>
          </a:extLst>
        </xdr:cNvPr>
        <xdr:cNvSpPr/>
      </xdr:nvSpPr>
      <xdr:spPr>
        <a:xfrm>
          <a:off x="1282700" y="13590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123638</xdr:rowOff>
    </xdr:from>
    <xdr:ext cx="762000" cy="259045"/>
    <xdr:sp macro="" textlink="">
      <xdr:nvSpPr>
        <xdr:cNvPr id="223" name="テキスト ボックス 222">
          <a:extLst>
            <a:ext uri="{FF2B5EF4-FFF2-40B4-BE49-F238E27FC236}">
              <a16:creationId xmlns:a16="http://schemas.microsoft.com/office/drawing/2014/main" id="{1D2BB1A2-0DA5-4073-8706-5E026349F9F3}"/>
            </a:ext>
          </a:extLst>
        </xdr:cNvPr>
        <xdr:cNvSpPr txBox="1"/>
      </xdr:nvSpPr>
      <xdr:spPr>
        <a:xfrm>
          <a:off x="971550" y="1336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2876D7A-9523-4859-A5EA-B426DE532DD4}"/>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97EEC7ED-FB79-427C-81F7-70FD9029C61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6E6666E-713F-44BE-8427-47F84C3605F3}"/>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F57B8ADD-93D0-49DC-8751-7F3BC996E66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C6E43BE-E483-4514-B8DC-0AB5FC84A355}"/>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B073830-54F0-4DEE-BA22-BC1E8F37FA6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91BDEF01-F727-4674-9F62-564BBE6791B3}"/>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30A74825-88CD-441F-9200-484BE4AF465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19DCD6F0-1BA3-4FB1-A6A0-AD9025CBD0F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D7B830E8-1D83-401C-A934-03B88097ED1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B583DF90-BD8B-403C-B39E-4E9A18FFC952}"/>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E3547CF1-E093-4564-B4A5-D38D4E5F10B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8A550938-EEEA-4697-A597-D2F350B9370F}"/>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令和４年度は、前年度より０．２ポイント低下し、類似団体平均より１．３ポイント上回った。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46F8A038-3B72-4686-B53F-14A9245DBAC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E16DD93-F6C4-4B13-A256-F21EF326BF2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34F440F2-743A-4CDE-8956-47ECFB8721CE}"/>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83C8E67F-0271-413D-AC6C-259F0753BED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AFB6127E-AAAF-4B71-B81D-33BCC89415AF}"/>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EB7AAB17-31F5-4113-808C-25B4839D9BA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AB06D558-86A0-43F4-9885-711D4C43740F}"/>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7DBFC187-7D1F-46CF-B072-C00BDAE8FAE6}"/>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2F1B40CA-C51E-4953-8203-DA7DD60A84CD}"/>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5D5C305-0312-4283-982E-F5F8D86B9BB7}"/>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C38C0707-F0B1-4A7C-85B0-4F63547D4164}"/>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44CAEA6F-DDB5-4905-AC19-75724A4CD73F}"/>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A4E789BC-3E53-4013-ACFC-08EC1447ABF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FAB04370-163A-40FD-BE20-7C2A025FD962}"/>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950C26E1-6724-49AF-8EDC-9DB6BEB55A3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FEF8C65F-01F5-4B03-BD16-14892E604CB4}"/>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DD637360-61D8-4A6C-B117-FF87AAA9DFE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D135749A-8799-42C8-BD31-17ECA96402DE}"/>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CF9AA82E-61EC-4561-AFAA-1ACCDD8E154A}"/>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505811F4-F915-4846-858C-1C95BF76DAA2}"/>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23B45E15-FAA1-4770-A9D9-2760A49AA128}"/>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ABA3A491-836E-4064-A9D1-FDDE59FE7650}"/>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8CF27A6D-85E3-497B-B677-44A492CE86EE}"/>
            </a:ext>
          </a:extLst>
        </xdr:cNvPr>
        <xdr:cNvCxnSpPr/>
      </xdr:nvCxnSpPr>
      <xdr:spPr>
        <a:xfrm flipV="1">
          <a:off x="14712950" y="14570347"/>
          <a:ext cx="762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2B53547D-5459-4347-A702-4AF52FE1C3E1}"/>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F04A5FED-A93B-4837-8625-37CCECF0CF47}"/>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2" name="直線コネクタ 261">
          <a:extLst>
            <a:ext uri="{FF2B5EF4-FFF2-40B4-BE49-F238E27FC236}">
              <a16:creationId xmlns:a16="http://schemas.microsoft.com/office/drawing/2014/main" id="{0D368BD7-EFA4-46BC-BEC8-96C3E628AFAC}"/>
            </a:ext>
          </a:extLst>
        </xdr:cNvPr>
        <xdr:cNvCxnSpPr/>
      </xdr:nvCxnSpPr>
      <xdr:spPr>
        <a:xfrm flipV="1">
          <a:off x="13903960" y="14601009"/>
          <a:ext cx="80899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FD121E98-F454-450B-AB79-4BE9D2A767A4}"/>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6274AF06-11F1-4BC0-89CD-51D49189A19F}"/>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33564</xdr:rowOff>
    </xdr:to>
    <xdr:cxnSp macro="">
      <xdr:nvCxnSpPr>
        <xdr:cNvPr id="265" name="直線コネクタ 264">
          <a:extLst>
            <a:ext uri="{FF2B5EF4-FFF2-40B4-BE49-F238E27FC236}">
              <a16:creationId xmlns:a16="http://schemas.microsoft.com/office/drawing/2014/main" id="{0018AF6A-EF80-4818-B6DE-87CCB1BDDF83}"/>
            </a:ext>
          </a:extLst>
        </xdr:cNvPr>
        <xdr:cNvCxnSpPr/>
      </xdr:nvCxnSpPr>
      <xdr:spPr>
        <a:xfrm>
          <a:off x="13106400" y="146182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60D5D81F-857D-400F-A91B-89523F9F85CB}"/>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BE8C1CF7-F839-4F07-9877-3A48CD930DCE}"/>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26D630E4-F704-4C90-AAAE-AE906DD73429}"/>
            </a:ext>
          </a:extLst>
        </xdr:cNvPr>
        <xdr:cNvCxnSpPr/>
      </xdr:nvCxnSpPr>
      <xdr:spPr>
        <a:xfrm flipV="1">
          <a:off x="12293600" y="14618244"/>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85BA5785-ADA8-40AD-9180-9D5C00753F82}"/>
            </a:ext>
          </a:extLst>
        </xdr:cNvPr>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E28872A0-CF89-4341-AA6C-B519FB31C6A0}"/>
            </a:ext>
          </a:extLst>
        </xdr:cNvPr>
        <xdr:cNvSpPr txBox="1"/>
      </xdr:nvSpPr>
      <xdr:spPr>
        <a:xfrm>
          <a:off x="127635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E6C0793E-C6E0-4A21-A97C-9C5492A9C334}"/>
            </a:ext>
          </a:extLst>
        </xdr:cNvPr>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40668BEA-580E-4E45-9921-D6F2DC7889DB}"/>
            </a:ext>
          </a:extLst>
        </xdr:cNvPr>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CCEA36C-8D6D-45A4-832E-1F644F01CEEA}"/>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503DE4E-98A7-4E0F-89AF-CB4BB264CD11}"/>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DDE8B68-99A5-48C8-AD1A-1BC13A2709CA}"/>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C082E99-3DF5-45C3-82DB-450BB7123DEA}"/>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F43D912-D850-4CF5-9590-2869A1B90504}"/>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5F2BD532-1DA3-4DCC-B363-A279D295F435}"/>
            </a:ext>
          </a:extLst>
        </xdr:cNvPr>
        <xdr:cNvSpPr/>
      </xdr:nvSpPr>
      <xdr:spPr>
        <a:xfrm>
          <a:off x="15427960" y="145195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9B4E3AEF-0205-45BD-8EAB-C77E10F2CAA9}"/>
            </a:ext>
          </a:extLst>
        </xdr:cNvPr>
        <xdr:cNvSpPr txBox="1"/>
      </xdr:nvSpPr>
      <xdr:spPr>
        <a:xfrm>
          <a:off x="15563850" y="1449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a:extLst>
            <a:ext uri="{FF2B5EF4-FFF2-40B4-BE49-F238E27FC236}">
              <a16:creationId xmlns:a16="http://schemas.microsoft.com/office/drawing/2014/main" id="{4CE91E72-63DE-428A-A65B-1258C21C7236}"/>
            </a:ext>
          </a:extLst>
        </xdr:cNvPr>
        <xdr:cNvSpPr/>
      </xdr:nvSpPr>
      <xdr:spPr>
        <a:xfrm>
          <a:off x="14665960" y="145540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a:extLst>
            <a:ext uri="{FF2B5EF4-FFF2-40B4-BE49-F238E27FC236}">
              <a16:creationId xmlns:a16="http://schemas.microsoft.com/office/drawing/2014/main" id="{773951E1-E532-4C54-8E5F-E8811EAFC0E4}"/>
            </a:ext>
          </a:extLst>
        </xdr:cNvPr>
        <xdr:cNvSpPr txBox="1"/>
      </xdr:nvSpPr>
      <xdr:spPr>
        <a:xfrm>
          <a:off x="14370050" y="1463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a:extLst>
            <a:ext uri="{FF2B5EF4-FFF2-40B4-BE49-F238E27FC236}">
              <a16:creationId xmlns:a16="http://schemas.microsoft.com/office/drawing/2014/main" id="{6367F4F5-EC30-4082-90F4-2EAE6A3ACAFC}"/>
            </a:ext>
          </a:extLst>
        </xdr:cNvPr>
        <xdr:cNvSpPr/>
      </xdr:nvSpPr>
      <xdr:spPr>
        <a:xfrm>
          <a:off x="13868400" y="145712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BD1BE616-CD1B-419D-AFFA-423D5592859D}"/>
            </a:ext>
          </a:extLst>
        </xdr:cNvPr>
        <xdr:cNvSpPr txBox="1"/>
      </xdr:nvSpPr>
      <xdr:spPr>
        <a:xfrm>
          <a:off x="13557250" y="146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a:extLst>
            <a:ext uri="{FF2B5EF4-FFF2-40B4-BE49-F238E27FC236}">
              <a16:creationId xmlns:a16="http://schemas.microsoft.com/office/drawing/2014/main" id="{1BE89DAB-D950-46E7-865D-CDB6E193CC04}"/>
            </a:ext>
          </a:extLst>
        </xdr:cNvPr>
        <xdr:cNvSpPr/>
      </xdr:nvSpPr>
      <xdr:spPr>
        <a:xfrm>
          <a:off x="13055600" y="1457125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B74CDA57-2285-4569-8061-55283C485618}"/>
            </a:ext>
          </a:extLst>
        </xdr:cNvPr>
        <xdr:cNvSpPr txBox="1"/>
      </xdr:nvSpPr>
      <xdr:spPr>
        <a:xfrm>
          <a:off x="12763500" y="146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39246F0-FDA6-475A-AAB6-855A28F98D30}"/>
            </a:ext>
          </a:extLst>
        </xdr:cNvPr>
        <xdr:cNvSpPr/>
      </xdr:nvSpPr>
      <xdr:spPr>
        <a:xfrm>
          <a:off x="122428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C3615518-1278-46E0-912C-B9DFE41EC84A}"/>
            </a:ext>
          </a:extLst>
        </xdr:cNvPr>
        <xdr:cNvSpPr txBox="1"/>
      </xdr:nvSpPr>
      <xdr:spPr>
        <a:xfrm>
          <a:off x="119507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4040258-AAEB-4841-94DC-D298AE7BB76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97446C2-2AB1-476F-AFA2-1171700C7A0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1AF22311-E764-4FA8-B42E-1A9F8EF1DF2F}"/>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7AD857D5-0B60-49F6-B2CF-5C2ADA5B4D79}"/>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22F66CA1-770B-4B48-848C-E10D24F76B8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F4705F6-5A8F-4E79-AFC8-0D1F588D1D8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49DEC9F8-E4EA-490B-92BB-1944EBFCC17C}"/>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86D955E-366D-4E62-9300-8F87A0AF165E}"/>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A370A09F-87B2-41BA-BD08-3D6B503AE071}"/>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AA1B4AF2-0600-48F1-A79A-00411A222234}"/>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5C9229B0-3336-46FB-88CF-4AAF8D083D16}"/>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EC889861-CBAB-451C-AE91-E930881C735C}"/>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6012A7B0-CFE9-4D3D-8FBC-4AFA752CCB7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合併を機に行ってきた職員数の減員も限界に達する中、新たな行政需要や著しい社会経済状況の変化への対応などから職員数は増加傾向にあり、類似団体平均を上回る結果となっている。今後も職員数の増加が見込まれるなか、引き続き施策・事業の取捨選択、事務事業の簡素化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を活用した業務改革を行い、限られた人的資源を有効に活用することで、高松市が目標として掲げる、令和４年度から令和８年度までの５年間で職員数△３３人（会計年度任用職員を含む）の達成を目指す。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EB94C4B-8EF1-43C9-82F0-3BF227C878F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E8B02881-694C-496F-9667-853D9F39B1D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9A862760-4A75-4185-8633-2C98D53C066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AB11C157-F637-4795-8C4A-61B48AADFA28}"/>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664B2FA7-FE63-4F54-A77F-D04AB4AF9D1A}"/>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3AEA21-5E26-4DB4-BB6E-18BC215CEA81}"/>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4D17DFD7-1AB2-4D50-AB51-2B2B3238152E}"/>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512EE3B4-F9A3-4AB2-A598-925B0DDC013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31B472E-496D-4E8A-87EA-ED4CD31BEBA4}"/>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4138C26E-565C-4D8B-B018-696D0ED9B629}"/>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1EF5EEB5-11D7-434C-863D-5B6D238E159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2DE3AFC5-9B10-4B3A-8C90-AE4181D65CAB}"/>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66341C2E-CA89-4F15-9605-77C78E0C7896}"/>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CD014E75-2837-43BD-9647-0BD0A61740A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E227057E-82B0-48AB-A1C9-CADE196F53EA}"/>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4BD7411A-F645-45BE-B3D3-16805C2FF15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AAE626B4-518D-4A5D-99AF-2D8F519EB893}"/>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7D426988-0BC1-4A35-8409-BB022DB254CF}"/>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D359F129-0179-44ED-A7FC-90CC1F7B3AEB}"/>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EF9A556F-D695-409C-B73C-C178C908FF1D}"/>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EF77F33B-6621-4640-9AC5-9869C28E0108}"/>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98213</xdr:rowOff>
    </xdr:to>
    <xdr:cxnSp macro="">
      <xdr:nvCxnSpPr>
        <xdr:cNvPr id="322" name="直線コネクタ 321">
          <a:extLst>
            <a:ext uri="{FF2B5EF4-FFF2-40B4-BE49-F238E27FC236}">
              <a16:creationId xmlns:a16="http://schemas.microsoft.com/office/drawing/2014/main" id="{1F60A607-A9ED-4DEA-86B7-A464026F5CC2}"/>
            </a:ext>
          </a:extLst>
        </xdr:cNvPr>
        <xdr:cNvCxnSpPr/>
      </xdr:nvCxnSpPr>
      <xdr:spPr>
        <a:xfrm>
          <a:off x="14712950" y="10579100"/>
          <a:ext cx="762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D2B46D99-0110-4418-9500-76D7CC876E1D}"/>
            </a:ext>
          </a:extLst>
        </xdr:cNvPr>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A5892D1E-0A5D-4BD5-BD3E-ACBD5966A174}"/>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17780</xdr:rowOff>
    </xdr:to>
    <xdr:cxnSp macro="">
      <xdr:nvCxnSpPr>
        <xdr:cNvPr id="325" name="直線コネクタ 324">
          <a:extLst>
            <a:ext uri="{FF2B5EF4-FFF2-40B4-BE49-F238E27FC236}">
              <a16:creationId xmlns:a16="http://schemas.microsoft.com/office/drawing/2014/main" id="{BE059DDC-E767-415B-976C-8AE67ED2E0D7}"/>
            </a:ext>
          </a:extLst>
        </xdr:cNvPr>
        <xdr:cNvCxnSpPr/>
      </xdr:nvCxnSpPr>
      <xdr:spPr>
        <a:xfrm>
          <a:off x="13903960" y="10567035"/>
          <a:ext cx="80899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C99E228-1A98-48C9-8B90-DA2BA6454489}"/>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884B24AF-666C-4D86-A475-8B7C5D426232}"/>
            </a:ext>
          </a:extLst>
        </xdr:cNvPr>
        <xdr:cNvSpPr txBox="1"/>
      </xdr:nvSpPr>
      <xdr:spPr>
        <a:xfrm>
          <a:off x="14370050" y="100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153035</xdr:rowOff>
    </xdr:from>
    <xdr:to>
      <xdr:col>72</xdr:col>
      <xdr:colOff>203200</xdr:colOff>
      <xdr:row>63</xdr:row>
      <xdr:rowOff>5715</xdr:rowOff>
    </xdr:to>
    <xdr:cxnSp macro="">
      <xdr:nvCxnSpPr>
        <xdr:cNvPr id="328" name="直線コネクタ 327">
          <a:extLst>
            <a:ext uri="{FF2B5EF4-FFF2-40B4-BE49-F238E27FC236}">
              <a16:creationId xmlns:a16="http://schemas.microsoft.com/office/drawing/2014/main" id="{936D2714-8D2F-4572-AA68-30E7566CA343}"/>
            </a:ext>
          </a:extLst>
        </xdr:cNvPr>
        <xdr:cNvCxnSpPr/>
      </xdr:nvCxnSpPr>
      <xdr:spPr>
        <a:xfrm>
          <a:off x="13106400" y="10546715"/>
          <a:ext cx="7975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FF9C9467-8C21-4217-BF03-95E365D73674}"/>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15EC5277-4586-4D0E-A30D-A918F31D0BB6}"/>
            </a:ext>
          </a:extLst>
        </xdr:cNvPr>
        <xdr:cNvSpPr txBox="1"/>
      </xdr:nvSpPr>
      <xdr:spPr>
        <a:xfrm>
          <a:off x="1355725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153035</xdr:rowOff>
    </xdr:to>
    <xdr:cxnSp macro="">
      <xdr:nvCxnSpPr>
        <xdr:cNvPr id="331" name="直線コネクタ 330">
          <a:extLst>
            <a:ext uri="{FF2B5EF4-FFF2-40B4-BE49-F238E27FC236}">
              <a16:creationId xmlns:a16="http://schemas.microsoft.com/office/drawing/2014/main" id="{7D5A1829-8F6B-478A-AC49-B9F108F387E7}"/>
            </a:ext>
          </a:extLst>
        </xdr:cNvPr>
        <xdr:cNvCxnSpPr/>
      </xdr:nvCxnSpPr>
      <xdr:spPr>
        <a:xfrm>
          <a:off x="12293600" y="10510520"/>
          <a:ext cx="8128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AE768FB3-F21A-4613-A299-8D99743A851C}"/>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E8C29BEA-48B0-43A7-8714-A46CB858F302}"/>
            </a:ext>
          </a:extLst>
        </xdr:cNvPr>
        <xdr:cNvSpPr txBox="1"/>
      </xdr:nvSpPr>
      <xdr:spPr>
        <a:xfrm>
          <a:off x="12763500" y="100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4535AF27-CDAD-41A8-B657-D62BEB870B7B}"/>
            </a:ext>
          </a:extLst>
        </xdr:cNvPr>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8DA82050-9D52-4841-B88C-DD5DA12CC56F}"/>
            </a:ext>
          </a:extLst>
        </xdr:cNvPr>
        <xdr:cNvSpPr txBox="1"/>
      </xdr:nvSpPr>
      <xdr:spPr>
        <a:xfrm>
          <a:off x="119507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79A9EFD-0B14-4CD3-ACB0-D3EAED7B7A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8204286-3ACD-4B00-BA97-E6E779D42339}"/>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F34DD15-9952-4D9B-9034-C49B8CBB4EFD}"/>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9D2DFE9-589B-44F8-9CAF-41AB20D462D3}"/>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5BBE323-2EE1-47A9-BB3B-8E81B32192E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47413</xdr:rowOff>
    </xdr:from>
    <xdr:to>
      <xdr:col>81</xdr:col>
      <xdr:colOff>95250</xdr:colOff>
      <xdr:row>63</xdr:row>
      <xdr:rowOff>149013</xdr:rowOff>
    </xdr:to>
    <xdr:sp macro="" textlink="">
      <xdr:nvSpPr>
        <xdr:cNvPr id="341" name="楕円 340">
          <a:extLst>
            <a:ext uri="{FF2B5EF4-FFF2-40B4-BE49-F238E27FC236}">
              <a16:creationId xmlns:a16="http://schemas.microsoft.com/office/drawing/2014/main" id="{EC878FBE-216E-495C-A616-66F16010CDD9}"/>
            </a:ext>
          </a:extLst>
        </xdr:cNvPr>
        <xdr:cNvSpPr/>
      </xdr:nvSpPr>
      <xdr:spPr>
        <a:xfrm>
          <a:off x="15427960" y="106087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19490</xdr:rowOff>
    </xdr:from>
    <xdr:ext cx="762000" cy="259045"/>
    <xdr:sp macro="" textlink="">
      <xdr:nvSpPr>
        <xdr:cNvPr id="342" name="定員管理の状況該当値テキスト">
          <a:extLst>
            <a:ext uri="{FF2B5EF4-FFF2-40B4-BE49-F238E27FC236}">
              <a16:creationId xmlns:a16="http://schemas.microsoft.com/office/drawing/2014/main" id="{52C78CE7-BEB9-444E-A827-2172C464611A}"/>
            </a:ext>
          </a:extLst>
        </xdr:cNvPr>
        <xdr:cNvSpPr txBox="1"/>
      </xdr:nvSpPr>
      <xdr:spPr>
        <a:xfrm>
          <a:off x="15563850" y="1058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3" name="楕円 342">
          <a:extLst>
            <a:ext uri="{FF2B5EF4-FFF2-40B4-BE49-F238E27FC236}">
              <a16:creationId xmlns:a16="http://schemas.microsoft.com/office/drawing/2014/main" id="{10D98D43-7EE3-43F0-94B2-752DEF4FC27D}"/>
            </a:ext>
          </a:extLst>
        </xdr:cNvPr>
        <xdr:cNvSpPr/>
      </xdr:nvSpPr>
      <xdr:spPr>
        <a:xfrm>
          <a:off x="14665960" y="105321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4" name="テキスト ボックス 343">
          <a:extLst>
            <a:ext uri="{FF2B5EF4-FFF2-40B4-BE49-F238E27FC236}">
              <a16:creationId xmlns:a16="http://schemas.microsoft.com/office/drawing/2014/main" id="{0C0B3015-B14F-4CDC-BDA0-AD6865E3EA61}"/>
            </a:ext>
          </a:extLst>
        </xdr:cNvPr>
        <xdr:cNvSpPr txBox="1"/>
      </xdr:nvSpPr>
      <xdr:spPr>
        <a:xfrm>
          <a:off x="1437005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126365</xdr:rowOff>
    </xdr:from>
    <xdr:to>
      <xdr:col>73</xdr:col>
      <xdr:colOff>44450</xdr:colOff>
      <xdr:row>63</xdr:row>
      <xdr:rowOff>56515</xdr:rowOff>
    </xdr:to>
    <xdr:sp macro="" textlink="">
      <xdr:nvSpPr>
        <xdr:cNvPr id="345" name="楕円 344">
          <a:extLst>
            <a:ext uri="{FF2B5EF4-FFF2-40B4-BE49-F238E27FC236}">
              <a16:creationId xmlns:a16="http://schemas.microsoft.com/office/drawing/2014/main" id="{D90C7DCF-9BB2-4239-929F-CABAF85BDD7F}"/>
            </a:ext>
          </a:extLst>
        </xdr:cNvPr>
        <xdr:cNvSpPr/>
      </xdr:nvSpPr>
      <xdr:spPr>
        <a:xfrm>
          <a:off x="13868400" y="105200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46" name="テキスト ボックス 345">
          <a:extLst>
            <a:ext uri="{FF2B5EF4-FFF2-40B4-BE49-F238E27FC236}">
              <a16:creationId xmlns:a16="http://schemas.microsoft.com/office/drawing/2014/main" id="{3B77E5E1-1427-4C62-B2C6-D602E8093E53}"/>
            </a:ext>
          </a:extLst>
        </xdr:cNvPr>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102235</xdr:rowOff>
    </xdr:from>
    <xdr:to>
      <xdr:col>68</xdr:col>
      <xdr:colOff>203200</xdr:colOff>
      <xdr:row>63</xdr:row>
      <xdr:rowOff>32385</xdr:rowOff>
    </xdr:to>
    <xdr:sp macro="" textlink="">
      <xdr:nvSpPr>
        <xdr:cNvPr id="347" name="楕円 346">
          <a:extLst>
            <a:ext uri="{FF2B5EF4-FFF2-40B4-BE49-F238E27FC236}">
              <a16:creationId xmlns:a16="http://schemas.microsoft.com/office/drawing/2014/main" id="{EEF75012-84F0-4DDC-B72A-92138E623CCF}"/>
            </a:ext>
          </a:extLst>
        </xdr:cNvPr>
        <xdr:cNvSpPr/>
      </xdr:nvSpPr>
      <xdr:spPr>
        <a:xfrm>
          <a:off x="13055600" y="1049591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17162</xdr:rowOff>
    </xdr:from>
    <xdr:ext cx="762000" cy="259045"/>
    <xdr:sp macro="" textlink="">
      <xdr:nvSpPr>
        <xdr:cNvPr id="348" name="テキスト ボックス 347">
          <a:extLst>
            <a:ext uri="{FF2B5EF4-FFF2-40B4-BE49-F238E27FC236}">
              <a16:creationId xmlns:a16="http://schemas.microsoft.com/office/drawing/2014/main" id="{8BC36320-0099-431E-B16B-703DBC365ECD}"/>
            </a:ext>
          </a:extLst>
        </xdr:cNvPr>
        <xdr:cNvSpPr txBox="1"/>
      </xdr:nvSpPr>
      <xdr:spPr>
        <a:xfrm>
          <a:off x="12763500" y="1057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9" name="楕円 348">
          <a:extLst>
            <a:ext uri="{FF2B5EF4-FFF2-40B4-BE49-F238E27FC236}">
              <a16:creationId xmlns:a16="http://schemas.microsoft.com/office/drawing/2014/main" id="{2976BB4A-F2FD-45C6-9D48-538C9E0A90C9}"/>
            </a:ext>
          </a:extLst>
        </xdr:cNvPr>
        <xdr:cNvSpPr/>
      </xdr:nvSpPr>
      <xdr:spPr>
        <a:xfrm>
          <a:off x="122428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50" name="テキスト ボックス 349">
          <a:extLst>
            <a:ext uri="{FF2B5EF4-FFF2-40B4-BE49-F238E27FC236}">
              <a16:creationId xmlns:a16="http://schemas.microsoft.com/office/drawing/2014/main" id="{8A263835-1F13-4CC1-946D-4D29BC721EFE}"/>
            </a:ext>
          </a:extLst>
        </xdr:cNvPr>
        <xdr:cNvSpPr txBox="1"/>
      </xdr:nvSpPr>
      <xdr:spPr>
        <a:xfrm>
          <a:off x="119507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88838997-5282-4CE8-8047-E16A87F7E8F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FB0F9CF-929B-462F-85A9-DC985EB3ADAD}"/>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3ADAE79D-80C7-4A77-9B7B-D6FFA7C58AD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6F0D991-05E3-4269-8F0C-66C7A6CB962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3465A44-0380-4E3D-BFEF-4EF5A79E09C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167B2CCD-F460-4B86-891D-C0AC0FBA31F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14287FE6-766B-451A-B378-A8E5B3452AD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E3346988-B3BB-4FAF-98FB-797145C8852B}"/>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9014C06-EEE5-44F2-B310-E987E643D5E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8AD4238-4ADA-4D59-BD7C-38E52FC2D756}"/>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5DC1A2E-2189-40B0-A666-BC01DC234F5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8671F3B5-8B15-4254-A115-5E859FCE0C8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7BC3727-9C66-4EBB-B874-35F70F9F0159}"/>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分母のうち標準税収入額等の増による標準財政規模の増などにより、前年度から０．２ポイント改善した。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今後とも計画的な市債の発行と償還に取り組み、比率の改善に努める。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1ED6D2DB-6F1C-40EF-9E79-DCCC1D71227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58261211-172D-4DEA-A2B0-2D89AEF8DC4E}"/>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F595DFED-7B82-4716-A8E9-E0E33C1961DA}"/>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9DA1A1D7-34AB-4029-9E30-AF0D298C4B59}"/>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DBD7A9EA-9A56-4662-856A-10F67EB9B0B8}"/>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D1D3649C-6764-4258-B3D1-10CC0861706D}"/>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20753426-3A69-492B-881A-2521A66BB24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8ABA51D-935C-4ACF-9F70-C0C4554ACB4B}"/>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83B982B8-0C8E-4BC2-AE15-920E587A39F4}"/>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FF7EE412-CC9C-4C32-8D1A-80943AB37E5D}"/>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79B5E737-C4BF-423A-9B58-BFDEA17D23F3}"/>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C942C183-76CD-4131-8DCF-4230F81E8D3D}"/>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945936A-725E-45A5-BE85-E8577BFBE737}"/>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395A5D47-FBD2-48D5-BD90-8D657E61A216}"/>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DD1C3A3-9B5F-4C88-9006-81236E1D08A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4C3AE4D-871B-43A2-889E-3A6BB0B53AF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3EF42084-4733-4756-AC89-9228E25023F1}"/>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E86D38DD-87E5-48BA-9567-694C4591B949}"/>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6BE6005E-1140-447F-A394-65845B711E53}"/>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FE9662BA-5915-465D-9D5B-A877E2A13C5B}"/>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3E4E00F5-4F9E-407C-84C8-C6F6FF587297}"/>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71362</xdr:rowOff>
    </xdr:from>
    <xdr:to>
      <xdr:col>81</xdr:col>
      <xdr:colOff>44450</xdr:colOff>
      <xdr:row>42</xdr:row>
      <xdr:rowOff>94343</xdr:rowOff>
    </xdr:to>
    <xdr:cxnSp macro="">
      <xdr:nvCxnSpPr>
        <xdr:cNvPr id="385" name="直線コネクタ 384">
          <a:extLst>
            <a:ext uri="{FF2B5EF4-FFF2-40B4-BE49-F238E27FC236}">
              <a16:creationId xmlns:a16="http://schemas.microsoft.com/office/drawing/2014/main" id="{A3AB9EA4-833E-4DB8-B662-C951149E5C68}"/>
            </a:ext>
          </a:extLst>
        </xdr:cNvPr>
        <xdr:cNvCxnSpPr/>
      </xdr:nvCxnSpPr>
      <xdr:spPr>
        <a:xfrm flipV="1">
          <a:off x="14712950" y="7112242"/>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96B4B152-C954-46AA-BDE2-898EDE82CBE1}"/>
            </a:ext>
          </a:extLst>
        </xdr:cNvPr>
        <xdr:cNvSpPr txBox="1"/>
      </xdr:nvSpPr>
      <xdr:spPr>
        <a:xfrm>
          <a:off x="15563850" y="6707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9009A362-2DD7-4719-989C-9A77B23BCEEF}"/>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94343</xdr:rowOff>
    </xdr:from>
    <xdr:to>
      <xdr:col>77</xdr:col>
      <xdr:colOff>44450</xdr:colOff>
      <xdr:row>42</xdr:row>
      <xdr:rowOff>128815</xdr:rowOff>
    </xdr:to>
    <xdr:cxnSp macro="">
      <xdr:nvCxnSpPr>
        <xdr:cNvPr id="388" name="直線コネクタ 387">
          <a:extLst>
            <a:ext uri="{FF2B5EF4-FFF2-40B4-BE49-F238E27FC236}">
              <a16:creationId xmlns:a16="http://schemas.microsoft.com/office/drawing/2014/main" id="{85FD3FF8-1D8B-4C8A-BABE-2C7F1230B98A}"/>
            </a:ext>
          </a:extLst>
        </xdr:cNvPr>
        <xdr:cNvCxnSpPr/>
      </xdr:nvCxnSpPr>
      <xdr:spPr>
        <a:xfrm flipV="1">
          <a:off x="13903960" y="7135223"/>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1476D8BC-75A2-46BE-A758-08CCAE634CFC}"/>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FB849316-1198-4DE9-93FC-399EF206EC79}"/>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42</xdr:row>
      <xdr:rowOff>163285</xdr:rowOff>
    </xdr:to>
    <xdr:cxnSp macro="">
      <xdr:nvCxnSpPr>
        <xdr:cNvPr id="391" name="直線コネクタ 390">
          <a:extLst>
            <a:ext uri="{FF2B5EF4-FFF2-40B4-BE49-F238E27FC236}">
              <a16:creationId xmlns:a16="http://schemas.microsoft.com/office/drawing/2014/main" id="{7E137B23-69A6-4473-A1DE-6FE77E0956E7}"/>
            </a:ext>
          </a:extLst>
        </xdr:cNvPr>
        <xdr:cNvCxnSpPr/>
      </xdr:nvCxnSpPr>
      <xdr:spPr>
        <a:xfrm flipV="1">
          <a:off x="13106400" y="7169695"/>
          <a:ext cx="79756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1CB905DB-B962-47F6-9FC5-81226EBBA98D}"/>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7D66B3D4-5625-419C-8887-52D01C6E4735}"/>
            </a:ext>
          </a:extLst>
        </xdr:cNvPr>
        <xdr:cNvSpPr txBox="1"/>
      </xdr:nvSpPr>
      <xdr:spPr>
        <a:xfrm>
          <a:off x="135572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26307</xdr:rowOff>
    </xdr:to>
    <xdr:cxnSp macro="">
      <xdr:nvCxnSpPr>
        <xdr:cNvPr id="394" name="直線コネクタ 393">
          <a:extLst>
            <a:ext uri="{FF2B5EF4-FFF2-40B4-BE49-F238E27FC236}">
              <a16:creationId xmlns:a16="http://schemas.microsoft.com/office/drawing/2014/main" id="{250E10CD-6860-4AFE-B6B8-69FD799FD2E2}"/>
            </a:ext>
          </a:extLst>
        </xdr:cNvPr>
        <xdr:cNvCxnSpPr/>
      </xdr:nvCxnSpPr>
      <xdr:spPr>
        <a:xfrm flipV="1">
          <a:off x="12293600" y="7204165"/>
          <a:ext cx="8128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B86789CE-E0C2-41A1-8FCB-402BFD36C361}"/>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2D90E4B6-C420-46D6-A5A0-73D2F2FC5ECB}"/>
            </a:ext>
          </a:extLst>
        </xdr:cNvPr>
        <xdr:cNvSpPr txBox="1"/>
      </xdr:nvSpPr>
      <xdr:spPr>
        <a:xfrm>
          <a:off x="1276350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8CEFBDFD-DF10-4BC5-93E4-D2DE320E2799}"/>
            </a:ext>
          </a:extLst>
        </xdr:cNvPr>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9FFF9635-C8A0-4C58-A66F-A6693644552D}"/>
            </a:ext>
          </a:extLst>
        </xdr:cNvPr>
        <xdr:cNvSpPr txBox="1"/>
      </xdr:nvSpPr>
      <xdr:spPr>
        <a:xfrm>
          <a:off x="1195070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9EAFDDE-B09F-48B6-99FA-10BA6CAB0948}"/>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C674D30-C8B9-4500-8049-3390BCA8169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30201FB-443E-4DC4-9A73-7AD8CB5B0576}"/>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B329739-312A-43B0-BA30-6693353B1932}"/>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FE439EC-378E-48F3-9353-AD6009B5E95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20562</xdr:rowOff>
    </xdr:from>
    <xdr:to>
      <xdr:col>81</xdr:col>
      <xdr:colOff>95250</xdr:colOff>
      <xdr:row>42</xdr:row>
      <xdr:rowOff>122162</xdr:rowOff>
    </xdr:to>
    <xdr:sp macro="" textlink="">
      <xdr:nvSpPr>
        <xdr:cNvPr id="404" name="楕円 403">
          <a:extLst>
            <a:ext uri="{FF2B5EF4-FFF2-40B4-BE49-F238E27FC236}">
              <a16:creationId xmlns:a16="http://schemas.microsoft.com/office/drawing/2014/main" id="{6A40F010-80AD-484F-9A38-2AEA4C4BB41A}"/>
            </a:ext>
          </a:extLst>
        </xdr:cNvPr>
        <xdr:cNvSpPr/>
      </xdr:nvSpPr>
      <xdr:spPr>
        <a:xfrm>
          <a:off x="15427960" y="706144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164089</xdr:rowOff>
    </xdr:from>
    <xdr:ext cx="762000" cy="259045"/>
    <xdr:sp macro="" textlink="">
      <xdr:nvSpPr>
        <xdr:cNvPr id="405" name="公債費負担の状況該当値テキスト">
          <a:extLst>
            <a:ext uri="{FF2B5EF4-FFF2-40B4-BE49-F238E27FC236}">
              <a16:creationId xmlns:a16="http://schemas.microsoft.com/office/drawing/2014/main" id="{99BFAA33-0A1C-4307-B053-25F4881C7FFF}"/>
            </a:ext>
          </a:extLst>
        </xdr:cNvPr>
        <xdr:cNvSpPr txBox="1"/>
      </xdr:nvSpPr>
      <xdr:spPr>
        <a:xfrm>
          <a:off x="15563850" y="7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43543</xdr:rowOff>
    </xdr:from>
    <xdr:to>
      <xdr:col>77</xdr:col>
      <xdr:colOff>95250</xdr:colOff>
      <xdr:row>42</xdr:row>
      <xdr:rowOff>145143</xdr:rowOff>
    </xdr:to>
    <xdr:sp macro="" textlink="">
      <xdr:nvSpPr>
        <xdr:cNvPr id="406" name="楕円 405">
          <a:extLst>
            <a:ext uri="{FF2B5EF4-FFF2-40B4-BE49-F238E27FC236}">
              <a16:creationId xmlns:a16="http://schemas.microsoft.com/office/drawing/2014/main" id="{D2AB1BE8-5D41-414E-92DD-31D3C8AB562A}"/>
            </a:ext>
          </a:extLst>
        </xdr:cNvPr>
        <xdr:cNvSpPr/>
      </xdr:nvSpPr>
      <xdr:spPr>
        <a:xfrm>
          <a:off x="14665960" y="70844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129920</xdr:rowOff>
    </xdr:from>
    <xdr:ext cx="736600" cy="259045"/>
    <xdr:sp macro="" textlink="">
      <xdr:nvSpPr>
        <xdr:cNvPr id="407" name="テキスト ボックス 406">
          <a:extLst>
            <a:ext uri="{FF2B5EF4-FFF2-40B4-BE49-F238E27FC236}">
              <a16:creationId xmlns:a16="http://schemas.microsoft.com/office/drawing/2014/main" id="{C2754E16-5AF7-4170-884D-0C70445C6645}"/>
            </a:ext>
          </a:extLst>
        </xdr:cNvPr>
        <xdr:cNvSpPr txBox="1"/>
      </xdr:nvSpPr>
      <xdr:spPr>
        <a:xfrm>
          <a:off x="14370050" y="717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8" name="楕円 407">
          <a:extLst>
            <a:ext uri="{FF2B5EF4-FFF2-40B4-BE49-F238E27FC236}">
              <a16:creationId xmlns:a16="http://schemas.microsoft.com/office/drawing/2014/main" id="{34BEC93E-A656-4446-96B5-548D90243FAF}"/>
            </a:ext>
          </a:extLst>
        </xdr:cNvPr>
        <xdr:cNvSpPr/>
      </xdr:nvSpPr>
      <xdr:spPr>
        <a:xfrm>
          <a:off x="13868400" y="71188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9" name="テキスト ボックス 408">
          <a:extLst>
            <a:ext uri="{FF2B5EF4-FFF2-40B4-BE49-F238E27FC236}">
              <a16:creationId xmlns:a16="http://schemas.microsoft.com/office/drawing/2014/main" id="{BE98A3B6-AEEA-46A7-BA02-421E5409E68B}"/>
            </a:ext>
          </a:extLst>
        </xdr:cNvPr>
        <xdr:cNvSpPr txBox="1"/>
      </xdr:nvSpPr>
      <xdr:spPr>
        <a:xfrm>
          <a:off x="13557250" y="72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10" name="楕円 409">
          <a:extLst>
            <a:ext uri="{FF2B5EF4-FFF2-40B4-BE49-F238E27FC236}">
              <a16:creationId xmlns:a16="http://schemas.microsoft.com/office/drawing/2014/main" id="{E1E6FFC1-D756-4834-BC7C-C6C7BC9E07FC}"/>
            </a:ext>
          </a:extLst>
        </xdr:cNvPr>
        <xdr:cNvSpPr/>
      </xdr:nvSpPr>
      <xdr:spPr>
        <a:xfrm>
          <a:off x="13055600" y="71533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1" name="テキスト ボックス 410">
          <a:extLst>
            <a:ext uri="{FF2B5EF4-FFF2-40B4-BE49-F238E27FC236}">
              <a16:creationId xmlns:a16="http://schemas.microsoft.com/office/drawing/2014/main" id="{41EBC54B-4DE7-42B8-BD23-759117CB8201}"/>
            </a:ext>
          </a:extLst>
        </xdr:cNvPr>
        <xdr:cNvSpPr txBox="1"/>
      </xdr:nvSpPr>
      <xdr:spPr>
        <a:xfrm>
          <a:off x="1276350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2" name="楕円 411">
          <a:extLst>
            <a:ext uri="{FF2B5EF4-FFF2-40B4-BE49-F238E27FC236}">
              <a16:creationId xmlns:a16="http://schemas.microsoft.com/office/drawing/2014/main" id="{F4265524-881F-4E24-A128-51543A374AA6}"/>
            </a:ext>
          </a:extLst>
        </xdr:cNvPr>
        <xdr:cNvSpPr/>
      </xdr:nvSpPr>
      <xdr:spPr>
        <a:xfrm>
          <a:off x="12242800" y="7187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3" name="テキスト ボックス 412">
          <a:extLst>
            <a:ext uri="{FF2B5EF4-FFF2-40B4-BE49-F238E27FC236}">
              <a16:creationId xmlns:a16="http://schemas.microsoft.com/office/drawing/2014/main" id="{6031F9ED-C240-40BD-BBD1-CD8597BE622F}"/>
            </a:ext>
          </a:extLst>
        </xdr:cNvPr>
        <xdr:cNvSpPr txBox="1"/>
      </xdr:nvSpPr>
      <xdr:spPr>
        <a:xfrm>
          <a:off x="1195070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DE68779-716C-4226-BB86-C9E3AD241CA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6D6F9D3-EDC0-4B35-9D15-E42D5B7C3FF6}"/>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209CEAB-34A2-4241-AF8B-856A2D63B71D}"/>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82D7918-AB23-464A-ADA6-11217A298FF7}"/>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DAB686D-A42D-4F61-B3B5-64AC0E611A9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408B033-2680-41BF-A3AB-17324F67480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0144C1E-A1A9-41F4-9C6F-2948E366BCB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C18C097-E352-4C7E-A668-F9722138AED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5FAF8618-868F-4744-A4E2-5BFF936A9A66}"/>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772555D-14ED-416B-B559-139FE2879264}"/>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021ED24-E525-443E-9F50-1515F5F3D18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5E98DFC-9567-4DF6-8CD4-37DF2C1890D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3368B64-64DD-43FB-A702-96DE442B64DD}"/>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普通会計における地方債の借入額の減等により、地方債の現在高が約３８．５億円減少したことなどから、前年度に比べ１．２ポイント改善した。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将来負担額において、後年度負担を考慮し、プライマリーバランスの黒字を堅持した市債発行に努めるほか、施策・事業の取捨選択など、更なる効率化に努め、基金の取崩しに頼らない予算編成に向け取り組んでいく。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91F6EC0-AC70-4871-A9BC-006391069F6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39F5BCA-3139-4B0A-83F9-736FDA381437}"/>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63D3029-2791-4457-A7AA-35417AAD7DFC}"/>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D29E8143-5942-49BD-B19C-B109C90FC514}"/>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BFCC24A7-89BE-4AFD-937C-490173A930A6}"/>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F32F168B-54A1-41F9-843F-5C3134B59911}"/>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647752B-11A0-4CA7-A445-28C394F19F2A}"/>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B311BEAA-7A02-495B-8ADE-1380E31F691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DC56B41-B65B-4CBB-BB03-5E954988978D}"/>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DD4C7EE9-0912-4D2C-8AEB-E6FF40326741}"/>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B8491DA9-B5CB-4758-8675-E09F78E9FBD3}"/>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45AD32B-C55A-492E-A4CC-FCAB05B87F58}"/>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A746087-E377-452C-8B03-008E51695215}"/>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E49E3571-0DEE-47E1-8296-266934711D3E}"/>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E22EBAA2-E424-4A5E-AE10-5E24DE7943B0}"/>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AF24B93C-6285-4B95-9BE7-F269F59B1496}"/>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8BE82DC9-DD2A-45B3-9811-6C457EEEF8BE}"/>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A668665F-4F57-43CC-A80E-DA08E1276DE0}"/>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9754</xdr:rowOff>
    </xdr:from>
    <xdr:to>
      <xdr:col>81</xdr:col>
      <xdr:colOff>44450</xdr:colOff>
      <xdr:row>18</xdr:row>
      <xdr:rowOff>21336</xdr:rowOff>
    </xdr:to>
    <xdr:cxnSp macro="">
      <xdr:nvCxnSpPr>
        <xdr:cNvPr id="445" name="直線コネクタ 444">
          <a:extLst>
            <a:ext uri="{FF2B5EF4-FFF2-40B4-BE49-F238E27FC236}">
              <a16:creationId xmlns:a16="http://schemas.microsoft.com/office/drawing/2014/main" id="{A6AF343E-818C-447F-BCE7-03C67851F1CA}"/>
            </a:ext>
          </a:extLst>
        </xdr:cNvPr>
        <xdr:cNvCxnSpPr/>
      </xdr:nvCxnSpPr>
      <xdr:spPr>
        <a:xfrm flipV="1">
          <a:off x="14712950" y="3027274"/>
          <a:ext cx="762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9CD5CBD5-E5C8-43E4-B127-5210DDBFD84F}"/>
            </a:ext>
          </a:extLst>
        </xdr:cNvPr>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8D3652B4-8871-41C2-A786-0D2AFB2899C6}"/>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21336</xdr:rowOff>
    </xdr:from>
    <xdr:to>
      <xdr:col>77</xdr:col>
      <xdr:colOff>44450</xdr:colOff>
      <xdr:row>18</xdr:row>
      <xdr:rowOff>84074</xdr:rowOff>
    </xdr:to>
    <xdr:cxnSp macro="">
      <xdr:nvCxnSpPr>
        <xdr:cNvPr id="448" name="直線コネクタ 447">
          <a:extLst>
            <a:ext uri="{FF2B5EF4-FFF2-40B4-BE49-F238E27FC236}">
              <a16:creationId xmlns:a16="http://schemas.microsoft.com/office/drawing/2014/main" id="{82F77037-DE2C-4C29-9636-5A07A561BC3E}"/>
            </a:ext>
          </a:extLst>
        </xdr:cNvPr>
        <xdr:cNvCxnSpPr/>
      </xdr:nvCxnSpPr>
      <xdr:spPr>
        <a:xfrm flipV="1">
          <a:off x="13903960" y="3038856"/>
          <a:ext cx="80899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AB55A0-B5E1-4C7D-83FC-49D12D5D826B}"/>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9BD61E8A-F8A5-4A8A-8EDD-E53329C6071F}"/>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84074</xdr:rowOff>
    </xdr:from>
    <xdr:to>
      <xdr:col>72</xdr:col>
      <xdr:colOff>203200</xdr:colOff>
      <xdr:row>18</xdr:row>
      <xdr:rowOff>109169</xdr:rowOff>
    </xdr:to>
    <xdr:cxnSp macro="">
      <xdr:nvCxnSpPr>
        <xdr:cNvPr id="451" name="直線コネクタ 450">
          <a:extLst>
            <a:ext uri="{FF2B5EF4-FFF2-40B4-BE49-F238E27FC236}">
              <a16:creationId xmlns:a16="http://schemas.microsoft.com/office/drawing/2014/main" id="{9509F9CA-7106-4151-9EAA-8BADCE799E1B}"/>
            </a:ext>
          </a:extLst>
        </xdr:cNvPr>
        <xdr:cNvCxnSpPr/>
      </xdr:nvCxnSpPr>
      <xdr:spPr>
        <a:xfrm flipV="1">
          <a:off x="13106400" y="3101594"/>
          <a:ext cx="79756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965270E8-5519-4DF7-A105-1D8CC01144BB}"/>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9751CB81-A722-4229-9249-45B2303CA1CE}"/>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73457</xdr:rowOff>
    </xdr:from>
    <xdr:to>
      <xdr:col>68</xdr:col>
      <xdr:colOff>152400</xdr:colOff>
      <xdr:row>18</xdr:row>
      <xdr:rowOff>109169</xdr:rowOff>
    </xdr:to>
    <xdr:cxnSp macro="">
      <xdr:nvCxnSpPr>
        <xdr:cNvPr id="454" name="直線コネクタ 453">
          <a:extLst>
            <a:ext uri="{FF2B5EF4-FFF2-40B4-BE49-F238E27FC236}">
              <a16:creationId xmlns:a16="http://schemas.microsoft.com/office/drawing/2014/main" id="{3DBE40C2-F1B8-4056-8D52-4306AED59987}"/>
            </a:ext>
          </a:extLst>
        </xdr:cNvPr>
        <xdr:cNvCxnSpPr/>
      </xdr:nvCxnSpPr>
      <xdr:spPr>
        <a:xfrm>
          <a:off x="12293600" y="3090977"/>
          <a:ext cx="8128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34BDA42B-E241-4C57-89C6-45E71AAE64DE}"/>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9212F40C-F06C-47D7-B270-A51FFEE241F3}"/>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72FB475A-66AA-4B79-9B10-5FD3CC72DC5F}"/>
            </a:ext>
          </a:extLst>
        </xdr:cNvPr>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5AC6EE2E-7A1E-4237-BCFA-A6DCDCEA0D08}"/>
            </a:ext>
          </a:extLst>
        </xdr:cNvPr>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FF0A870-644A-43EA-A2F3-927AE8A8DE8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C22D4D6-7247-4708-84A0-11CF53A8595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20E8B3E-707E-40FE-A965-81E58D48BF9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98AC3C2-9206-4CC9-B375-467435623F6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B2E65E5-07B2-4812-8731-9E65F4C1736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130404</xdr:rowOff>
    </xdr:from>
    <xdr:to>
      <xdr:col>81</xdr:col>
      <xdr:colOff>95250</xdr:colOff>
      <xdr:row>18</xdr:row>
      <xdr:rowOff>60554</xdr:rowOff>
    </xdr:to>
    <xdr:sp macro="" textlink="">
      <xdr:nvSpPr>
        <xdr:cNvPr id="464" name="楕円 463">
          <a:extLst>
            <a:ext uri="{FF2B5EF4-FFF2-40B4-BE49-F238E27FC236}">
              <a16:creationId xmlns:a16="http://schemas.microsoft.com/office/drawing/2014/main" id="{9DE6A151-EBC5-49C1-93A0-3A8DA9FEAEB9}"/>
            </a:ext>
          </a:extLst>
        </xdr:cNvPr>
        <xdr:cNvSpPr/>
      </xdr:nvSpPr>
      <xdr:spPr>
        <a:xfrm>
          <a:off x="15427960" y="29802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102481</xdr:rowOff>
    </xdr:from>
    <xdr:ext cx="762000" cy="259045"/>
    <xdr:sp macro="" textlink="">
      <xdr:nvSpPr>
        <xdr:cNvPr id="465" name="将来負担の状況該当値テキスト">
          <a:extLst>
            <a:ext uri="{FF2B5EF4-FFF2-40B4-BE49-F238E27FC236}">
              <a16:creationId xmlns:a16="http://schemas.microsoft.com/office/drawing/2014/main" id="{C35080D8-77BB-4EA8-8CE1-987A2C97BD71}"/>
            </a:ext>
          </a:extLst>
        </xdr:cNvPr>
        <xdr:cNvSpPr txBox="1"/>
      </xdr:nvSpPr>
      <xdr:spPr>
        <a:xfrm>
          <a:off x="15563850" y="295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141986</xdr:rowOff>
    </xdr:from>
    <xdr:to>
      <xdr:col>77</xdr:col>
      <xdr:colOff>95250</xdr:colOff>
      <xdr:row>18</xdr:row>
      <xdr:rowOff>72136</xdr:rowOff>
    </xdr:to>
    <xdr:sp macro="" textlink="">
      <xdr:nvSpPr>
        <xdr:cNvPr id="466" name="楕円 465">
          <a:extLst>
            <a:ext uri="{FF2B5EF4-FFF2-40B4-BE49-F238E27FC236}">
              <a16:creationId xmlns:a16="http://schemas.microsoft.com/office/drawing/2014/main" id="{63D166AF-0A8B-4598-A256-6845A59F71C8}"/>
            </a:ext>
          </a:extLst>
        </xdr:cNvPr>
        <xdr:cNvSpPr/>
      </xdr:nvSpPr>
      <xdr:spPr>
        <a:xfrm>
          <a:off x="14665960" y="29918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67" name="テキスト ボックス 466">
          <a:extLst>
            <a:ext uri="{FF2B5EF4-FFF2-40B4-BE49-F238E27FC236}">
              <a16:creationId xmlns:a16="http://schemas.microsoft.com/office/drawing/2014/main" id="{4EB74D1E-0229-4985-9201-EAEF03D80C0A}"/>
            </a:ext>
          </a:extLst>
        </xdr:cNvPr>
        <xdr:cNvSpPr txBox="1"/>
      </xdr:nvSpPr>
      <xdr:spPr>
        <a:xfrm>
          <a:off x="14370050" y="3074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33274</xdr:rowOff>
    </xdr:from>
    <xdr:to>
      <xdr:col>73</xdr:col>
      <xdr:colOff>44450</xdr:colOff>
      <xdr:row>18</xdr:row>
      <xdr:rowOff>134874</xdr:rowOff>
    </xdr:to>
    <xdr:sp macro="" textlink="">
      <xdr:nvSpPr>
        <xdr:cNvPr id="468" name="楕円 467">
          <a:extLst>
            <a:ext uri="{FF2B5EF4-FFF2-40B4-BE49-F238E27FC236}">
              <a16:creationId xmlns:a16="http://schemas.microsoft.com/office/drawing/2014/main" id="{A1525F7B-2A22-4934-9847-68D0E82BD517}"/>
            </a:ext>
          </a:extLst>
        </xdr:cNvPr>
        <xdr:cNvSpPr/>
      </xdr:nvSpPr>
      <xdr:spPr>
        <a:xfrm>
          <a:off x="13868400" y="30507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119651</xdr:rowOff>
    </xdr:from>
    <xdr:ext cx="762000" cy="259045"/>
    <xdr:sp macro="" textlink="">
      <xdr:nvSpPr>
        <xdr:cNvPr id="469" name="テキスト ボックス 468">
          <a:extLst>
            <a:ext uri="{FF2B5EF4-FFF2-40B4-BE49-F238E27FC236}">
              <a16:creationId xmlns:a16="http://schemas.microsoft.com/office/drawing/2014/main" id="{D4FF63FB-A408-4225-8787-7BCD25A10569}"/>
            </a:ext>
          </a:extLst>
        </xdr:cNvPr>
        <xdr:cNvSpPr txBox="1"/>
      </xdr:nvSpPr>
      <xdr:spPr>
        <a:xfrm>
          <a:off x="13557250" y="31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58369</xdr:rowOff>
    </xdr:from>
    <xdr:to>
      <xdr:col>68</xdr:col>
      <xdr:colOff>203200</xdr:colOff>
      <xdr:row>18</xdr:row>
      <xdr:rowOff>159969</xdr:rowOff>
    </xdr:to>
    <xdr:sp macro="" textlink="">
      <xdr:nvSpPr>
        <xdr:cNvPr id="470" name="楕円 469">
          <a:extLst>
            <a:ext uri="{FF2B5EF4-FFF2-40B4-BE49-F238E27FC236}">
              <a16:creationId xmlns:a16="http://schemas.microsoft.com/office/drawing/2014/main" id="{95244A86-D0EE-438B-9FF2-7741B50DB11E}"/>
            </a:ext>
          </a:extLst>
        </xdr:cNvPr>
        <xdr:cNvSpPr/>
      </xdr:nvSpPr>
      <xdr:spPr>
        <a:xfrm>
          <a:off x="13055600" y="307588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144746</xdr:rowOff>
    </xdr:from>
    <xdr:ext cx="762000" cy="259045"/>
    <xdr:sp macro="" textlink="">
      <xdr:nvSpPr>
        <xdr:cNvPr id="471" name="テキスト ボックス 470">
          <a:extLst>
            <a:ext uri="{FF2B5EF4-FFF2-40B4-BE49-F238E27FC236}">
              <a16:creationId xmlns:a16="http://schemas.microsoft.com/office/drawing/2014/main" id="{30708385-A6BC-451B-91D0-98201D8BF3D3}"/>
            </a:ext>
          </a:extLst>
        </xdr:cNvPr>
        <xdr:cNvSpPr txBox="1"/>
      </xdr:nvSpPr>
      <xdr:spPr>
        <a:xfrm>
          <a:off x="12763500" y="316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22657</xdr:rowOff>
    </xdr:from>
    <xdr:to>
      <xdr:col>64</xdr:col>
      <xdr:colOff>152400</xdr:colOff>
      <xdr:row>18</xdr:row>
      <xdr:rowOff>124257</xdr:rowOff>
    </xdr:to>
    <xdr:sp macro="" textlink="">
      <xdr:nvSpPr>
        <xdr:cNvPr id="472" name="楕円 471">
          <a:extLst>
            <a:ext uri="{FF2B5EF4-FFF2-40B4-BE49-F238E27FC236}">
              <a16:creationId xmlns:a16="http://schemas.microsoft.com/office/drawing/2014/main" id="{06DBCCF2-7443-417B-986F-78272EC6B26C}"/>
            </a:ext>
          </a:extLst>
        </xdr:cNvPr>
        <xdr:cNvSpPr/>
      </xdr:nvSpPr>
      <xdr:spPr>
        <a:xfrm>
          <a:off x="12242800" y="30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109034</xdr:rowOff>
    </xdr:from>
    <xdr:ext cx="762000" cy="259045"/>
    <xdr:sp macro="" textlink="">
      <xdr:nvSpPr>
        <xdr:cNvPr id="473" name="テキスト ボックス 472">
          <a:extLst>
            <a:ext uri="{FF2B5EF4-FFF2-40B4-BE49-F238E27FC236}">
              <a16:creationId xmlns:a16="http://schemas.microsoft.com/office/drawing/2014/main" id="{430C417B-09DA-4342-8202-F6CB50968616}"/>
            </a:ext>
          </a:extLst>
        </xdr:cNvPr>
        <xdr:cNvSpPr txBox="1"/>
      </xdr:nvSpPr>
      <xdr:spPr>
        <a:xfrm>
          <a:off x="11950700" y="312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422,424
417,026
375.54
178,322,945
173,425,179
3,900,580
99,165,011
176,368,497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人件費に係る経常収支比率は、職員給与費の増などにより、前年度より１．０ポイント増となり、引き続き類似団体平均を大きく上回っている。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今後とも、ノー残業デーや振替・代休制度の活用の徹底、外部委託化などによる時間外勤務の縮減のほか、実態に応じた特殊勤務手当の見直しなど、計画的に総人件費の抑制に努める。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物件費に係る経常収支比率は、光熱水費等の増などにより、前年度より０．６ポイント増となっている。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引き続き、施設の維持管理経費などにおいて、徹底した経費削減を図るとともに、ライフサイクルコストの縮減を目的とした計画的な修繕等を行うことで、物件費の抑制に努める。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扶助費に係る経常収支比率は、障害福祉サービス給付費や生活保護扶助費の増などにより、前年度より１．１ポイント増となっている。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今後とも、社会保障経費の増が見込まれる状況において市単独事業の給付効果や支給対象などの見直しを行うことで、扶助費の適正な執行に努める。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9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その他に係る経常収支比率は、道路維持費に係る維持補修費の増などにより、前年度より０．５ポイント増となったものの、前年度から引き続き類似団体平均を下回っている。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44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補助費等に係る経常収支比率は、下水道事業会計補助金の増などにより、前年度より０．６ポイント増となっているが、類似団体平均を１．２ポイント下回っている。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今後とも全ての補助金等を対象に、必要性や成果等について、ＰＤＣＡサイクルに基づく点検を徹底し、終期の設定、縮小・廃止・統合の検討など、より一層の適正化に努める。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34</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8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34</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8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125730</xdr:rowOff>
    </xdr:from>
    <xdr:to>
      <xdr:col>82</xdr:col>
      <xdr:colOff>158750</xdr:colOff>
      <xdr:row>34</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142257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21607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公債費に係る経常収支比率は、大規模改修事業の元金償還開始により、前年度より０．５ポイント増となり、類似団体平均より１．９ポイント上回っている。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今後とも、引き続き、後年度に地方交付税措置のある起債を活用するとともに、繰上償還を実施すること等により市債残高の抑制に取り組む。 </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01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73661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73661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公債費以外に係る経常収支比率は、前年度に比べ３．８ポイント増となり、類似団体平均を上回っている。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増加の主な要因は、分母となる経常一般財源の減及び分子となる扶助費や補助費等などの増によるものである。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今後とも、給与水準や施設の維持管理経費の抑制に努め、財政の健全化に取り組む。 </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846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846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143002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162509</xdr:rowOff>
    </xdr:from>
    <xdr:to>
      <xdr:col>29</xdr:col>
      <xdr:colOff>127000</xdr:colOff>
      <xdr:row>15</xdr:row>
      <xdr:rowOff>59220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10434"/>
          <a:ext cx="6477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59220</xdr:rowOff>
    </xdr:from>
    <xdr:to>
      <xdr:col>26</xdr:col>
      <xdr:colOff>50800</xdr:colOff>
      <xdr:row>15</xdr:row>
      <xdr:rowOff>114732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8595"/>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114732</xdr:rowOff>
    </xdr:from>
    <xdr:to>
      <xdr:col>22</xdr:col>
      <xdr:colOff>114300</xdr:colOff>
      <xdr:row>15</xdr:row>
      <xdr:rowOff>160223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4107"/>
          <a:ext cx="698500" cy="4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160223</xdr:rowOff>
    </xdr:from>
    <xdr:to>
      <xdr:col>18</xdr:col>
      <xdr:colOff>177800</xdr:colOff>
      <xdr:row>16</xdr:row>
      <xdr:rowOff>29197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9598"/>
          <a:ext cx="6985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111709</xdr:rowOff>
    </xdr:from>
    <xdr:to>
      <xdr:col>29</xdr:col>
      <xdr:colOff>177800</xdr:colOff>
      <xdr:row>15</xdr:row>
      <xdr:rowOff>41859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128236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8420</xdr:rowOff>
    </xdr:from>
    <xdr:to>
      <xdr:col>26</xdr:col>
      <xdr:colOff>101600</xdr:colOff>
      <xdr:row>15</xdr:row>
      <xdr:rowOff>110020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120197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63932</xdr:rowOff>
    </xdr:from>
    <xdr:to>
      <xdr:col>22</xdr:col>
      <xdr:colOff>165100</xdr:colOff>
      <xdr:row>15</xdr:row>
      <xdr:rowOff>165532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109423</xdr:rowOff>
    </xdr:from>
    <xdr:to>
      <xdr:col>19</xdr:col>
      <xdr:colOff>38100</xdr:colOff>
      <xdr:row>16</xdr:row>
      <xdr:rowOff>39573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149847</xdr:rowOff>
    </xdr:from>
    <xdr:to>
      <xdr:col>15</xdr:col>
      <xdr:colOff>101600</xdr:colOff>
      <xdr:row>16</xdr:row>
      <xdr:rowOff>79997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90174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24359</xdr:rowOff>
    </xdr:from>
    <xdr:to>
      <xdr:col>29</xdr:col>
      <xdr:colOff>127000</xdr:colOff>
      <xdr:row>35</xdr:row>
      <xdr:rowOff>30417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34709"/>
          <a:ext cx="6477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21272</xdr:rowOff>
    </xdr:from>
    <xdr:to>
      <xdr:col>26</xdr:col>
      <xdr:colOff>50800</xdr:colOff>
      <xdr:row>35</xdr:row>
      <xdr:rowOff>30417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31622"/>
          <a:ext cx="698500" cy="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15139</xdr:rowOff>
    </xdr:from>
    <xdr:to>
      <xdr:col>22</xdr:col>
      <xdr:colOff>114300</xdr:colOff>
      <xdr:row>35</xdr:row>
      <xdr:rowOff>21272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25489"/>
          <a:ext cx="698500" cy="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10643</xdr:rowOff>
    </xdr:from>
    <xdr:to>
      <xdr:col>18</xdr:col>
      <xdr:colOff>177800</xdr:colOff>
      <xdr:row>35</xdr:row>
      <xdr:rowOff>15139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20993"/>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316459</xdr:rowOff>
    </xdr:from>
    <xdr:to>
      <xdr:col>29</xdr:col>
      <xdr:colOff>177800</xdr:colOff>
      <xdr:row>35</xdr:row>
      <xdr:rowOff>75159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8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161536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322517</xdr:rowOff>
    </xdr:from>
    <xdr:to>
      <xdr:col>26</xdr:col>
      <xdr:colOff>101600</xdr:colOff>
      <xdr:row>35</xdr:row>
      <xdr:rowOff>81217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8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91393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5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313372</xdr:rowOff>
    </xdr:from>
    <xdr:to>
      <xdr:col>22</xdr:col>
      <xdr:colOff>165100</xdr:colOff>
      <xdr:row>35</xdr:row>
      <xdr:rowOff>72072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82249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307239</xdr:rowOff>
    </xdr:from>
    <xdr:to>
      <xdr:col>19</xdr:col>
      <xdr:colOff>38100</xdr:colOff>
      <xdr:row>35</xdr:row>
      <xdr:rowOff>65939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302743</xdr:rowOff>
    </xdr:from>
    <xdr:to>
      <xdr:col>15</xdr:col>
      <xdr:colOff>101600</xdr:colOff>
      <xdr:row>35</xdr:row>
      <xdr:rowOff>61443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7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71620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3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422,424
417,026
375.54
178,322,945
173,425,179
3,900,580
99,165,011
176,368,497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118832</xdr:rowOff>
    </xdr:from>
    <xdr:to>
      <xdr:col>24</xdr:col>
      <xdr:colOff>63500</xdr:colOff>
      <xdr:row>33</xdr:row>
      <xdr:rowOff>3226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5232"/>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3226</xdr:rowOff>
    </xdr:from>
    <xdr:to>
      <xdr:col>19</xdr:col>
      <xdr:colOff>177800</xdr:colOff>
      <xdr:row>33</xdr:row>
      <xdr:rowOff>64393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61076"/>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64393</xdr:rowOff>
    </xdr:from>
    <xdr:to>
      <xdr:col>15</xdr:col>
      <xdr:colOff>50800</xdr:colOff>
      <xdr:row>33</xdr:row>
      <xdr:rowOff>156747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2224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141398</xdr:rowOff>
    </xdr:from>
    <xdr:to>
      <xdr:col>10</xdr:col>
      <xdr:colOff>114300</xdr:colOff>
      <xdr:row>33</xdr:row>
      <xdr:rowOff>156747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9924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68032</xdr:rowOff>
    </xdr:from>
    <xdr:to>
      <xdr:col>24</xdr:col>
      <xdr:colOff>114300</xdr:colOff>
      <xdr:row>32</xdr:row>
      <xdr:rowOff>169632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90909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123876</xdr:rowOff>
    </xdr:from>
    <xdr:to>
      <xdr:col>20</xdr:col>
      <xdr:colOff>38100</xdr:colOff>
      <xdr:row>33</xdr:row>
      <xdr:rowOff>54026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70553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13593</xdr:rowOff>
    </xdr:from>
    <xdr:to>
      <xdr:col>15</xdr:col>
      <xdr:colOff>101600</xdr:colOff>
      <xdr:row>33</xdr:row>
      <xdr:rowOff>115193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131720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105947</xdr:rowOff>
    </xdr:from>
    <xdr:to>
      <xdr:col>10</xdr:col>
      <xdr:colOff>165100</xdr:colOff>
      <xdr:row>34</xdr:row>
      <xdr:rowOff>36097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52624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90598</xdr:rowOff>
    </xdr:from>
    <xdr:to>
      <xdr:col>6</xdr:col>
      <xdr:colOff>38100</xdr:colOff>
      <xdr:row>34</xdr:row>
      <xdr:rowOff>20748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37275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125070</xdr:rowOff>
    </xdr:from>
    <xdr:to>
      <xdr:col>24</xdr:col>
      <xdr:colOff>63500</xdr:colOff>
      <xdr:row>57</xdr:row>
      <xdr:rowOff>66297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6270"/>
          <a:ext cx="8382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66297</xdr:rowOff>
    </xdr:from>
    <xdr:to>
      <xdr:col>19</xdr:col>
      <xdr:colOff>177800</xdr:colOff>
      <xdr:row>57</xdr:row>
      <xdr:rowOff>144043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8947"/>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144043</xdr:rowOff>
    </xdr:from>
    <xdr:to>
      <xdr:col>15</xdr:col>
      <xdr:colOff>50800</xdr:colOff>
      <xdr:row>58</xdr:row>
      <xdr:rowOff>117297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6693"/>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117297</xdr:rowOff>
    </xdr:from>
    <xdr:to>
      <xdr:col>10</xdr:col>
      <xdr:colOff>114300</xdr:colOff>
      <xdr:row>59</xdr:row>
      <xdr:rowOff>39482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1397"/>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74270</xdr:rowOff>
    </xdr:from>
    <xdr:to>
      <xdr:col>24</xdr:col>
      <xdr:colOff>114300</xdr:colOff>
      <xdr:row>57</xdr:row>
      <xdr:rowOff>4420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160647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15497</xdr:rowOff>
    </xdr:from>
    <xdr:to>
      <xdr:col>20</xdr:col>
      <xdr:colOff>38100</xdr:colOff>
      <xdr:row>57</xdr:row>
      <xdr:rowOff>117097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108224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93243</xdr:rowOff>
    </xdr:from>
    <xdr:to>
      <xdr:col>15</xdr:col>
      <xdr:colOff>101600</xdr:colOff>
      <xdr:row>58</xdr:row>
      <xdr:rowOff>23393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66497</xdr:rowOff>
    </xdr:from>
    <xdr:to>
      <xdr:col>10</xdr:col>
      <xdr:colOff>165100</xdr:colOff>
      <xdr:row>58</xdr:row>
      <xdr:rowOff>168097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159224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160132</xdr:rowOff>
    </xdr:from>
    <xdr:to>
      <xdr:col>6</xdr:col>
      <xdr:colOff>38100</xdr:colOff>
      <xdr:row>59</xdr:row>
      <xdr:rowOff>90282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81409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88836</xdr:rowOff>
    </xdr:from>
    <xdr:to>
      <xdr:col>24</xdr:col>
      <xdr:colOff>63500</xdr:colOff>
      <xdr:row>76</xdr:row>
      <xdr:rowOff>94095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19036"/>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69177</xdr:rowOff>
    </xdr:from>
    <xdr:to>
      <xdr:col>19</xdr:col>
      <xdr:colOff>177800</xdr:colOff>
      <xdr:row>76</xdr:row>
      <xdr:rowOff>94095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9937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69177</xdr:rowOff>
    </xdr:from>
    <xdr:to>
      <xdr:col>15</xdr:col>
      <xdr:colOff>50800</xdr:colOff>
      <xdr:row>76</xdr:row>
      <xdr:rowOff>115697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99377"/>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87007</xdr:rowOff>
    </xdr:from>
    <xdr:to>
      <xdr:col>10</xdr:col>
      <xdr:colOff>114300</xdr:colOff>
      <xdr:row>76</xdr:row>
      <xdr:rowOff>115697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17207"/>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38036</xdr:rowOff>
    </xdr:from>
    <xdr:to>
      <xdr:col>24</xdr:col>
      <xdr:colOff>114300</xdr:colOff>
      <xdr:row>76</xdr:row>
      <xdr:rowOff>139636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16463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43295</xdr:rowOff>
    </xdr:from>
    <xdr:to>
      <xdr:col>20</xdr:col>
      <xdr:colOff>38100</xdr:colOff>
      <xdr:row>76</xdr:row>
      <xdr:rowOff>144895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136022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1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18377</xdr:rowOff>
    </xdr:from>
    <xdr:to>
      <xdr:col>15</xdr:col>
      <xdr:colOff>101600</xdr:colOff>
      <xdr:row>76</xdr:row>
      <xdr:rowOff>119977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136504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64897</xdr:rowOff>
    </xdr:from>
    <xdr:to>
      <xdr:col>10</xdr:col>
      <xdr:colOff>165100</xdr:colOff>
      <xdr:row>76</xdr:row>
      <xdr:rowOff>166497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87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36207</xdr:rowOff>
    </xdr:from>
    <xdr:to>
      <xdr:col>6</xdr:col>
      <xdr:colOff>38100</xdr:colOff>
      <xdr:row>76</xdr:row>
      <xdr:rowOff>137807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154335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149442</xdr:rowOff>
    </xdr:from>
    <xdr:to>
      <xdr:col>24</xdr:col>
      <xdr:colOff>63500</xdr:colOff>
      <xdr:row>97</xdr:row>
      <xdr:rowOff>120422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08642"/>
          <a:ext cx="838200" cy="14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149442</xdr:rowOff>
    </xdr:from>
    <xdr:to>
      <xdr:col>19</xdr:col>
      <xdr:colOff>177800</xdr:colOff>
      <xdr:row>98</xdr:row>
      <xdr:rowOff>81962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8642"/>
          <a:ext cx="889000" cy="2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81962</xdr:rowOff>
    </xdr:from>
    <xdr:to>
      <xdr:col>15</xdr:col>
      <xdr:colOff>50800</xdr:colOff>
      <xdr:row>98</xdr:row>
      <xdr:rowOff>148941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4062"/>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148941</xdr:rowOff>
    </xdr:from>
    <xdr:to>
      <xdr:col>10</xdr:col>
      <xdr:colOff>114300</xdr:colOff>
      <xdr:row>99</xdr:row>
      <xdr:rowOff>95004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51041"/>
          <a:ext cx="889000" cy="1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69622</xdr:rowOff>
    </xdr:from>
    <xdr:to>
      <xdr:col>24</xdr:col>
      <xdr:colOff>114300</xdr:colOff>
      <xdr:row>97</xdr:row>
      <xdr:rowOff>171222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48049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98642</xdr:rowOff>
    </xdr:from>
    <xdr:to>
      <xdr:col>20</xdr:col>
      <xdr:colOff>38100</xdr:colOff>
      <xdr:row>97</xdr:row>
      <xdr:rowOff>28792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19919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5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31162</xdr:rowOff>
    </xdr:from>
    <xdr:to>
      <xdr:col>15</xdr:col>
      <xdr:colOff>101600</xdr:colOff>
      <xdr:row>98</xdr:row>
      <xdr:rowOff>132762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123889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92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98141</xdr:rowOff>
    </xdr:from>
    <xdr:to>
      <xdr:col>10</xdr:col>
      <xdr:colOff>165100</xdr:colOff>
      <xdr:row>99</xdr:row>
      <xdr:rowOff>28291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19418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99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44204</xdr:rowOff>
    </xdr:from>
    <xdr:to>
      <xdr:col>6</xdr:col>
      <xdr:colOff>38100</xdr:colOff>
      <xdr:row>99</xdr:row>
      <xdr:rowOff>145804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136931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51321</xdr:rowOff>
    </xdr:from>
    <xdr:to>
      <xdr:col>55</xdr:col>
      <xdr:colOff>0</xdr:colOff>
      <xdr:row>39</xdr:row>
      <xdr:rowOff>99835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737871"/>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153848</xdr:rowOff>
    </xdr:from>
    <xdr:to>
      <xdr:col>50</xdr:col>
      <xdr:colOff>114300</xdr:colOff>
      <xdr:row>39</xdr:row>
      <xdr:rowOff>99835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68798"/>
          <a:ext cx="889000" cy="13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153848</xdr:rowOff>
    </xdr:from>
    <xdr:to>
      <xdr:col>45</xdr:col>
      <xdr:colOff>177800</xdr:colOff>
      <xdr:row>39</xdr:row>
      <xdr:rowOff>104597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68798"/>
          <a:ext cx="889000" cy="13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8013</xdr:rowOff>
    </xdr:from>
    <xdr:to>
      <xdr:col>41</xdr:col>
      <xdr:colOff>50800</xdr:colOff>
      <xdr:row>39</xdr:row>
      <xdr:rowOff>104597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94563"/>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521</xdr:rowOff>
    </xdr:from>
    <xdr:to>
      <xdr:col>55</xdr:col>
      <xdr:colOff>50800</xdr:colOff>
      <xdr:row>39</xdr:row>
      <xdr:rowOff>102121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86898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6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49035</xdr:rowOff>
    </xdr:from>
    <xdr:to>
      <xdr:col>50</xdr:col>
      <xdr:colOff>165100</xdr:colOff>
      <xdr:row>39</xdr:row>
      <xdr:rowOff>150635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141762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82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103048</xdr:rowOff>
    </xdr:from>
    <xdr:to>
      <xdr:col>46</xdr:col>
      <xdr:colOff>38100</xdr:colOff>
      <xdr:row>32</xdr:row>
      <xdr:rowOff>33198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24325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1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53797</xdr:rowOff>
    </xdr:from>
    <xdr:to>
      <xdr:col>41</xdr:col>
      <xdr:colOff>101600</xdr:colOff>
      <xdr:row>39</xdr:row>
      <xdr:rowOff>155397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146524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128663</xdr:rowOff>
    </xdr:from>
    <xdr:to>
      <xdr:col>36</xdr:col>
      <xdr:colOff>165100</xdr:colOff>
      <xdr:row>39</xdr:row>
      <xdr:rowOff>58813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75341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94242</xdr:rowOff>
    </xdr:from>
    <xdr:to>
      <xdr:col>55</xdr:col>
      <xdr:colOff>0</xdr:colOff>
      <xdr:row>58</xdr:row>
      <xdr:rowOff>12892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95442"/>
          <a:ext cx="838200" cy="2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46105</xdr:rowOff>
    </xdr:from>
    <xdr:to>
      <xdr:col>50</xdr:col>
      <xdr:colOff>114300</xdr:colOff>
      <xdr:row>56</xdr:row>
      <xdr:rowOff>94242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47305"/>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46105</xdr:rowOff>
    </xdr:from>
    <xdr:to>
      <xdr:col>45</xdr:col>
      <xdr:colOff>177800</xdr:colOff>
      <xdr:row>58</xdr:row>
      <xdr:rowOff>532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47305"/>
          <a:ext cx="889000" cy="29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532</xdr:rowOff>
    </xdr:from>
    <xdr:to>
      <xdr:col>41</xdr:col>
      <xdr:colOff>50800</xdr:colOff>
      <xdr:row>58</xdr:row>
      <xdr:rowOff>26364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4463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133542</xdr:rowOff>
    </xdr:from>
    <xdr:to>
      <xdr:col>55</xdr:col>
      <xdr:colOff>50800</xdr:colOff>
      <xdr:row>58</xdr:row>
      <xdr:rowOff>63692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111969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43442</xdr:rowOff>
    </xdr:from>
    <xdr:to>
      <xdr:col>50</xdr:col>
      <xdr:colOff>165100</xdr:colOff>
      <xdr:row>56</xdr:row>
      <xdr:rowOff>145042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161569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166755</xdr:rowOff>
    </xdr:from>
    <xdr:to>
      <xdr:col>46</xdr:col>
      <xdr:colOff>38100</xdr:colOff>
      <xdr:row>56</xdr:row>
      <xdr:rowOff>96905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113432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121182</xdr:rowOff>
    </xdr:from>
    <xdr:to>
      <xdr:col>41</xdr:col>
      <xdr:colOff>101600</xdr:colOff>
      <xdr:row>58</xdr:row>
      <xdr:rowOff>51332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42459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147014</xdr:rowOff>
    </xdr:from>
    <xdr:to>
      <xdr:col>36</xdr:col>
      <xdr:colOff>165100</xdr:colOff>
      <xdr:row>58</xdr:row>
      <xdr:rowOff>77164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68291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140615</xdr:rowOff>
    </xdr:from>
    <xdr:to>
      <xdr:col>55</xdr:col>
      <xdr:colOff>0</xdr:colOff>
      <xdr:row>78</xdr:row>
      <xdr:rowOff>29195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42265"/>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140615</xdr:rowOff>
    </xdr:from>
    <xdr:to>
      <xdr:col>50</xdr:col>
      <xdr:colOff>114300</xdr:colOff>
      <xdr:row>77</xdr:row>
      <xdr:rowOff>151107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42265"/>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60719</xdr:rowOff>
    </xdr:from>
    <xdr:to>
      <xdr:col>45</xdr:col>
      <xdr:colOff>177800</xdr:colOff>
      <xdr:row>77</xdr:row>
      <xdr:rowOff>151107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62369"/>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60719</xdr:rowOff>
    </xdr:from>
    <xdr:to>
      <xdr:col>41</xdr:col>
      <xdr:colOff>50800</xdr:colOff>
      <xdr:row>77</xdr:row>
      <xdr:rowOff>111606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62369"/>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149845</xdr:rowOff>
    </xdr:from>
    <xdr:to>
      <xdr:col>55</xdr:col>
      <xdr:colOff>50800</xdr:colOff>
      <xdr:row>78</xdr:row>
      <xdr:rowOff>79995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64772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89815</xdr:rowOff>
    </xdr:from>
    <xdr:to>
      <xdr:col>50</xdr:col>
      <xdr:colOff>165100</xdr:colOff>
      <xdr:row>78</xdr:row>
      <xdr:rowOff>19965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100307</xdr:rowOff>
    </xdr:from>
    <xdr:to>
      <xdr:col>46</xdr:col>
      <xdr:colOff>38100</xdr:colOff>
      <xdr:row>78</xdr:row>
      <xdr:rowOff>30457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21584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9919</xdr:rowOff>
    </xdr:from>
    <xdr:to>
      <xdr:col>41</xdr:col>
      <xdr:colOff>101600</xdr:colOff>
      <xdr:row>77</xdr:row>
      <xdr:rowOff>111519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102646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60806</xdr:rowOff>
    </xdr:from>
    <xdr:to>
      <xdr:col>36</xdr:col>
      <xdr:colOff>165100</xdr:colOff>
      <xdr:row>77</xdr:row>
      <xdr:rowOff>162406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153533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3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81269</xdr:rowOff>
    </xdr:from>
    <xdr:to>
      <xdr:col>55</xdr:col>
      <xdr:colOff>0</xdr:colOff>
      <xdr:row>95</xdr:row>
      <xdr:rowOff>114829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97569"/>
          <a:ext cx="838200" cy="20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81269</xdr:rowOff>
    </xdr:from>
    <xdr:to>
      <xdr:col>50</xdr:col>
      <xdr:colOff>114300</xdr:colOff>
      <xdr:row>95</xdr:row>
      <xdr:rowOff>123836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97569"/>
          <a:ext cx="889000" cy="2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123836</xdr:rowOff>
    </xdr:from>
    <xdr:to>
      <xdr:col>45</xdr:col>
      <xdr:colOff>177800</xdr:colOff>
      <xdr:row>96</xdr:row>
      <xdr:rowOff>113114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11586"/>
          <a:ext cx="889000" cy="16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87762</xdr:rowOff>
    </xdr:from>
    <xdr:to>
      <xdr:col>41</xdr:col>
      <xdr:colOff>50800</xdr:colOff>
      <xdr:row>96</xdr:row>
      <xdr:rowOff>113114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46962"/>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64029</xdr:rowOff>
    </xdr:from>
    <xdr:to>
      <xdr:col>55</xdr:col>
      <xdr:colOff>50800</xdr:colOff>
      <xdr:row>95</xdr:row>
      <xdr:rowOff>165629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42456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30469</xdr:rowOff>
    </xdr:from>
    <xdr:to>
      <xdr:col>50</xdr:col>
      <xdr:colOff>165100</xdr:colOff>
      <xdr:row>94</xdr:row>
      <xdr:rowOff>132069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148596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73036</xdr:rowOff>
    </xdr:from>
    <xdr:to>
      <xdr:col>46</xdr:col>
      <xdr:colOff>38100</xdr:colOff>
      <xdr:row>96</xdr:row>
      <xdr:rowOff>3186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165763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5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62314</xdr:rowOff>
    </xdr:from>
    <xdr:to>
      <xdr:col>41</xdr:col>
      <xdr:colOff>101600</xdr:colOff>
      <xdr:row>96</xdr:row>
      <xdr:rowOff>163914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155041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36962</xdr:rowOff>
    </xdr:from>
    <xdr:to>
      <xdr:col>36</xdr:col>
      <xdr:colOff>165100</xdr:colOff>
      <xdr:row>96</xdr:row>
      <xdr:rowOff>138562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129689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41275</xdr:rowOff>
    </xdr:from>
    <xdr:to>
      <xdr:col>85</xdr:col>
      <xdr:colOff>127000</xdr:colOff>
      <xdr:row>39</xdr:row>
      <xdr:rowOff>43688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782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41275</xdr:rowOff>
    </xdr:from>
    <xdr:to>
      <xdr:col>81</xdr:col>
      <xdr:colOff>50800</xdr:colOff>
      <xdr:row>39</xdr:row>
      <xdr:rowOff>42037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78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15621</xdr:rowOff>
    </xdr:from>
    <xdr:to>
      <xdr:col>76</xdr:col>
      <xdr:colOff>114300</xdr:colOff>
      <xdr:row>39</xdr:row>
      <xdr:rowOff>42037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21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101092</xdr:rowOff>
    </xdr:from>
    <xdr:to>
      <xdr:col>71</xdr:col>
      <xdr:colOff>177800</xdr:colOff>
      <xdr:row>39</xdr:row>
      <xdr:rowOff>15621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16192"/>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164338</xdr:rowOff>
    </xdr:from>
    <xdr:to>
      <xdr:col>85</xdr:col>
      <xdr:colOff>177800</xdr:colOff>
      <xdr:row>39</xdr:row>
      <xdr:rowOff>94488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79265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83202</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162687</xdr:rowOff>
    </xdr:from>
    <xdr:to>
      <xdr:col>76</xdr:col>
      <xdr:colOff>165100</xdr:colOff>
      <xdr:row>39</xdr:row>
      <xdr:rowOff>92837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83964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136271</xdr:rowOff>
    </xdr:from>
    <xdr:to>
      <xdr:col>72</xdr:col>
      <xdr:colOff>38100</xdr:colOff>
      <xdr:row>39</xdr:row>
      <xdr:rowOff>66421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57548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50292</xdr:rowOff>
    </xdr:from>
    <xdr:to>
      <xdr:col>67</xdr:col>
      <xdr:colOff>101600</xdr:colOff>
      <xdr:row>38</xdr:row>
      <xdr:rowOff>151892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143019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5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53746</xdr:rowOff>
    </xdr:from>
    <xdr:to>
      <xdr:col>85</xdr:col>
      <xdr:colOff>127000</xdr:colOff>
      <xdr:row>73</xdr:row>
      <xdr:rowOff>113052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569596"/>
          <a:ext cx="8382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113052</xdr:rowOff>
    </xdr:from>
    <xdr:to>
      <xdr:col>81</xdr:col>
      <xdr:colOff>50800</xdr:colOff>
      <xdr:row>73</xdr:row>
      <xdr:rowOff>154690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28902"/>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154690</xdr:rowOff>
    </xdr:from>
    <xdr:to>
      <xdr:col>76</xdr:col>
      <xdr:colOff>114300</xdr:colOff>
      <xdr:row>74</xdr:row>
      <xdr:rowOff>18640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670540"/>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110374</xdr:rowOff>
    </xdr:from>
    <xdr:to>
      <xdr:col>71</xdr:col>
      <xdr:colOff>177800</xdr:colOff>
      <xdr:row>74</xdr:row>
      <xdr:rowOff>18640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26224"/>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2946</xdr:rowOff>
    </xdr:from>
    <xdr:to>
      <xdr:col>85</xdr:col>
      <xdr:colOff>177800</xdr:colOff>
      <xdr:row>73</xdr:row>
      <xdr:rowOff>104546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25823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62252</xdr:rowOff>
    </xdr:from>
    <xdr:to>
      <xdr:col>81</xdr:col>
      <xdr:colOff>101600</xdr:colOff>
      <xdr:row>73</xdr:row>
      <xdr:rowOff>163852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8929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103890</xdr:rowOff>
    </xdr:from>
    <xdr:to>
      <xdr:col>76</xdr:col>
      <xdr:colOff>165100</xdr:colOff>
      <xdr:row>74</xdr:row>
      <xdr:rowOff>34040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50567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3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139290</xdr:rowOff>
    </xdr:from>
    <xdr:to>
      <xdr:col>72</xdr:col>
      <xdr:colOff>38100</xdr:colOff>
      <xdr:row>74</xdr:row>
      <xdr:rowOff>69440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85967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59574</xdr:rowOff>
    </xdr:from>
    <xdr:to>
      <xdr:col>67</xdr:col>
      <xdr:colOff>101600</xdr:colOff>
      <xdr:row>73</xdr:row>
      <xdr:rowOff>161174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6251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156457</xdr:rowOff>
    </xdr:from>
    <xdr:to>
      <xdr:col>85</xdr:col>
      <xdr:colOff>127000</xdr:colOff>
      <xdr:row>98</xdr:row>
      <xdr:rowOff>85201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87107"/>
          <a:ext cx="838200" cy="10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156457</xdr:rowOff>
    </xdr:from>
    <xdr:to>
      <xdr:col>81</xdr:col>
      <xdr:colOff>50800</xdr:colOff>
      <xdr:row>98</xdr:row>
      <xdr:rowOff>104907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87107"/>
          <a:ext cx="889000" cy="11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104907</xdr:rowOff>
    </xdr:from>
    <xdr:to>
      <xdr:col>76</xdr:col>
      <xdr:colOff>114300</xdr:colOff>
      <xdr:row>98</xdr:row>
      <xdr:rowOff>121298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07007"/>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138374</xdr:rowOff>
    </xdr:from>
    <xdr:to>
      <xdr:col>71</xdr:col>
      <xdr:colOff>177800</xdr:colOff>
      <xdr:row>98</xdr:row>
      <xdr:rowOff>121298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9024"/>
          <a:ext cx="889000" cy="1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34401</xdr:rowOff>
    </xdr:from>
    <xdr:to>
      <xdr:col>85</xdr:col>
      <xdr:colOff>177800</xdr:colOff>
      <xdr:row>98</xdr:row>
      <xdr:rowOff>136001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120778</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5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105657</xdr:rowOff>
    </xdr:from>
    <xdr:to>
      <xdr:col>81</xdr:col>
      <xdr:colOff>101600</xdr:colOff>
      <xdr:row>98</xdr:row>
      <xdr:rowOff>35807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26934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82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54107</xdr:rowOff>
    </xdr:from>
    <xdr:to>
      <xdr:col>76</xdr:col>
      <xdr:colOff>165100</xdr:colOff>
      <xdr:row>98</xdr:row>
      <xdr:rowOff>155707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146834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70498</xdr:rowOff>
    </xdr:from>
    <xdr:to>
      <xdr:col>72</xdr:col>
      <xdr:colOff>38100</xdr:colOff>
      <xdr:row>99</xdr:row>
      <xdr:rowOff>648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163225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696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87574</xdr:rowOff>
    </xdr:from>
    <xdr:to>
      <xdr:col>67</xdr:col>
      <xdr:colOff>101600</xdr:colOff>
      <xdr:row>98</xdr:row>
      <xdr:rowOff>17724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34251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4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68643</xdr:rowOff>
    </xdr:from>
    <xdr:to>
      <xdr:col>116</xdr:col>
      <xdr:colOff>63500</xdr:colOff>
      <xdr:row>36</xdr:row>
      <xdr:rowOff>123508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24084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37592</xdr:rowOff>
    </xdr:from>
    <xdr:to>
      <xdr:col>111</xdr:col>
      <xdr:colOff>177800</xdr:colOff>
      <xdr:row>36</xdr:row>
      <xdr:rowOff>68643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209792"/>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37592</xdr:rowOff>
    </xdr:from>
    <xdr:to>
      <xdr:col>107</xdr:col>
      <xdr:colOff>50800</xdr:colOff>
      <xdr:row>36</xdr:row>
      <xdr:rowOff>48641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20979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138176</xdr:rowOff>
    </xdr:from>
    <xdr:to>
      <xdr:col>102</xdr:col>
      <xdr:colOff>114300</xdr:colOff>
      <xdr:row>36</xdr:row>
      <xdr:rowOff>48641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5624576"/>
          <a:ext cx="889000" cy="5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72708</xdr:rowOff>
    </xdr:from>
    <xdr:to>
      <xdr:col>116</xdr:col>
      <xdr:colOff>114300</xdr:colOff>
      <xdr:row>37</xdr:row>
      <xdr:rowOff>2858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95585</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17843</xdr:rowOff>
    </xdr:from>
    <xdr:to>
      <xdr:col>112</xdr:col>
      <xdr:colOff>38100</xdr:colOff>
      <xdr:row>36</xdr:row>
      <xdr:rowOff>119443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135970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96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158242</xdr:rowOff>
    </xdr:from>
    <xdr:to>
      <xdr:col>107</xdr:col>
      <xdr:colOff>101600</xdr:colOff>
      <xdr:row>36</xdr:row>
      <xdr:rowOff>88392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104919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169291</xdr:rowOff>
    </xdr:from>
    <xdr:to>
      <xdr:col>102</xdr:col>
      <xdr:colOff>165100</xdr:colOff>
      <xdr:row>36</xdr:row>
      <xdr:rowOff>99441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115968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87376</xdr:rowOff>
    </xdr:from>
    <xdr:to>
      <xdr:col>98</xdr:col>
      <xdr:colOff>38100</xdr:colOff>
      <xdr:row>33</xdr:row>
      <xdr:rowOff>17526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5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34053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3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149130</xdr:rowOff>
    </xdr:from>
    <xdr:to>
      <xdr:col>116</xdr:col>
      <xdr:colOff>63500</xdr:colOff>
      <xdr:row>59</xdr:row>
      <xdr:rowOff>5797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93230"/>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5797</xdr:rowOff>
    </xdr:from>
    <xdr:to>
      <xdr:col>111</xdr:col>
      <xdr:colOff>177800</xdr:colOff>
      <xdr:row>59</xdr:row>
      <xdr:rowOff>25495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21347"/>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25495</xdr:rowOff>
    </xdr:from>
    <xdr:to>
      <xdr:col>107</xdr:col>
      <xdr:colOff>50800</xdr:colOff>
      <xdr:row>59</xdr:row>
      <xdr:rowOff>27972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104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154998</xdr:rowOff>
    </xdr:from>
    <xdr:to>
      <xdr:col>102</xdr:col>
      <xdr:colOff>114300</xdr:colOff>
      <xdr:row>59</xdr:row>
      <xdr:rowOff>27972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99098"/>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98330</xdr:rowOff>
    </xdr:from>
    <xdr:to>
      <xdr:col>116</xdr:col>
      <xdr:colOff>114300</xdr:colOff>
      <xdr:row>59</xdr:row>
      <xdr:rowOff>28480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13257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126447</xdr:rowOff>
    </xdr:from>
    <xdr:to>
      <xdr:col>112</xdr:col>
      <xdr:colOff>38100</xdr:colOff>
      <xdr:row>59</xdr:row>
      <xdr:rowOff>56597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146145</xdr:rowOff>
    </xdr:from>
    <xdr:to>
      <xdr:col>107</xdr:col>
      <xdr:colOff>101600</xdr:colOff>
      <xdr:row>59</xdr:row>
      <xdr:rowOff>76295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67422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148622</xdr:rowOff>
    </xdr:from>
    <xdr:to>
      <xdr:col>102</xdr:col>
      <xdr:colOff>165100</xdr:colOff>
      <xdr:row>59</xdr:row>
      <xdr:rowOff>78772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69899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104198</xdr:rowOff>
    </xdr:from>
    <xdr:to>
      <xdr:col>98</xdr:col>
      <xdr:colOff>38100</xdr:colOff>
      <xdr:row>59</xdr:row>
      <xdr:rowOff>34348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25475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37782</xdr:rowOff>
    </xdr:from>
    <xdr:to>
      <xdr:col>116</xdr:col>
      <xdr:colOff>63500</xdr:colOff>
      <xdr:row>75</xdr:row>
      <xdr:rowOff>41783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8965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27915</xdr:rowOff>
    </xdr:from>
    <xdr:to>
      <xdr:col>111</xdr:col>
      <xdr:colOff>177800</xdr:colOff>
      <xdr:row>75</xdr:row>
      <xdr:rowOff>37782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8666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138405</xdr:rowOff>
    </xdr:from>
    <xdr:to>
      <xdr:col>107</xdr:col>
      <xdr:colOff>50800</xdr:colOff>
      <xdr:row>75</xdr:row>
      <xdr:rowOff>27915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8257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138405</xdr:rowOff>
    </xdr:from>
    <xdr:to>
      <xdr:col>102</xdr:col>
      <xdr:colOff>114300</xdr:colOff>
      <xdr:row>74</xdr:row>
      <xdr:rowOff>171361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2570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162433</xdr:rowOff>
    </xdr:from>
    <xdr:to>
      <xdr:col>116</xdr:col>
      <xdr:colOff>114300</xdr:colOff>
      <xdr:row>75</xdr:row>
      <xdr:rowOff>92583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13860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158432</xdr:rowOff>
    </xdr:from>
    <xdr:to>
      <xdr:col>112</xdr:col>
      <xdr:colOff>38100</xdr:colOff>
      <xdr:row>75</xdr:row>
      <xdr:rowOff>88582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105109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148565</xdr:rowOff>
    </xdr:from>
    <xdr:to>
      <xdr:col>107</xdr:col>
      <xdr:colOff>101600</xdr:colOff>
      <xdr:row>75</xdr:row>
      <xdr:rowOff>78715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95242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87605</xdr:rowOff>
    </xdr:from>
    <xdr:to>
      <xdr:col>102</xdr:col>
      <xdr:colOff>165100</xdr:colOff>
      <xdr:row>75</xdr:row>
      <xdr:rowOff>17755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34282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120561</xdr:rowOff>
    </xdr:from>
    <xdr:to>
      <xdr:col>98</xdr:col>
      <xdr:colOff>38100</xdr:colOff>
      <xdr:row>75</xdr:row>
      <xdr:rowOff>50711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67238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１０，５４８円となっており、前年度比２０，０５３円の減となった。主な増要因として、物件費は新型コロナウイルス感染症特別経済対策事業費が増加したことなどにより、前年度から９．７％増となっているが、類似団体平均を下回っている。一方、主な減要因として、普通建設事業費は高松第一高等学校の校舎建設事業費が減少したことなどにより、前年度から３０．９％減となっており、類似団体平均を下回ってい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422,424
417,026
375.54
178,322,945
173,425,179
3,900,580
99,165,011
176,368,497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61214</xdr:rowOff>
    </xdr:from>
    <xdr:to>
      <xdr:col>24</xdr:col>
      <xdr:colOff>63500</xdr:colOff>
      <xdr:row>36</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341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61214</xdr:rowOff>
    </xdr:from>
    <xdr:to>
      <xdr:col>19</xdr:col>
      <xdr:colOff>177800</xdr:colOff>
      <xdr:row>36</xdr:row>
      <xdr:rowOff>74930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34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160274</xdr:rowOff>
    </xdr:from>
    <xdr:to>
      <xdr:col>15</xdr:col>
      <xdr:colOff>50800</xdr:colOff>
      <xdr:row>36</xdr:row>
      <xdr:rowOff>74930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1024"/>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151892</xdr:rowOff>
    </xdr:from>
    <xdr:to>
      <xdr:col>10</xdr:col>
      <xdr:colOff>114300</xdr:colOff>
      <xdr:row>35</xdr:row>
      <xdr:rowOff>160274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26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27940</xdr:rowOff>
    </xdr:from>
    <xdr:to>
      <xdr:col>24</xdr:col>
      <xdr:colOff>114300</xdr:colOff>
      <xdr:row>36</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10414</xdr:rowOff>
    </xdr:from>
    <xdr:to>
      <xdr:col>20</xdr:col>
      <xdr:colOff>38100</xdr:colOff>
      <xdr:row>36</xdr:row>
      <xdr:rowOff>112014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24130</xdr:rowOff>
    </xdr:from>
    <xdr:to>
      <xdr:col>15</xdr:col>
      <xdr:colOff>101600</xdr:colOff>
      <xdr:row>36</xdr:row>
      <xdr:rowOff>125730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116857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109474</xdr:rowOff>
    </xdr:from>
    <xdr:to>
      <xdr:col>10</xdr:col>
      <xdr:colOff>165100</xdr:colOff>
      <xdr:row>36</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30751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101092</xdr:rowOff>
    </xdr:from>
    <xdr:to>
      <xdr:col>6</xdr:col>
      <xdr:colOff>38100</xdr:colOff>
      <xdr:row>36</xdr:row>
      <xdr:rowOff>31242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22369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142726</xdr:rowOff>
    </xdr:from>
    <xdr:to>
      <xdr:col>24</xdr:col>
      <xdr:colOff>63500</xdr:colOff>
      <xdr:row>57</xdr:row>
      <xdr:rowOff>20469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3926"/>
          <a:ext cx="838200" cy="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1016</xdr:rowOff>
    </xdr:from>
    <xdr:to>
      <xdr:col>19</xdr:col>
      <xdr:colOff>177800</xdr:colOff>
      <xdr:row>56</xdr:row>
      <xdr:rowOff>142726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44966"/>
          <a:ext cx="889000" cy="99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1016</xdr:rowOff>
    </xdr:from>
    <xdr:to>
      <xdr:col>15</xdr:col>
      <xdr:colOff>50800</xdr:colOff>
      <xdr:row>57</xdr:row>
      <xdr:rowOff>90998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44966"/>
          <a:ext cx="889000" cy="11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148627</xdr:rowOff>
    </xdr:from>
    <xdr:to>
      <xdr:col>10</xdr:col>
      <xdr:colOff>114300</xdr:colOff>
      <xdr:row>57</xdr:row>
      <xdr:rowOff>90998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49827"/>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141119</xdr:rowOff>
    </xdr:from>
    <xdr:to>
      <xdr:col>24</xdr:col>
      <xdr:colOff>114300</xdr:colOff>
      <xdr:row>57</xdr:row>
      <xdr:rowOff>71269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119546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91926</xdr:rowOff>
    </xdr:from>
    <xdr:to>
      <xdr:col>20</xdr:col>
      <xdr:colOff>38100</xdr:colOff>
      <xdr:row>57</xdr:row>
      <xdr:rowOff>22076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121666</xdr:rowOff>
    </xdr:from>
    <xdr:to>
      <xdr:col>15</xdr:col>
      <xdr:colOff>101600</xdr:colOff>
      <xdr:row>51</xdr:row>
      <xdr:rowOff>51816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42943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40198</xdr:rowOff>
    </xdr:from>
    <xdr:to>
      <xdr:col>10</xdr:col>
      <xdr:colOff>165100</xdr:colOff>
      <xdr:row>57</xdr:row>
      <xdr:rowOff>141798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132925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97827</xdr:rowOff>
    </xdr:from>
    <xdr:to>
      <xdr:col>6</xdr:col>
      <xdr:colOff>38100</xdr:colOff>
      <xdr:row>57</xdr:row>
      <xdr:rowOff>27977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44504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101679</xdr:rowOff>
    </xdr:from>
    <xdr:to>
      <xdr:col>24</xdr:col>
      <xdr:colOff>63500</xdr:colOff>
      <xdr:row>77</xdr:row>
      <xdr:rowOff>14098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1879"/>
          <a:ext cx="838200" cy="8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101679</xdr:rowOff>
    </xdr:from>
    <xdr:to>
      <xdr:col>19</xdr:col>
      <xdr:colOff>177800</xdr:colOff>
      <xdr:row>77</xdr:row>
      <xdr:rowOff>156744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1879"/>
          <a:ext cx="889000" cy="22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156744</xdr:rowOff>
    </xdr:from>
    <xdr:to>
      <xdr:col>15</xdr:col>
      <xdr:colOff>50800</xdr:colOff>
      <xdr:row>78</xdr:row>
      <xdr:rowOff>30685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8394"/>
          <a:ext cx="889000" cy="4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30685</xdr:rowOff>
    </xdr:from>
    <xdr:to>
      <xdr:col>10</xdr:col>
      <xdr:colOff>114300</xdr:colOff>
      <xdr:row>78</xdr:row>
      <xdr:rowOff>93294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3785"/>
          <a:ext cx="889000" cy="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134748</xdr:rowOff>
    </xdr:from>
    <xdr:to>
      <xdr:col>24</xdr:col>
      <xdr:colOff>114300</xdr:colOff>
      <xdr:row>77</xdr:row>
      <xdr:rowOff>64898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113175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50879</xdr:rowOff>
    </xdr:from>
    <xdr:to>
      <xdr:col>20</xdr:col>
      <xdr:colOff>38100</xdr:colOff>
      <xdr:row>76</xdr:row>
      <xdr:rowOff>152479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143606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105944</xdr:rowOff>
    </xdr:from>
    <xdr:to>
      <xdr:col>15</xdr:col>
      <xdr:colOff>101600</xdr:colOff>
      <xdr:row>78</xdr:row>
      <xdr:rowOff>36094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27221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151335</xdr:rowOff>
    </xdr:from>
    <xdr:to>
      <xdr:col>10</xdr:col>
      <xdr:colOff>165100</xdr:colOff>
      <xdr:row>78</xdr:row>
      <xdr:rowOff>81485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72612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42494</xdr:rowOff>
    </xdr:from>
    <xdr:to>
      <xdr:col>6</xdr:col>
      <xdr:colOff>38100</xdr:colOff>
      <xdr:row>78</xdr:row>
      <xdr:rowOff>144094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135221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152403</xdr:rowOff>
    </xdr:from>
    <xdr:to>
      <xdr:col>24</xdr:col>
      <xdr:colOff>63500</xdr:colOff>
      <xdr:row>97</xdr:row>
      <xdr:rowOff>31311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11603"/>
          <a:ext cx="8382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152403</xdr:rowOff>
    </xdr:from>
    <xdr:to>
      <xdr:col>19</xdr:col>
      <xdr:colOff>177800</xdr:colOff>
      <xdr:row>98</xdr:row>
      <xdr:rowOff>81310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11603"/>
          <a:ext cx="889000" cy="2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81310</xdr:rowOff>
    </xdr:from>
    <xdr:to>
      <xdr:col>15</xdr:col>
      <xdr:colOff>50800</xdr:colOff>
      <xdr:row>99</xdr:row>
      <xdr:rowOff>14460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3410"/>
          <a:ext cx="889000" cy="1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156387</xdr:rowOff>
    </xdr:from>
    <xdr:to>
      <xdr:col>10</xdr:col>
      <xdr:colOff>114300</xdr:colOff>
      <xdr:row>99</xdr:row>
      <xdr:rowOff>14460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87037"/>
          <a:ext cx="889000" cy="20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151961</xdr:rowOff>
    </xdr:from>
    <xdr:to>
      <xdr:col>24</xdr:col>
      <xdr:colOff>114300</xdr:colOff>
      <xdr:row>97</xdr:row>
      <xdr:rowOff>82111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130388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101603</xdr:rowOff>
    </xdr:from>
    <xdr:to>
      <xdr:col>20</xdr:col>
      <xdr:colOff>38100</xdr:colOff>
      <xdr:row>97</xdr:row>
      <xdr:rowOff>31753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22880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30510</xdr:rowOff>
    </xdr:from>
    <xdr:to>
      <xdr:col>15</xdr:col>
      <xdr:colOff>101600</xdr:colOff>
      <xdr:row>98</xdr:row>
      <xdr:rowOff>132110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148637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0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135110</xdr:rowOff>
    </xdr:from>
    <xdr:to>
      <xdr:col>10</xdr:col>
      <xdr:colOff>165100</xdr:colOff>
      <xdr:row>99</xdr:row>
      <xdr:rowOff>65260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56387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105587</xdr:rowOff>
    </xdr:from>
    <xdr:to>
      <xdr:col>6</xdr:col>
      <xdr:colOff>38100</xdr:colOff>
      <xdr:row>98</xdr:row>
      <xdr:rowOff>35737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52264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96266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35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91694</xdr:rowOff>
    </xdr:from>
    <xdr:to>
      <xdr:col>50</xdr:col>
      <xdr:colOff>114300</xdr:colOff>
      <xdr:row>37</xdr:row>
      <xdr:rowOff>98095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3534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156159</xdr:rowOff>
    </xdr:from>
    <xdr:to>
      <xdr:col>45</xdr:col>
      <xdr:colOff>177800</xdr:colOff>
      <xdr:row>37</xdr:row>
      <xdr:rowOff>98095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28359"/>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156159</xdr:rowOff>
    </xdr:from>
    <xdr:to>
      <xdr:col>41</xdr:col>
      <xdr:colOff>50800</xdr:colOff>
      <xdr:row>37</xdr:row>
      <xdr:rowOff>6655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2835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45466</xdr:rowOff>
    </xdr:from>
    <xdr:to>
      <xdr:col>55</xdr:col>
      <xdr:colOff>50800</xdr:colOff>
      <xdr:row>37</xdr:row>
      <xdr:rowOff>147066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23893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40894</xdr:rowOff>
    </xdr:from>
    <xdr:to>
      <xdr:col>50</xdr:col>
      <xdr:colOff>165100</xdr:colOff>
      <xdr:row>37</xdr:row>
      <xdr:rowOff>142494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133621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7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47295</xdr:rowOff>
    </xdr:from>
    <xdr:to>
      <xdr:col>46</xdr:col>
      <xdr:colOff>38100</xdr:colOff>
      <xdr:row>37</xdr:row>
      <xdr:rowOff>148895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140022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8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105359</xdr:rowOff>
    </xdr:from>
    <xdr:to>
      <xdr:col>41</xdr:col>
      <xdr:colOff>101600</xdr:colOff>
      <xdr:row>37</xdr:row>
      <xdr:rowOff>35509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52036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127305</xdr:rowOff>
    </xdr:from>
    <xdr:to>
      <xdr:col>36</xdr:col>
      <xdr:colOff>165100</xdr:colOff>
      <xdr:row>37</xdr:row>
      <xdr:rowOff>57455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73982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76721</xdr:rowOff>
    </xdr:from>
    <xdr:to>
      <xdr:col>55</xdr:col>
      <xdr:colOff>0</xdr:colOff>
      <xdr:row>56</xdr:row>
      <xdr:rowOff>84836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77921"/>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166046</xdr:rowOff>
    </xdr:from>
    <xdr:to>
      <xdr:col>50</xdr:col>
      <xdr:colOff>114300</xdr:colOff>
      <xdr:row>56</xdr:row>
      <xdr:rowOff>76721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595796"/>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166046</xdr:rowOff>
    </xdr:from>
    <xdr:to>
      <xdr:col>45</xdr:col>
      <xdr:colOff>177800</xdr:colOff>
      <xdr:row>56</xdr:row>
      <xdr:rowOff>1683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59579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1683</xdr:rowOff>
    </xdr:from>
    <xdr:to>
      <xdr:col>41</xdr:col>
      <xdr:colOff>50800</xdr:colOff>
      <xdr:row>56</xdr:row>
      <xdr:rowOff>43574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02883"/>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34036</xdr:rowOff>
    </xdr:from>
    <xdr:to>
      <xdr:col>55</xdr:col>
      <xdr:colOff>50800</xdr:colOff>
      <xdr:row>56</xdr:row>
      <xdr:rowOff>135636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12463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1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25921</xdr:rowOff>
    </xdr:from>
    <xdr:to>
      <xdr:col>50</xdr:col>
      <xdr:colOff>165100</xdr:colOff>
      <xdr:row>56</xdr:row>
      <xdr:rowOff>127521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118648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1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115246</xdr:rowOff>
    </xdr:from>
    <xdr:to>
      <xdr:col>46</xdr:col>
      <xdr:colOff>38100</xdr:colOff>
      <xdr:row>56</xdr:row>
      <xdr:rowOff>45396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61923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32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122333</xdr:rowOff>
    </xdr:from>
    <xdr:to>
      <xdr:col>41</xdr:col>
      <xdr:colOff>101600</xdr:colOff>
      <xdr:row>56</xdr:row>
      <xdr:rowOff>52483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69010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164224</xdr:rowOff>
    </xdr:from>
    <xdr:to>
      <xdr:col>36</xdr:col>
      <xdr:colOff>165100</xdr:colOff>
      <xdr:row>56</xdr:row>
      <xdr:rowOff>94374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110901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6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116432</xdr:rowOff>
    </xdr:from>
    <xdr:to>
      <xdr:col>55</xdr:col>
      <xdr:colOff>0</xdr:colOff>
      <xdr:row>78</xdr:row>
      <xdr:rowOff>121968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89532"/>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95140</xdr:rowOff>
    </xdr:from>
    <xdr:to>
      <xdr:col>50</xdr:col>
      <xdr:colOff>114300</xdr:colOff>
      <xdr:row>78</xdr:row>
      <xdr:rowOff>116432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68240"/>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95140</xdr:rowOff>
    </xdr:from>
    <xdr:to>
      <xdr:col>45</xdr:col>
      <xdr:colOff>177800</xdr:colOff>
      <xdr:row>79</xdr:row>
      <xdr:rowOff>30969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8240"/>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30969</xdr:rowOff>
    </xdr:from>
    <xdr:to>
      <xdr:col>41</xdr:col>
      <xdr:colOff>50800</xdr:colOff>
      <xdr:row>79</xdr:row>
      <xdr:rowOff>38773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7551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71168</xdr:rowOff>
    </xdr:from>
    <xdr:to>
      <xdr:col>55</xdr:col>
      <xdr:colOff>50800</xdr:colOff>
      <xdr:row>79</xdr:row>
      <xdr:rowOff>1318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49595</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65632</xdr:rowOff>
    </xdr:from>
    <xdr:to>
      <xdr:col>50</xdr:col>
      <xdr:colOff>165100</xdr:colOff>
      <xdr:row>78</xdr:row>
      <xdr:rowOff>167232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158359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44340</xdr:rowOff>
    </xdr:from>
    <xdr:to>
      <xdr:col>46</xdr:col>
      <xdr:colOff>38100</xdr:colOff>
      <xdr:row>78</xdr:row>
      <xdr:rowOff>145940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137067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151619</xdr:rowOff>
    </xdr:from>
    <xdr:to>
      <xdr:col>41</xdr:col>
      <xdr:colOff>101600</xdr:colOff>
      <xdr:row>79</xdr:row>
      <xdr:rowOff>81769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72896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159423</xdr:rowOff>
    </xdr:from>
    <xdr:to>
      <xdr:col>36</xdr:col>
      <xdr:colOff>165100</xdr:colOff>
      <xdr:row>79</xdr:row>
      <xdr:rowOff>89573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80700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59364</xdr:rowOff>
    </xdr:from>
    <xdr:to>
      <xdr:col>55</xdr:col>
      <xdr:colOff>0</xdr:colOff>
      <xdr:row>98</xdr:row>
      <xdr:rowOff>90044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61464"/>
          <a:ext cx="8382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59364</xdr:rowOff>
    </xdr:from>
    <xdr:to>
      <xdr:col>50</xdr:col>
      <xdr:colOff>114300</xdr:colOff>
      <xdr:row>98</xdr:row>
      <xdr:rowOff>66842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1464"/>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66842</xdr:rowOff>
    </xdr:from>
    <xdr:to>
      <xdr:col>45</xdr:col>
      <xdr:colOff>177800</xdr:colOff>
      <xdr:row>98</xdr:row>
      <xdr:rowOff>86012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68942"/>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86012</xdr:rowOff>
    </xdr:from>
    <xdr:to>
      <xdr:col>41</xdr:col>
      <xdr:colOff>50800</xdr:colOff>
      <xdr:row>98</xdr:row>
      <xdr:rowOff>128760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88112"/>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39244</xdr:rowOff>
    </xdr:from>
    <xdr:to>
      <xdr:col>55</xdr:col>
      <xdr:colOff>50800</xdr:colOff>
      <xdr:row>98</xdr:row>
      <xdr:rowOff>140844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125621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8564</xdr:rowOff>
    </xdr:from>
    <xdr:to>
      <xdr:col>50</xdr:col>
      <xdr:colOff>165100</xdr:colOff>
      <xdr:row>98</xdr:row>
      <xdr:rowOff>110164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101291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16042</xdr:rowOff>
    </xdr:from>
    <xdr:to>
      <xdr:col>46</xdr:col>
      <xdr:colOff>38100</xdr:colOff>
      <xdr:row>98</xdr:row>
      <xdr:rowOff>117642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35212</xdr:rowOff>
    </xdr:from>
    <xdr:to>
      <xdr:col>41</xdr:col>
      <xdr:colOff>101600</xdr:colOff>
      <xdr:row>98</xdr:row>
      <xdr:rowOff>136812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127939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77960</xdr:rowOff>
    </xdr:from>
    <xdr:to>
      <xdr:col>36</xdr:col>
      <xdr:colOff>165100</xdr:colOff>
      <xdr:row>99</xdr:row>
      <xdr:rowOff>8110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170687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7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126800</xdr:rowOff>
    </xdr:from>
    <xdr:to>
      <xdr:col>85</xdr:col>
      <xdr:colOff>127000</xdr:colOff>
      <xdr:row>35</xdr:row>
      <xdr:rowOff>152763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27550"/>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126800</xdr:rowOff>
    </xdr:from>
    <xdr:to>
      <xdr:col>81</xdr:col>
      <xdr:colOff>50800</xdr:colOff>
      <xdr:row>35</xdr:row>
      <xdr:rowOff>130393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12755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130393</xdr:rowOff>
    </xdr:from>
    <xdr:to>
      <xdr:col>76</xdr:col>
      <xdr:colOff>114300</xdr:colOff>
      <xdr:row>35</xdr:row>
      <xdr:rowOff>136924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311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136924</xdr:rowOff>
    </xdr:from>
    <xdr:to>
      <xdr:col>71</xdr:col>
      <xdr:colOff>177800</xdr:colOff>
      <xdr:row>36</xdr:row>
      <xdr:rowOff>21318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3767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101963</xdr:rowOff>
    </xdr:from>
    <xdr:to>
      <xdr:col>85</xdr:col>
      <xdr:colOff>177800</xdr:colOff>
      <xdr:row>36</xdr:row>
      <xdr:rowOff>32113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80390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76000</xdr:rowOff>
    </xdr:from>
    <xdr:to>
      <xdr:col>81</xdr:col>
      <xdr:colOff>101600</xdr:colOff>
      <xdr:row>36</xdr:row>
      <xdr:rowOff>6150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22677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79593</xdr:rowOff>
    </xdr:from>
    <xdr:to>
      <xdr:col>76</xdr:col>
      <xdr:colOff>165100</xdr:colOff>
      <xdr:row>36</xdr:row>
      <xdr:rowOff>9743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86124</xdr:rowOff>
    </xdr:from>
    <xdr:to>
      <xdr:col>72</xdr:col>
      <xdr:colOff>38100</xdr:colOff>
      <xdr:row>36</xdr:row>
      <xdr:rowOff>16274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141968</xdr:rowOff>
    </xdr:from>
    <xdr:to>
      <xdr:col>67</xdr:col>
      <xdr:colOff>101600</xdr:colOff>
      <xdr:row>36</xdr:row>
      <xdr:rowOff>72118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63245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8027</xdr:rowOff>
    </xdr:from>
    <xdr:to>
      <xdr:col>85</xdr:col>
      <xdr:colOff>127000</xdr:colOff>
      <xdr:row>56</xdr:row>
      <xdr:rowOff>87770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09227"/>
          <a:ext cx="8382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164332</xdr:rowOff>
    </xdr:from>
    <xdr:to>
      <xdr:col>81</xdr:col>
      <xdr:colOff>50800</xdr:colOff>
      <xdr:row>56</xdr:row>
      <xdr:rowOff>8027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22632"/>
          <a:ext cx="889000" cy="1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164332</xdr:rowOff>
    </xdr:from>
    <xdr:to>
      <xdr:col>76</xdr:col>
      <xdr:colOff>114300</xdr:colOff>
      <xdr:row>57</xdr:row>
      <xdr:rowOff>17323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22632"/>
          <a:ext cx="889000" cy="36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17323</xdr:rowOff>
    </xdr:from>
    <xdr:to>
      <xdr:col>71</xdr:col>
      <xdr:colOff>177800</xdr:colOff>
      <xdr:row>57</xdr:row>
      <xdr:rowOff>57290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89973"/>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36970</xdr:rowOff>
    </xdr:from>
    <xdr:to>
      <xdr:col>85</xdr:col>
      <xdr:colOff>177800</xdr:colOff>
      <xdr:row>56</xdr:row>
      <xdr:rowOff>138570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15397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128677</xdr:rowOff>
    </xdr:from>
    <xdr:to>
      <xdr:col>81</xdr:col>
      <xdr:colOff>101600</xdr:colOff>
      <xdr:row>56</xdr:row>
      <xdr:rowOff>58827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75354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113532</xdr:rowOff>
    </xdr:from>
    <xdr:to>
      <xdr:col>76</xdr:col>
      <xdr:colOff>165100</xdr:colOff>
      <xdr:row>55</xdr:row>
      <xdr:rowOff>43682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60209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137973</xdr:rowOff>
    </xdr:from>
    <xdr:to>
      <xdr:col>72</xdr:col>
      <xdr:colOff>38100</xdr:colOff>
      <xdr:row>57</xdr:row>
      <xdr:rowOff>68123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59250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6490</xdr:rowOff>
    </xdr:from>
    <xdr:to>
      <xdr:col>67</xdr:col>
      <xdr:colOff>101600</xdr:colOff>
      <xdr:row>57</xdr:row>
      <xdr:rowOff>108090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99217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41275</xdr:rowOff>
    </xdr:from>
    <xdr:to>
      <xdr:col>85</xdr:col>
      <xdr:colOff>127000</xdr:colOff>
      <xdr:row>79</xdr:row>
      <xdr:rowOff>43687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5825"/>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41275</xdr:rowOff>
    </xdr:from>
    <xdr:to>
      <xdr:col>81</xdr:col>
      <xdr:colOff>50800</xdr:colOff>
      <xdr:row>79</xdr:row>
      <xdr:rowOff>42038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58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15621</xdr:rowOff>
    </xdr:from>
    <xdr:to>
      <xdr:col>76</xdr:col>
      <xdr:colOff>114300</xdr:colOff>
      <xdr:row>79</xdr:row>
      <xdr:rowOff>42038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60171"/>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101092</xdr:rowOff>
    </xdr:from>
    <xdr:to>
      <xdr:col>71</xdr:col>
      <xdr:colOff>177800</xdr:colOff>
      <xdr:row>79</xdr:row>
      <xdr:rowOff>15621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74192"/>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164337</xdr:rowOff>
    </xdr:from>
    <xdr:to>
      <xdr:col>85</xdr:col>
      <xdr:colOff>177800</xdr:colOff>
      <xdr:row>79</xdr:row>
      <xdr:rowOff>94487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79264</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23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83202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162688</xdr:rowOff>
    </xdr:from>
    <xdr:to>
      <xdr:col>76</xdr:col>
      <xdr:colOff>165100</xdr:colOff>
      <xdr:row>79</xdr:row>
      <xdr:rowOff>92838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83965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8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136271</xdr:rowOff>
    </xdr:from>
    <xdr:to>
      <xdr:col>72</xdr:col>
      <xdr:colOff>38100</xdr:colOff>
      <xdr:row>79</xdr:row>
      <xdr:rowOff>66421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57548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50292</xdr:rowOff>
    </xdr:from>
    <xdr:to>
      <xdr:col>67</xdr:col>
      <xdr:colOff>101600</xdr:colOff>
      <xdr:row>78</xdr:row>
      <xdr:rowOff>151892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143019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1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49926</xdr:rowOff>
    </xdr:from>
    <xdr:to>
      <xdr:col>85</xdr:col>
      <xdr:colOff>127000</xdr:colOff>
      <xdr:row>93</xdr:row>
      <xdr:rowOff>113052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994776"/>
          <a:ext cx="8382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113052</xdr:rowOff>
    </xdr:from>
    <xdr:to>
      <xdr:col>81</xdr:col>
      <xdr:colOff>50800</xdr:colOff>
      <xdr:row>93</xdr:row>
      <xdr:rowOff>154690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057902"/>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154690</xdr:rowOff>
    </xdr:from>
    <xdr:to>
      <xdr:col>76</xdr:col>
      <xdr:colOff>114300</xdr:colOff>
      <xdr:row>94</xdr:row>
      <xdr:rowOff>18641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099540"/>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110375</xdr:rowOff>
    </xdr:from>
    <xdr:to>
      <xdr:col>71</xdr:col>
      <xdr:colOff>177800</xdr:colOff>
      <xdr:row>94</xdr:row>
      <xdr:rowOff>18641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055225"/>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170576</xdr:rowOff>
    </xdr:from>
    <xdr:to>
      <xdr:col>85</xdr:col>
      <xdr:colOff>177800</xdr:colOff>
      <xdr:row>93</xdr:row>
      <xdr:rowOff>100726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9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22003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62252</xdr:rowOff>
    </xdr:from>
    <xdr:to>
      <xdr:col>81</xdr:col>
      <xdr:colOff>101600</xdr:colOff>
      <xdr:row>93</xdr:row>
      <xdr:rowOff>163852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0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103890</xdr:rowOff>
    </xdr:from>
    <xdr:to>
      <xdr:col>76</xdr:col>
      <xdr:colOff>165100</xdr:colOff>
      <xdr:row>94</xdr:row>
      <xdr:rowOff>34040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50567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139291</xdr:rowOff>
    </xdr:from>
    <xdr:to>
      <xdr:col>72</xdr:col>
      <xdr:colOff>38100</xdr:colOff>
      <xdr:row>94</xdr:row>
      <xdr:rowOff>69441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0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85968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59575</xdr:rowOff>
    </xdr:from>
    <xdr:to>
      <xdr:col>67</xdr:col>
      <xdr:colOff>101600</xdr:colOff>
      <xdr:row>93</xdr:row>
      <xdr:rowOff>161175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6252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総務費は、住民一人当たり３８，７０３円となっている。前年度より１０．５％減となっており、類似団体平均を下回っている。主な減要因としては、基金積立金の減である。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民生費は、住民一人当たり１８２，４８６円となっている。前年度より４．８％減となっており、類似団体平均を下回っている。主な減要因としては、子育て世帯臨時特別給付金の減である。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衛生費は、住民一人当たり４２，５６９円となっている。前年度より３．５％減となっており、類似団体平均を下回っている。主な減要因としては、新型コロナウイルス感染症予防接種事業費の減である。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教育費は、住民一人当たり４４，７２６円となっている。前年度より８．６％減となっており、類似団体平均を下回っている。主な減要因としては、高松第一高等学校の校舎建設事業費の減である。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実質収支は黒字となり、黒字額も前年度より増加したが、財政調整基金の取崩しにより、実質単年度収支は赤字となった。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歳出では今後も社会保障給付や老朽化施設の更新・修繕等に係る経費等の増加等が見込まれているため、自主財源の確保に取り組むとともに、施策事業の厳しい取捨選択と一層のスリム化・効率化に取り組んで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赤字及び公営企業会計の資金不足はいずれも生じておらず、連結実質赤字比率に該当するものはない。今後とも「第８次行財政改革計画」に掲げた取組みを着実に進めることにより、健全化判断比率の更なる改善に努めていく。</a:t>
          </a:r>
        </a:p>
        <a:p>
          <a:r>
            <a:rPr kumimoji="1" lang="ja-JP" altLang="en-US" sz="1050">
              <a:latin typeface="ＭＳ ゴシック" pitchFamily="49" charset="-128"/>
              <a:ea typeface="ＭＳ ゴシック" pitchFamily="49" charset="-128"/>
            </a:rPr>
            <a:t>　病院事業会計については、本市病院事業の中核をなす「みんなの病院」において、新型コロナウイルス感染症の拡大に伴い患者数が減少したものの、効率的な病床管理の徹底などにより診療単価が上昇したことに加え、新型コロナウイルス感染症に係る補助金を受け入れたことなどにより、経常収益が増加した。しかしながら今後は、みんなの病院の整備に係る企業債の償還に加え、旧市民病院の解体等に多額の資金を要することから、厳しい経営状況が続くものと見込んでいるため、更なる収支の改善に努める。</a:t>
          </a:r>
        </a:p>
        <a:p>
          <a:r>
            <a:rPr kumimoji="1" lang="ja-JP" altLang="en-US" sz="1050">
              <a:latin typeface="ＭＳ ゴシック" pitchFamily="49" charset="-128"/>
              <a:ea typeface="ＭＳ ゴシック" pitchFamily="49" charset="-128"/>
            </a:rPr>
            <a:t>　下水道事業会計については、赤字比率においては現在黒字となっているが、新型コロナウイルス感染症拡大により使用料収入が近年減少しており、将来的にみても人口減少などにより使用料収入の減少が見込まれる。そのため、今後も「高松市ストックマネジメント計画」に基づき、中長期的な視点で下水道施設全体の今後の老朽化を一体的に捉え、優先順位をつけた維持管理、改築を進め、事業費の削減と平準化を図り、より計画的・効率的な事業運営に努める。また、下水道未接続世帯への接続促進、バイオマス発電収入や</a:t>
          </a:r>
          <a:r>
            <a:rPr kumimoji="1" lang="en-US" altLang="ja-JP" sz="1050">
              <a:latin typeface="ＭＳ ゴシック" pitchFamily="49" charset="-128"/>
              <a:ea typeface="ＭＳ ゴシック" pitchFamily="49" charset="-128"/>
            </a:rPr>
            <a:t>MICS</a:t>
          </a:r>
          <a:r>
            <a:rPr kumimoji="1" lang="ja-JP" altLang="en-US" sz="1050">
              <a:latin typeface="ＭＳ ゴシック" pitchFamily="49" charset="-128"/>
              <a:ea typeface="ＭＳ ゴシック" pitchFamily="49" charset="-128"/>
            </a:rPr>
            <a:t>事業収入等、附帯事業による積極的な収入の確保に努める。</a:t>
          </a:r>
        </a:p>
        <a:p>
          <a:r>
            <a:rPr kumimoji="1" lang="ja-JP" altLang="en-US" sz="1050">
              <a:latin typeface="ＭＳ ゴシック" pitchFamily="49" charset="-128"/>
              <a:ea typeface="ＭＳ ゴシック" pitchFamily="49" charset="-128"/>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p>
        <a:p>
          <a:r>
            <a:rPr kumimoji="1" lang="ja-JP" altLang="en-US" sz="1050">
              <a:latin typeface="ＭＳ ゴシック" pitchFamily="49" charset="-128"/>
              <a:ea typeface="ＭＳ ゴシック" pitchFamily="49" charset="-128"/>
            </a:rPr>
            <a:t>　競輪事業特別会計については、包括業務委託の導入などによる経費の見直しや、民間ポータルサイトを中心とした車券発売収入の増加に伴い、前年度を上回る施設整備基金への積立てや、一般会計への繰入れを行った。引き続き、一般会計への繰入れにより自主財源の確保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178322945</v>
      </c>
      <c r="BO4" s="358"/>
      <c r="BP4" s="358"/>
      <c r="BQ4" s="358"/>
      <c r="BR4" s="358"/>
      <c r="BS4" s="358"/>
      <c r="BT4" s="358"/>
      <c r="BU4" s="359"/>
      <c r="BV4" s="357">
        <v>187318575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3.9</v>
      </c>
      <c r="CU4" s="364"/>
      <c r="CV4" s="364"/>
      <c r="CW4" s="364"/>
      <c r="CX4" s="364"/>
      <c r="CY4" s="364"/>
      <c r="CZ4" s="364"/>
      <c r="DA4" s="365"/>
      <c r="DB4" s="363">
        <v>3.8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173425179</v>
      </c>
      <c r="BO5" s="395"/>
      <c r="BP5" s="395"/>
      <c r="BQ5" s="395"/>
      <c r="BR5" s="395"/>
      <c r="BS5" s="395"/>
      <c r="BT5" s="395"/>
      <c r="BU5" s="396"/>
      <c r="BV5" s="394">
        <v>182753513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94.1</v>
      </c>
      <c r="CU5" s="392"/>
      <c r="CV5" s="392"/>
      <c r="CW5" s="392"/>
      <c r="CX5" s="392"/>
      <c r="CY5" s="392"/>
      <c r="CZ5" s="392"/>
      <c r="DA5" s="393"/>
      <c r="DB5" s="391">
        <v>89.8</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4897766</v>
      </c>
      <c r="BO6" s="395"/>
      <c r="BP6" s="395"/>
      <c r="BQ6" s="395"/>
      <c r="BR6" s="395"/>
      <c r="BS6" s="395"/>
      <c r="BT6" s="395"/>
      <c r="BU6" s="396"/>
      <c r="BV6" s="394">
        <v>4565062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98</v>
      </c>
      <c r="CU6" s="432"/>
      <c r="CV6" s="432"/>
      <c r="CW6" s="432"/>
      <c r="CX6" s="432"/>
      <c r="CY6" s="432"/>
      <c r="CZ6" s="432"/>
      <c r="DA6" s="433"/>
      <c r="DB6" s="431">
        <v>96.4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997186</v>
      </c>
      <c r="BO7" s="395"/>
      <c r="BP7" s="395"/>
      <c r="BQ7" s="395"/>
      <c r="BR7" s="395"/>
      <c r="BS7" s="395"/>
      <c r="BT7" s="395"/>
      <c r="BU7" s="396"/>
      <c r="BV7" s="394">
        <v>767695</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99165011</v>
      </c>
      <c r="CU7" s="395"/>
      <c r="CV7" s="395"/>
      <c r="CW7" s="395"/>
      <c r="CX7" s="395"/>
      <c r="CY7" s="395"/>
      <c r="CZ7" s="395"/>
      <c r="DA7" s="396"/>
      <c r="DB7" s="394">
        <v>100696811</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3900580</v>
      </c>
      <c r="BO8" s="395"/>
      <c r="BP8" s="395"/>
      <c r="BQ8" s="395"/>
      <c r="BR8" s="395"/>
      <c r="BS8" s="395"/>
      <c r="BT8" s="395"/>
      <c r="BU8" s="396"/>
      <c r="BV8" s="394">
        <v>3797367</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0.79</v>
      </c>
      <c r="CU8" s="435"/>
      <c r="CV8" s="435"/>
      <c r="CW8" s="435"/>
      <c r="CX8" s="435"/>
      <c r="CY8" s="435"/>
      <c r="CZ8" s="435"/>
      <c r="DA8" s="436"/>
      <c r="DB8" s="434">
        <v>0.8</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417496</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103213</v>
      </c>
      <c r="BO9" s="395"/>
      <c r="BP9" s="395"/>
      <c r="BQ9" s="395"/>
      <c r="BR9" s="395"/>
      <c r="BS9" s="395"/>
      <c r="BT9" s="395"/>
      <c r="BU9" s="396"/>
      <c r="BV9" s="394">
        <v>734174</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16</v>
      </c>
      <c r="CU9" s="392"/>
      <c r="CV9" s="392"/>
      <c r="CW9" s="392"/>
      <c r="CX9" s="392"/>
      <c r="CY9" s="392"/>
      <c r="CZ9" s="392"/>
      <c r="DA9" s="393"/>
      <c r="DB9" s="391">
        <v>15.5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420748</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96</v>
      </c>
      <c r="AV10" s="427"/>
      <c r="AW10" s="427"/>
      <c r="AX10" s="427"/>
      <c r="AY10" s="428" t="s">
        <v>120</v>
      </c>
      <c r="AZ10" s="429"/>
      <c r="BA10" s="429"/>
      <c r="BB10" s="429"/>
      <c r="BC10" s="429"/>
      <c r="BD10" s="429"/>
      <c r="BE10" s="429"/>
      <c r="BF10" s="429"/>
      <c r="BG10" s="429"/>
      <c r="BH10" s="429"/>
      <c r="BI10" s="429"/>
      <c r="BJ10" s="429"/>
      <c r="BK10" s="429"/>
      <c r="BL10" s="429"/>
      <c r="BM10" s="430"/>
      <c r="BN10" s="394">
        <v>5050</v>
      </c>
      <c r="BO10" s="395"/>
      <c r="BP10" s="395"/>
      <c r="BQ10" s="395"/>
      <c r="BR10" s="395"/>
      <c r="BS10" s="395"/>
      <c r="BT10" s="395"/>
      <c r="BU10" s="396"/>
      <c r="BV10" s="394">
        <v>4119</v>
      </c>
      <c r="BW10" s="395"/>
      <c r="BX10" s="395"/>
      <c r="BY10" s="395"/>
      <c r="BZ10" s="395"/>
      <c r="CA10" s="395"/>
      <c r="CB10" s="395"/>
      <c r="CC10" s="396"/>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125</v>
      </c>
      <c r="AV11" s="427"/>
      <c r="AW11" s="427"/>
      <c r="AX11" s="427"/>
      <c r="AY11" s="428" t="s">
        <v>126</v>
      </c>
      <c r="AZ11" s="429"/>
      <c r="BA11" s="429"/>
      <c r="BB11" s="429"/>
      <c r="BC11" s="429"/>
      <c r="BD11" s="429"/>
      <c r="BE11" s="429"/>
      <c r="BF11" s="429"/>
      <c r="BG11" s="429"/>
      <c r="BH11" s="429"/>
      <c r="BI11" s="429"/>
      <c r="BJ11" s="429"/>
      <c r="BK11" s="429"/>
      <c r="BL11" s="429"/>
      <c r="BM11" s="430"/>
      <c r="BN11" s="394">
        <v>605783</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2">
      <c r="A12" s="175"/>
      <c r="B12" s="454" t="s">
        <v>129</v>
      </c>
      <c r="C12" s="455"/>
      <c r="D12" s="455"/>
      <c r="E12" s="455"/>
      <c r="F12" s="455"/>
      <c r="G12" s="455"/>
      <c r="H12" s="455"/>
      <c r="I12" s="455"/>
      <c r="J12" s="455"/>
      <c r="K12" s="456"/>
      <c r="L12" s="463" t="s">
        <v>130</v>
      </c>
      <c r="M12" s="464"/>
      <c r="N12" s="464"/>
      <c r="O12" s="464"/>
      <c r="P12" s="464"/>
      <c r="Q12" s="465"/>
      <c r="R12" s="466">
        <v>422424</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134</v>
      </c>
      <c r="AV12" s="427"/>
      <c r="AW12" s="427"/>
      <c r="AX12" s="427"/>
      <c r="AY12" s="428" t="s">
        <v>135</v>
      </c>
      <c r="AZ12" s="429"/>
      <c r="BA12" s="429"/>
      <c r="BB12" s="429"/>
      <c r="BC12" s="429"/>
      <c r="BD12" s="429"/>
      <c r="BE12" s="429"/>
      <c r="BF12" s="429"/>
      <c r="BG12" s="429"/>
      <c r="BH12" s="429"/>
      <c r="BI12" s="429"/>
      <c r="BJ12" s="429"/>
      <c r="BK12" s="429"/>
      <c r="BL12" s="429"/>
      <c r="BM12" s="430"/>
      <c r="BN12" s="394">
        <v>1161167</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137</v>
      </c>
      <c r="N13" s="486"/>
      <c r="O13" s="486"/>
      <c r="P13" s="486"/>
      <c r="Q13" s="487"/>
      <c r="R13" s="478">
        <v>417026</v>
      </c>
      <c r="S13" s="479"/>
      <c r="T13" s="479"/>
      <c r="U13" s="479"/>
      <c r="V13" s="480"/>
      <c r="W13" s="410" t="s">
        <v>138</v>
      </c>
      <c r="X13" s="411"/>
      <c r="Y13" s="411"/>
      <c r="Z13" s="411"/>
      <c r="AA13" s="411"/>
      <c r="AB13" s="401"/>
      <c r="AC13" s="445">
        <v>4463</v>
      </c>
      <c r="AD13" s="446"/>
      <c r="AE13" s="446"/>
      <c r="AF13" s="446"/>
      <c r="AG13" s="488"/>
      <c r="AH13" s="445">
        <v>5085</v>
      </c>
      <c r="AI13" s="446"/>
      <c r="AJ13" s="446"/>
      <c r="AK13" s="446"/>
      <c r="AL13" s="447"/>
      <c r="AM13" s="423" t="s">
        <v>139</v>
      </c>
      <c r="AN13" s="424"/>
      <c r="AO13" s="424"/>
      <c r="AP13" s="424"/>
      <c r="AQ13" s="424"/>
      <c r="AR13" s="424"/>
      <c r="AS13" s="424"/>
      <c r="AT13" s="425"/>
      <c r="AU13" s="426" t="s">
        <v>140</v>
      </c>
      <c r="AV13" s="427"/>
      <c r="AW13" s="427"/>
      <c r="AX13" s="427"/>
      <c r="AY13" s="428" t="s">
        <v>141</v>
      </c>
      <c r="AZ13" s="429"/>
      <c r="BA13" s="429"/>
      <c r="BB13" s="429"/>
      <c r="BC13" s="429"/>
      <c r="BD13" s="429"/>
      <c r="BE13" s="429"/>
      <c r="BF13" s="429"/>
      <c r="BG13" s="429"/>
      <c r="BH13" s="429"/>
      <c r="BI13" s="429"/>
      <c r="BJ13" s="429"/>
      <c r="BK13" s="429"/>
      <c r="BL13" s="429"/>
      <c r="BM13" s="430"/>
      <c r="BN13" s="394">
        <v>-447121</v>
      </c>
      <c r="BO13" s="395"/>
      <c r="BP13" s="395"/>
      <c r="BQ13" s="395"/>
      <c r="BR13" s="395"/>
      <c r="BS13" s="395"/>
      <c r="BT13" s="395"/>
      <c r="BU13" s="396"/>
      <c r="BV13" s="394">
        <v>738293</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7</v>
      </c>
      <c r="CU13" s="392"/>
      <c r="CV13" s="392"/>
      <c r="CW13" s="392"/>
      <c r="CX13" s="392"/>
      <c r="CY13" s="392"/>
      <c r="CZ13" s="392"/>
      <c r="DA13" s="393"/>
      <c r="DB13" s="391">
        <v>7.2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424414</v>
      </c>
      <c r="S14" s="479"/>
      <c r="T14" s="479"/>
      <c r="U14" s="479"/>
      <c r="V14" s="480"/>
      <c r="W14" s="384"/>
      <c r="X14" s="385"/>
      <c r="Y14" s="385"/>
      <c r="Z14" s="385"/>
      <c r="AA14" s="385"/>
      <c r="AB14" s="374"/>
      <c r="AC14" s="481">
        <v>2.4</v>
      </c>
      <c r="AD14" s="482"/>
      <c r="AE14" s="482"/>
      <c r="AF14" s="482"/>
      <c r="AG14" s="483"/>
      <c r="AH14" s="481">
        <v>2.8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v>66.8</v>
      </c>
      <c r="CU14" s="493"/>
      <c r="CV14" s="493"/>
      <c r="CW14" s="493"/>
      <c r="CX14" s="493"/>
      <c r="CY14" s="493"/>
      <c r="CZ14" s="493"/>
      <c r="DA14" s="494"/>
      <c r="DB14" s="492">
        <v>68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137</v>
      </c>
      <c r="N15" s="486"/>
      <c r="O15" s="486"/>
      <c r="P15" s="486"/>
      <c r="Q15" s="487"/>
      <c r="R15" s="478">
        <v>419546</v>
      </c>
      <c r="S15" s="479"/>
      <c r="T15" s="479"/>
      <c r="U15" s="479"/>
      <c r="V15" s="480"/>
      <c r="W15" s="410" t="s">
        <v>145</v>
      </c>
      <c r="X15" s="411"/>
      <c r="Y15" s="411"/>
      <c r="Z15" s="411"/>
      <c r="AA15" s="411"/>
      <c r="AB15" s="401"/>
      <c r="AC15" s="445">
        <v>36183</v>
      </c>
      <c r="AD15" s="446"/>
      <c r="AE15" s="446"/>
      <c r="AF15" s="446"/>
      <c r="AG15" s="488"/>
      <c r="AH15" s="445">
        <v>37586</v>
      </c>
      <c r="AI15" s="446"/>
      <c r="AJ15" s="446"/>
      <c r="AK15" s="446"/>
      <c r="AL15" s="447"/>
      <c r="AM15" s="423"/>
      <c r="AN15" s="424"/>
      <c r="AO15" s="424"/>
      <c r="AP15" s="424"/>
      <c r="AQ15" s="424"/>
      <c r="AR15" s="424"/>
      <c r="AS15" s="424"/>
      <c r="AT15" s="425"/>
      <c r="AU15" s="426"/>
      <c r="AV15" s="427"/>
      <c r="AW15" s="427"/>
      <c r="AX15" s="427"/>
      <c r="AY15" s="354" t="s">
        <v>146</v>
      </c>
      <c r="AZ15" s="355"/>
      <c r="BA15" s="355"/>
      <c r="BB15" s="355"/>
      <c r="BC15" s="355"/>
      <c r="BD15" s="355"/>
      <c r="BE15" s="355"/>
      <c r="BF15" s="355"/>
      <c r="BG15" s="355"/>
      <c r="BH15" s="355"/>
      <c r="BI15" s="355"/>
      <c r="BJ15" s="355"/>
      <c r="BK15" s="355"/>
      <c r="BL15" s="355"/>
      <c r="BM15" s="356"/>
      <c r="BN15" s="357">
        <v>61072887</v>
      </c>
      <c r="BO15" s="358"/>
      <c r="BP15" s="358"/>
      <c r="BQ15" s="358"/>
      <c r="BR15" s="358"/>
      <c r="BS15" s="358"/>
      <c r="BT15" s="358"/>
      <c r="BU15" s="359"/>
      <c r="BV15" s="357">
        <v>57575382</v>
      </c>
      <c r="BW15" s="358"/>
      <c r="BX15" s="358"/>
      <c r="BY15" s="358"/>
      <c r="BZ15" s="358"/>
      <c r="CA15" s="358"/>
      <c r="CB15" s="358"/>
      <c r="CC15" s="359"/>
      <c r="CD15" s="495" t="s">
        <v>147</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148</v>
      </c>
      <c r="M16" s="498"/>
      <c r="N16" s="498"/>
      <c r="O16" s="498"/>
      <c r="P16" s="498"/>
      <c r="Q16" s="499"/>
      <c r="R16" s="500" t="s">
        <v>149</v>
      </c>
      <c r="S16" s="501"/>
      <c r="T16" s="501"/>
      <c r="U16" s="501"/>
      <c r="V16" s="502"/>
      <c r="W16" s="384"/>
      <c r="X16" s="385"/>
      <c r="Y16" s="385"/>
      <c r="Z16" s="385"/>
      <c r="AA16" s="385"/>
      <c r="AB16" s="374"/>
      <c r="AC16" s="481">
        <v>19.399999999999999</v>
      </c>
      <c r="AD16" s="482"/>
      <c r="AE16" s="482"/>
      <c r="AF16" s="482"/>
      <c r="AG16" s="483"/>
      <c r="AH16" s="481">
        <v>20.399999999999999</v>
      </c>
      <c r="AI16" s="482"/>
      <c r="AJ16" s="482"/>
      <c r="AK16" s="482"/>
      <c r="AL16" s="484"/>
      <c r="AM16" s="423"/>
      <c r="AN16" s="424"/>
      <c r="AO16" s="424"/>
      <c r="AP16" s="424"/>
      <c r="AQ16" s="424"/>
      <c r="AR16" s="424"/>
      <c r="AS16" s="424"/>
      <c r="AT16" s="425"/>
      <c r="AU16" s="426"/>
      <c r="AV16" s="427"/>
      <c r="AW16" s="427"/>
      <c r="AX16" s="427"/>
      <c r="AY16" s="428" t="s">
        <v>150</v>
      </c>
      <c r="AZ16" s="429"/>
      <c r="BA16" s="429"/>
      <c r="BB16" s="429"/>
      <c r="BC16" s="429"/>
      <c r="BD16" s="429"/>
      <c r="BE16" s="429"/>
      <c r="BF16" s="429"/>
      <c r="BG16" s="429"/>
      <c r="BH16" s="429"/>
      <c r="BI16" s="429"/>
      <c r="BJ16" s="429"/>
      <c r="BK16" s="429"/>
      <c r="BL16" s="429"/>
      <c r="BM16" s="430"/>
      <c r="BN16" s="394">
        <v>78261444</v>
      </c>
      <c r="BO16" s="395"/>
      <c r="BP16" s="395"/>
      <c r="BQ16" s="395"/>
      <c r="BR16" s="395"/>
      <c r="BS16" s="395"/>
      <c r="BT16" s="395"/>
      <c r="BU16" s="396"/>
      <c r="BV16" s="394">
        <v>75193324</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151</v>
      </c>
      <c r="N17" s="506"/>
      <c r="O17" s="506"/>
      <c r="P17" s="506"/>
      <c r="Q17" s="507"/>
      <c r="R17" s="500" t="s">
        <v>152</v>
      </c>
      <c r="S17" s="501"/>
      <c r="T17" s="501"/>
      <c r="U17" s="501"/>
      <c r="V17" s="502"/>
      <c r="W17" s="410" t="s">
        <v>153</v>
      </c>
      <c r="X17" s="411"/>
      <c r="Y17" s="411"/>
      <c r="Z17" s="411"/>
      <c r="AA17" s="411"/>
      <c r="AB17" s="401"/>
      <c r="AC17" s="445">
        <v>145974</v>
      </c>
      <c r="AD17" s="446"/>
      <c r="AE17" s="446"/>
      <c r="AF17" s="446"/>
      <c r="AG17" s="488"/>
      <c r="AH17" s="445">
        <v>141640</v>
      </c>
      <c r="AI17" s="446"/>
      <c r="AJ17" s="446"/>
      <c r="AK17" s="446"/>
      <c r="AL17" s="447"/>
      <c r="AM17" s="423"/>
      <c r="AN17" s="424"/>
      <c r="AO17" s="424"/>
      <c r="AP17" s="424"/>
      <c r="AQ17" s="424"/>
      <c r="AR17" s="424"/>
      <c r="AS17" s="424"/>
      <c r="AT17" s="425"/>
      <c r="AU17" s="426"/>
      <c r="AV17" s="427"/>
      <c r="AW17" s="427"/>
      <c r="AX17" s="427"/>
      <c r="AY17" s="428" t="s">
        <v>154</v>
      </c>
      <c r="AZ17" s="429"/>
      <c r="BA17" s="429"/>
      <c r="BB17" s="429"/>
      <c r="BC17" s="429"/>
      <c r="BD17" s="429"/>
      <c r="BE17" s="429"/>
      <c r="BF17" s="429"/>
      <c r="BG17" s="429"/>
      <c r="BH17" s="429"/>
      <c r="BI17" s="429"/>
      <c r="BJ17" s="429"/>
      <c r="BK17" s="429"/>
      <c r="BL17" s="429"/>
      <c r="BM17" s="430"/>
      <c r="BN17" s="394">
        <v>78038963</v>
      </c>
      <c r="BO17" s="395"/>
      <c r="BP17" s="395"/>
      <c r="BQ17" s="395"/>
      <c r="BR17" s="395"/>
      <c r="BS17" s="395"/>
      <c r="BT17" s="395"/>
      <c r="BU17" s="396"/>
      <c r="BV17" s="394">
        <v>73470432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155</v>
      </c>
      <c r="C18" s="437"/>
      <c r="D18" s="437"/>
      <c r="E18" s="517"/>
      <c r="F18" s="517"/>
      <c r="G18" s="517"/>
      <c r="H18" s="517"/>
      <c r="I18" s="517"/>
      <c r="J18" s="517"/>
      <c r="K18" s="517"/>
      <c r="L18" s="518">
        <v>375.54</v>
      </c>
      <c r="M18" s="518"/>
      <c r="N18" s="518"/>
      <c r="O18" s="518"/>
      <c r="P18" s="518"/>
      <c r="Q18" s="518"/>
      <c r="R18" s="519"/>
      <c r="S18" s="519"/>
      <c r="T18" s="519"/>
      <c r="U18" s="519"/>
      <c r="V18" s="520"/>
      <c r="W18" s="412"/>
      <c r="X18" s="413"/>
      <c r="Y18" s="413"/>
      <c r="Z18" s="413"/>
      <c r="AA18" s="413"/>
      <c r="AB18" s="404"/>
      <c r="AC18" s="521">
        <v>78.2</v>
      </c>
      <c r="AD18" s="522"/>
      <c r="AE18" s="522"/>
      <c r="AF18" s="522"/>
      <c r="AG18" s="523"/>
      <c r="AH18" s="521">
        <v>76.8</v>
      </c>
      <c r="AI18" s="522"/>
      <c r="AJ18" s="522"/>
      <c r="AK18" s="522"/>
      <c r="AL18" s="524"/>
      <c r="AM18" s="423"/>
      <c r="AN18" s="424"/>
      <c r="AO18" s="424"/>
      <c r="AP18" s="424"/>
      <c r="AQ18" s="424"/>
      <c r="AR18" s="424"/>
      <c r="AS18" s="424"/>
      <c r="AT18" s="425"/>
      <c r="AU18" s="426"/>
      <c r="AV18" s="427"/>
      <c r="AW18" s="427"/>
      <c r="AX18" s="427"/>
      <c r="AY18" s="428" t="s">
        <v>156</v>
      </c>
      <c r="AZ18" s="429"/>
      <c r="BA18" s="429"/>
      <c r="BB18" s="429"/>
      <c r="BC18" s="429"/>
      <c r="BD18" s="429"/>
      <c r="BE18" s="429"/>
      <c r="BF18" s="429"/>
      <c r="BG18" s="429"/>
      <c r="BH18" s="429"/>
      <c r="BI18" s="429"/>
      <c r="BJ18" s="429"/>
      <c r="BK18" s="429"/>
      <c r="BL18" s="429"/>
      <c r="BM18" s="430"/>
      <c r="BN18" s="394">
        <v>95189764</v>
      </c>
      <c r="BO18" s="395"/>
      <c r="BP18" s="395"/>
      <c r="BQ18" s="395"/>
      <c r="BR18" s="395"/>
      <c r="BS18" s="395"/>
      <c r="BT18" s="395"/>
      <c r="BU18" s="396"/>
      <c r="BV18" s="394">
        <v>93476606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157</v>
      </c>
      <c r="C19" s="437"/>
      <c r="D19" s="437"/>
      <c r="E19" s="517"/>
      <c r="F19" s="517"/>
      <c r="G19" s="517"/>
      <c r="H19" s="517"/>
      <c r="I19" s="517"/>
      <c r="J19" s="517"/>
      <c r="K19" s="517"/>
      <c r="L19" s="525">
        <v>1112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158</v>
      </c>
      <c r="AZ19" s="429"/>
      <c r="BA19" s="429"/>
      <c r="BB19" s="429"/>
      <c r="BC19" s="429"/>
      <c r="BD19" s="429"/>
      <c r="BE19" s="429"/>
      <c r="BF19" s="429"/>
      <c r="BG19" s="429"/>
      <c r="BH19" s="429"/>
      <c r="BI19" s="429"/>
      <c r="BJ19" s="429"/>
      <c r="BK19" s="429"/>
      <c r="BL19" s="429"/>
      <c r="BM19" s="430"/>
      <c r="BN19" s="394">
        <v>112412726</v>
      </c>
      <c r="BO19" s="395"/>
      <c r="BP19" s="395"/>
      <c r="BQ19" s="395"/>
      <c r="BR19" s="395"/>
      <c r="BS19" s="395"/>
      <c r="BT19" s="395"/>
      <c r="BU19" s="396"/>
      <c r="BV19" s="394">
        <v>111573297</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159</v>
      </c>
      <c r="C20" s="437"/>
      <c r="D20" s="437"/>
      <c r="E20" s="517"/>
      <c r="F20" s="517"/>
      <c r="G20" s="517"/>
      <c r="H20" s="517"/>
      <c r="I20" s="517"/>
      <c r="J20" s="517"/>
      <c r="K20" s="517"/>
      <c r="L20" s="525">
        <v>187511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160</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161</v>
      </c>
      <c r="C22" s="538"/>
      <c r="D22" s="539"/>
      <c r="E22" s="406" t="s">
        <v>1</v>
      </c>
      <c r="F22" s="411"/>
      <c r="G22" s="411"/>
      <c r="H22" s="411"/>
      <c r="I22" s="411"/>
      <c r="J22" s="411"/>
      <c r="K22" s="401"/>
      <c r="L22" s="406" t="s">
        <v>162</v>
      </c>
      <c r="M22" s="411"/>
      <c r="N22" s="411"/>
      <c r="O22" s="411"/>
      <c r="P22" s="401"/>
      <c r="Q22" s="569" t="s">
        <v>163</v>
      </c>
      <c r="R22" s="570"/>
      <c r="S22" s="570"/>
      <c r="T22" s="570"/>
      <c r="U22" s="570"/>
      <c r="V22" s="571"/>
      <c r="W22" s="537" t="s">
        <v>164</v>
      </c>
      <c r="X22" s="538"/>
      <c r="Y22" s="539"/>
      <c r="Z22" s="406" t="s">
        <v>1</v>
      </c>
      <c r="AA22" s="411"/>
      <c r="AB22" s="411"/>
      <c r="AC22" s="411"/>
      <c r="AD22" s="411"/>
      <c r="AE22" s="411"/>
      <c r="AF22" s="411"/>
      <c r="AG22" s="401"/>
      <c r="AH22" s="575" t="s">
        <v>165</v>
      </c>
      <c r="AI22" s="411"/>
      <c r="AJ22" s="411"/>
      <c r="AK22" s="411"/>
      <c r="AL22" s="401"/>
      <c r="AM22" s="575" t="s">
        <v>166</v>
      </c>
      <c r="AN22" s="576"/>
      <c r="AO22" s="576"/>
      <c r="AP22" s="576"/>
      <c r="AQ22" s="576"/>
      <c r="AR22" s="577"/>
      <c r="AS22" s="569" t="s">
        <v>163</v>
      </c>
      <c r="AT22" s="570"/>
      <c r="AU22" s="570"/>
      <c r="AV22" s="570"/>
      <c r="AW22" s="570"/>
      <c r="AX22" s="581"/>
      <c r="AY22" s="354" t="s">
        <v>167</v>
      </c>
      <c r="AZ22" s="355"/>
      <c r="BA22" s="355"/>
      <c r="BB22" s="355"/>
      <c r="BC22" s="355"/>
      <c r="BD22" s="355"/>
      <c r="BE22" s="355"/>
      <c r="BF22" s="355"/>
      <c r="BG22" s="355"/>
      <c r="BH22" s="355"/>
      <c r="BI22" s="355"/>
      <c r="BJ22" s="355"/>
      <c r="BK22" s="355"/>
      <c r="BL22" s="355"/>
      <c r="BM22" s="356"/>
      <c r="BN22" s="357">
        <v>176368497</v>
      </c>
      <c r="BO22" s="358"/>
      <c r="BP22" s="358"/>
      <c r="BQ22" s="358"/>
      <c r="BR22" s="358"/>
      <c r="BS22" s="358"/>
      <c r="BT22" s="358"/>
      <c r="BU22" s="359"/>
      <c r="BV22" s="357">
        <v>180197465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168</v>
      </c>
      <c r="AZ23" s="429"/>
      <c r="BA23" s="429"/>
      <c r="BB23" s="429"/>
      <c r="BC23" s="429"/>
      <c r="BD23" s="429"/>
      <c r="BE23" s="429"/>
      <c r="BF23" s="429"/>
      <c r="BG23" s="429"/>
      <c r="BH23" s="429"/>
      <c r="BI23" s="429"/>
      <c r="BJ23" s="429"/>
      <c r="BK23" s="429"/>
      <c r="BL23" s="429"/>
      <c r="BM23" s="430"/>
      <c r="BN23" s="394">
        <v>129876148</v>
      </c>
      <c r="BO23" s="395"/>
      <c r="BP23" s="395"/>
      <c r="BQ23" s="395"/>
      <c r="BR23" s="395"/>
      <c r="BS23" s="395"/>
      <c r="BT23" s="395"/>
      <c r="BU23" s="396"/>
      <c r="BV23" s="394">
        <v>127328430</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169</v>
      </c>
      <c r="F24" s="424"/>
      <c r="G24" s="424"/>
      <c r="H24" s="424"/>
      <c r="I24" s="424"/>
      <c r="J24" s="424"/>
      <c r="K24" s="425"/>
      <c r="L24" s="445">
        <v>1</v>
      </c>
      <c r="M24" s="446"/>
      <c r="N24" s="446"/>
      <c r="O24" s="446"/>
      <c r="P24" s="488"/>
      <c r="Q24" s="445">
        <v>11100</v>
      </c>
      <c r="R24" s="446"/>
      <c r="S24" s="446"/>
      <c r="T24" s="446"/>
      <c r="U24" s="446"/>
      <c r="V24" s="488"/>
      <c r="W24" s="540"/>
      <c r="X24" s="541"/>
      <c r="Y24" s="542"/>
      <c r="Z24" s="444" t="s">
        <v>170</v>
      </c>
      <c r="AA24" s="424"/>
      <c r="AB24" s="424"/>
      <c r="AC24" s="424"/>
      <c r="AD24" s="424"/>
      <c r="AE24" s="424"/>
      <c r="AF24" s="424"/>
      <c r="AG24" s="425"/>
      <c r="AH24" s="445">
        <v>2892</v>
      </c>
      <c r="AI24" s="446"/>
      <c r="AJ24" s="446"/>
      <c r="AK24" s="446"/>
      <c r="AL24" s="488"/>
      <c r="AM24" s="445">
        <v>9121368</v>
      </c>
      <c r="AN24" s="446"/>
      <c r="AO24" s="446"/>
      <c r="AP24" s="446"/>
      <c r="AQ24" s="446"/>
      <c r="AR24" s="488"/>
      <c r="AS24" s="445">
        <v>3154</v>
      </c>
      <c r="AT24" s="446"/>
      <c r="AU24" s="446"/>
      <c r="AV24" s="446"/>
      <c r="AW24" s="446"/>
      <c r="AX24" s="447"/>
      <c r="AY24" s="510" t="s">
        <v>171</v>
      </c>
      <c r="AZ24" s="511"/>
      <c r="BA24" s="511"/>
      <c r="BB24" s="511"/>
      <c r="BC24" s="511"/>
      <c r="BD24" s="511"/>
      <c r="BE24" s="511"/>
      <c r="BF24" s="511"/>
      <c r="BG24" s="511"/>
      <c r="BH24" s="511"/>
      <c r="BI24" s="511"/>
      <c r="BJ24" s="511"/>
      <c r="BK24" s="511"/>
      <c r="BL24" s="511"/>
      <c r="BM24" s="512"/>
      <c r="BN24" s="394">
        <v>100747097</v>
      </c>
      <c r="BO24" s="395"/>
      <c r="BP24" s="395"/>
      <c r="BQ24" s="395"/>
      <c r="BR24" s="395"/>
      <c r="BS24" s="395"/>
      <c r="BT24" s="395"/>
      <c r="BU24" s="396"/>
      <c r="BV24" s="394">
        <v>102444603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172</v>
      </c>
      <c r="F25" s="424"/>
      <c r="G25" s="424"/>
      <c r="H25" s="424"/>
      <c r="I25" s="424"/>
      <c r="J25" s="424"/>
      <c r="K25" s="425"/>
      <c r="L25" s="445">
        <v>2</v>
      </c>
      <c r="M25" s="446"/>
      <c r="N25" s="446"/>
      <c r="O25" s="446"/>
      <c r="P25" s="488"/>
      <c r="Q25" s="445">
        <v>8970</v>
      </c>
      <c r="R25" s="446"/>
      <c r="S25" s="446"/>
      <c r="T25" s="446"/>
      <c r="U25" s="446"/>
      <c r="V25" s="488"/>
      <c r="W25" s="540"/>
      <c r="X25" s="541"/>
      <c r="Y25" s="542"/>
      <c r="Z25" s="444" t="s">
        <v>173</v>
      </c>
      <c r="AA25" s="424"/>
      <c r="AB25" s="424"/>
      <c r="AC25" s="424"/>
      <c r="AD25" s="424"/>
      <c r="AE25" s="424"/>
      <c r="AF25" s="424"/>
      <c r="AG25" s="425"/>
      <c r="AH25" s="445">
        <v>484</v>
      </c>
      <c r="AI25" s="446"/>
      <c r="AJ25" s="446"/>
      <c r="AK25" s="446"/>
      <c r="AL25" s="488"/>
      <c r="AM25" s="445">
        <v>1552188</v>
      </c>
      <c r="AN25" s="446"/>
      <c r="AO25" s="446"/>
      <c r="AP25" s="446"/>
      <c r="AQ25" s="446"/>
      <c r="AR25" s="488"/>
      <c r="AS25" s="445">
        <v>3207</v>
      </c>
      <c r="AT25" s="446"/>
      <c r="AU25" s="446"/>
      <c r="AV25" s="446"/>
      <c r="AW25" s="446"/>
      <c r="AX25" s="447"/>
      <c r="AY25" s="354" t="s">
        <v>174</v>
      </c>
      <c r="AZ25" s="355"/>
      <c r="BA25" s="355"/>
      <c r="BB25" s="355"/>
      <c r="BC25" s="355"/>
      <c r="BD25" s="355"/>
      <c r="BE25" s="355"/>
      <c r="BF25" s="355"/>
      <c r="BG25" s="355"/>
      <c r="BH25" s="355"/>
      <c r="BI25" s="355"/>
      <c r="BJ25" s="355"/>
      <c r="BK25" s="355"/>
      <c r="BL25" s="355"/>
      <c r="BM25" s="356"/>
      <c r="BN25" s="357">
        <v>41570919</v>
      </c>
      <c r="BO25" s="358"/>
      <c r="BP25" s="358"/>
      <c r="BQ25" s="358"/>
      <c r="BR25" s="358"/>
      <c r="BS25" s="358"/>
      <c r="BT25" s="358"/>
      <c r="BU25" s="359"/>
      <c r="BV25" s="357">
        <v>44711445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175</v>
      </c>
      <c r="F26" s="424"/>
      <c r="G26" s="424"/>
      <c r="H26" s="424"/>
      <c r="I26" s="424"/>
      <c r="J26" s="424"/>
      <c r="K26" s="425"/>
      <c r="L26" s="445">
        <v>1</v>
      </c>
      <c r="M26" s="446"/>
      <c r="N26" s="446"/>
      <c r="O26" s="446"/>
      <c r="P26" s="488"/>
      <c r="Q26" s="445">
        <v>7310</v>
      </c>
      <c r="R26" s="446"/>
      <c r="S26" s="446"/>
      <c r="T26" s="446"/>
      <c r="U26" s="446"/>
      <c r="V26" s="488"/>
      <c r="W26" s="540"/>
      <c r="X26" s="541"/>
      <c r="Y26" s="542"/>
      <c r="Z26" s="444" t="s">
        <v>176</v>
      </c>
      <c r="AA26" s="546"/>
      <c r="AB26" s="546"/>
      <c r="AC26" s="546"/>
      <c r="AD26" s="546"/>
      <c r="AE26" s="546"/>
      <c r="AF26" s="546"/>
      <c r="AG26" s="547"/>
      <c r="AH26" s="445">
        <v>332</v>
      </c>
      <c r="AI26" s="446"/>
      <c r="AJ26" s="446"/>
      <c r="AK26" s="446"/>
      <c r="AL26" s="488"/>
      <c r="AM26" s="445">
        <v>1127804</v>
      </c>
      <c r="AN26" s="446"/>
      <c r="AO26" s="446"/>
      <c r="AP26" s="446"/>
      <c r="AQ26" s="446"/>
      <c r="AR26" s="488"/>
      <c r="AS26" s="445">
        <v>3397</v>
      </c>
      <c r="AT26" s="446"/>
      <c r="AU26" s="446"/>
      <c r="AV26" s="446"/>
      <c r="AW26" s="446"/>
      <c r="AX26" s="447"/>
      <c r="AY26" s="397" t="s">
        <v>177</v>
      </c>
      <c r="AZ26" s="398"/>
      <c r="BA26" s="398"/>
      <c r="BB26" s="398"/>
      <c r="BC26" s="398"/>
      <c r="BD26" s="398"/>
      <c r="BE26" s="398"/>
      <c r="BF26" s="398"/>
      <c r="BG26" s="398"/>
      <c r="BH26" s="398"/>
      <c r="BI26" s="398"/>
      <c r="BJ26" s="398"/>
      <c r="BK26" s="398"/>
      <c r="BL26" s="398"/>
      <c r="BM26" s="399"/>
      <c r="BN26" s="394">
        <v>200000</v>
      </c>
      <c r="BO26" s="395"/>
      <c r="BP26" s="395"/>
      <c r="BQ26" s="395"/>
      <c r="BR26" s="395"/>
      <c r="BS26" s="395"/>
      <c r="BT26" s="395"/>
      <c r="BU26" s="396"/>
      <c r="BV26" s="394">
        <v>200000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178</v>
      </c>
      <c r="F27" s="424"/>
      <c r="G27" s="424"/>
      <c r="H27" s="424"/>
      <c r="I27" s="424"/>
      <c r="J27" s="424"/>
      <c r="K27" s="425"/>
      <c r="L27" s="445">
        <v>1</v>
      </c>
      <c r="M27" s="446"/>
      <c r="N27" s="446"/>
      <c r="O27" s="446"/>
      <c r="P27" s="488"/>
      <c r="Q27" s="445">
        <v>7270</v>
      </c>
      <c r="R27" s="446"/>
      <c r="S27" s="446"/>
      <c r="T27" s="446"/>
      <c r="U27" s="446"/>
      <c r="V27" s="488"/>
      <c r="W27" s="540"/>
      <c r="X27" s="541"/>
      <c r="Y27" s="542"/>
      <c r="Z27" s="444" t="s">
        <v>179</v>
      </c>
      <c r="AA27" s="424"/>
      <c r="AB27" s="424"/>
      <c r="AC27" s="424"/>
      <c r="AD27" s="424"/>
      <c r="AE27" s="424"/>
      <c r="AF27" s="424"/>
      <c r="AG27" s="425"/>
      <c r="AH27" s="445">
        <v>173</v>
      </c>
      <c r="AI27" s="446"/>
      <c r="AJ27" s="446"/>
      <c r="AK27" s="446"/>
      <c r="AL27" s="488"/>
      <c r="AM27" s="445">
        <v>619018</v>
      </c>
      <c r="AN27" s="446"/>
      <c r="AO27" s="446"/>
      <c r="AP27" s="446"/>
      <c r="AQ27" s="446"/>
      <c r="AR27" s="488"/>
      <c r="AS27" s="445">
        <v>3578</v>
      </c>
      <c r="AT27" s="446"/>
      <c r="AU27" s="446"/>
      <c r="AV27" s="446"/>
      <c r="AW27" s="446"/>
      <c r="AX27" s="447"/>
      <c r="AY27" s="489" t="s">
        <v>180</v>
      </c>
      <c r="AZ27" s="490"/>
      <c r="BA27" s="490"/>
      <c r="BB27" s="490"/>
      <c r="BC27" s="490"/>
      <c r="BD27" s="490"/>
      <c r="BE27" s="490"/>
      <c r="BF27" s="490"/>
      <c r="BG27" s="490"/>
      <c r="BH27" s="490"/>
      <c r="BI27" s="490"/>
      <c r="BJ27" s="490"/>
      <c r="BK27" s="490"/>
      <c r="BL27" s="490"/>
      <c r="BM27" s="491"/>
      <c r="BN27" s="513" t="s">
        <v>128</v>
      </c>
      <c r="BO27" s="514"/>
      <c r="BP27" s="514"/>
      <c r="BQ27" s="514"/>
      <c r="BR27" s="514"/>
      <c r="BS27" s="514"/>
      <c r="BT27" s="514"/>
      <c r="BU27" s="515"/>
      <c r="BV27" s="513" t="s">
        <v>181</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182</v>
      </c>
      <c r="F28" s="424"/>
      <c r="G28" s="424"/>
      <c r="H28" s="424"/>
      <c r="I28" s="424"/>
      <c r="J28" s="424"/>
      <c r="K28" s="425"/>
      <c r="L28" s="445">
        <v>1</v>
      </c>
      <c r="M28" s="446"/>
      <c r="N28" s="446"/>
      <c r="O28" s="446"/>
      <c r="P28" s="488"/>
      <c r="Q28" s="445">
        <v>6470</v>
      </c>
      <c r="R28" s="446"/>
      <c r="S28" s="446"/>
      <c r="T28" s="446"/>
      <c r="U28" s="446"/>
      <c r="V28" s="488"/>
      <c r="W28" s="540"/>
      <c r="X28" s="541"/>
      <c r="Y28" s="542"/>
      <c r="Z28" s="444" t="s">
        <v>183</v>
      </c>
      <c r="AA28" s="424"/>
      <c r="AB28" s="424"/>
      <c r="AC28" s="424"/>
      <c r="AD28" s="424"/>
      <c r="AE28" s="424"/>
      <c r="AF28" s="424"/>
      <c r="AG28" s="425"/>
      <c r="AH28" s="445">
        <v>3</v>
      </c>
      <c r="AI28" s="446"/>
      <c r="AJ28" s="446"/>
      <c r="AK28" s="446"/>
      <c r="AL28" s="488"/>
      <c r="AM28" s="445">
        <v>8160</v>
      </c>
      <c r="AN28" s="446"/>
      <c r="AO28" s="446"/>
      <c r="AP28" s="446"/>
      <c r="AQ28" s="446"/>
      <c r="AR28" s="488"/>
      <c r="AS28" s="445">
        <v>2720</v>
      </c>
      <c r="AT28" s="446"/>
      <c r="AU28" s="446"/>
      <c r="AV28" s="446"/>
      <c r="AW28" s="446"/>
      <c r="AX28" s="447"/>
      <c r="AY28" s="548" t="s">
        <v>184</v>
      </c>
      <c r="AZ28" s="549"/>
      <c r="BA28" s="549"/>
      <c r="BB28" s="550"/>
      <c r="BC28" s="354" t="s">
        <v>50</v>
      </c>
      <c r="BD28" s="355"/>
      <c r="BE28" s="355"/>
      <c r="BF28" s="355"/>
      <c r="BG28" s="355"/>
      <c r="BH28" s="355"/>
      <c r="BI28" s="355"/>
      <c r="BJ28" s="355"/>
      <c r="BK28" s="355"/>
      <c r="BL28" s="355"/>
      <c r="BM28" s="356"/>
      <c r="BN28" s="357">
        <v>11797079</v>
      </c>
      <c r="BO28" s="358"/>
      <c r="BP28" s="358"/>
      <c r="BQ28" s="358"/>
      <c r="BR28" s="358"/>
      <c r="BS28" s="358"/>
      <c r="BT28" s="358"/>
      <c r="BU28" s="359"/>
      <c r="BV28" s="357">
        <v>10953195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185</v>
      </c>
      <c r="F29" s="424"/>
      <c r="G29" s="424"/>
      <c r="H29" s="424"/>
      <c r="I29" s="424"/>
      <c r="J29" s="424"/>
      <c r="K29" s="425"/>
      <c r="L29" s="445">
        <v>38</v>
      </c>
      <c r="M29" s="446"/>
      <c r="N29" s="446"/>
      <c r="O29" s="446"/>
      <c r="P29" s="488"/>
      <c r="Q29" s="445">
        <v>6080</v>
      </c>
      <c r="R29" s="446"/>
      <c r="S29" s="446"/>
      <c r="T29" s="446"/>
      <c r="U29" s="446"/>
      <c r="V29" s="488"/>
      <c r="W29" s="543"/>
      <c r="X29" s="544"/>
      <c r="Y29" s="545"/>
      <c r="Z29" s="444" t="s">
        <v>186</v>
      </c>
      <c r="AA29" s="424"/>
      <c r="AB29" s="424"/>
      <c r="AC29" s="424"/>
      <c r="AD29" s="424"/>
      <c r="AE29" s="424"/>
      <c r="AF29" s="424"/>
      <c r="AG29" s="425"/>
      <c r="AH29" s="445">
        <v>3068</v>
      </c>
      <c r="AI29" s="446"/>
      <c r="AJ29" s="446"/>
      <c r="AK29" s="446"/>
      <c r="AL29" s="488"/>
      <c r="AM29" s="445">
        <v>9748546</v>
      </c>
      <c r="AN29" s="446"/>
      <c r="AO29" s="446"/>
      <c r="AP29" s="446"/>
      <c r="AQ29" s="446"/>
      <c r="AR29" s="488"/>
      <c r="AS29" s="445">
        <v>3177</v>
      </c>
      <c r="AT29" s="446"/>
      <c r="AU29" s="446"/>
      <c r="AV29" s="446"/>
      <c r="AW29" s="446"/>
      <c r="AX29" s="447"/>
      <c r="AY29" s="551"/>
      <c r="AZ29" s="552"/>
      <c r="BA29" s="552"/>
      <c r="BB29" s="553"/>
      <c r="BC29" s="428" t="s">
        <v>187</v>
      </c>
      <c r="BD29" s="429"/>
      <c r="BE29" s="429"/>
      <c r="BF29" s="429"/>
      <c r="BG29" s="429"/>
      <c r="BH29" s="429"/>
      <c r="BI29" s="429"/>
      <c r="BJ29" s="429"/>
      <c r="BK29" s="429"/>
      <c r="BL29" s="429"/>
      <c r="BM29" s="430"/>
      <c r="BN29" s="394">
        <v>2143858</v>
      </c>
      <c r="BO29" s="395"/>
      <c r="BP29" s="395"/>
      <c r="BQ29" s="395"/>
      <c r="BR29" s="395"/>
      <c r="BS29" s="395"/>
      <c r="BT29" s="395"/>
      <c r="BU29" s="396"/>
      <c r="BV29" s="394">
        <v>2800601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188</v>
      </c>
      <c r="X30" s="562"/>
      <c r="Y30" s="562"/>
      <c r="Z30" s="562"/>
      <c r="AA30" s="562"/>
      <c r="AB30" s="562"/>
      <c r="AC30" s="562"/>
      <c r="AD30" s="562"/>
      <c r="AE30" s="562"/>
      <c r="AF30" s="562"/>
      <c r="AG30" s="563"/>
      <c r="AH30" s="521">
        <v>100.7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6915528</v>
      </c>
      <c r="BO30" s="514"/>
      <c r="BP30" s="514"/>
      <c r="BQ30" s="514"/>
      <c r="BR30" s="514"/>
      <c r="BS30" s="514"/>
      <c r="BT30" s="514"/>
      <c r="BU30" s="515"/>
      <c r="BV30" s="513">
        <v>6708132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189</v>
      </c>
      <c r="D32" s="557"/>
      <c r="E32" s="557"/>
      <c r="F32" s="557"/>
      <c r="G32" s="557"/>
      <c r="H32" s="557"/>
      <c r="I32" s="557"/>
      <c r="J32" s="557"/>
      <c r="K32" s="557"/>
      <c r="L32" s="557"/>
      <c r="M32" s="557"/>
      <c r="N32" s="557"/>
      <c r="O32" s="557"/>
      <c r="P32" s="557"/>
      <c r="Q32" s="557"/>
      <c r="R32" s="557"/>
      <c r="S32" s="557"/>
      <c r="U32" s="398" t="s">
        <v>190</v>
      </c>
      <c r="V32" s="398"/>
      <c r="W32" s="398"/>
      <c r="X32" s="398"/>
      <c r="Y32" s="398"/>
      <c r="Z32" s="398"/>
      <c r="AA32" s="398"/>
      <c r="AB32" s="398"/>
      <c r="AC32" s="398"/>
      <c r="AD32" s="398"/>
      <c r="AE32" s="398"/>
      <c r="AF32" s="398"/>
      <c r="AG32" s="398"/>
      <c r="AH32" s="398"/>
      <c r="AI32" s="398"/>
      <c r="AJ32" s="398"/>
      <c r="AK32" s="398"/>
      <c r="AM32" s="398" t="s">
        <v>191</v>
      </c>
      <c r="AN32" s="398"/>
      <c r="AO32" s="398"/>
      <c r="AP32" s="398"/>
      <c r="AQ32" s="398"/>
      <c r="AR32" s="398"/>
      <c r="AS32" s="398"/>
      <c r="AT32" s="398"/>
      <c r="AU32" s="398"/>
      <c r="AV32" s="398"/>
      <c r="AW32" s="398"/>
      <c r="AX32" s="398"/>
      <c r="AY32" s="398"/>
      <c r="AZ32" s="398"/>
      <c r="BA32" s="398"/>
      <c r="BB32" s="398"/>
      <c r="BC32" s="398"/>
      <c r="BE32" s="398" t="s">
        <v>192</v>
      </c>
      <c r="BF32" s="398"/>
      <c r="BG32" s="398"/>
      <c r="BH32" s="398"/>
      <c r="BI32" s="398"/>
      <c r="BJ32" s="398"/>
      <c r="BK32" s="398"/>
      <c r="BL32" s="398"/>
      <c r="BM32" s="398"/>
      <c r="BN32" s="398"/>
      <c r="BO32" s="398"/>
      <c r="BP32" s="398"/>
      <c r="BQ32" s="398"/>
      <c r="BR32" s="398"/>
      <c r="BS32" s="398"/>
      <c r="BT32" s="398"/>
      <c r="BU32" s="398"/>
      <c r="BW32" s="398" t="s">
        <v>193</v>
      </c>
      <c r="BX32" s="398"/>
      <c r="BY32" s="398"/>
      <c r="BZ32" s="398"/>
      <c r="CA32" s="398"/>
      <c r="CB32" s="398"/>
      <c r="CC32" s="398"/>
      <c r="CD32" s="398"/>
      <c r="CE32" s="398"/>
      <c r="CF32" s="398"/>
      <c r="CG32" s="398"/>
      <c r="CH32" s="398"/>
      <c r="CI32" s="398"/>
      <c r="CJ32" s="398"/>
      <c r="CK32" s="398"/>
      <c r="CL32" s="398"/>
      <c r="CM32" s="398"/>
      <c r="CO32" s="398" t="s">
        <v>194</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195</v>
      </c>
      <c r="D33" s="418"/>
      <c r="E33" s="383" t="s">
        <v>196</v>
      </c>
      <c r="F33" s="383"/>
      <c r="G33" s="383"/>
      <c r="H33" s="383"/>
      <c r="I33" s="383"/>
      <c r="J33" s="383"/>
      <c r="K33" s="383"/>
      <c r="L33" s="383"/>
      <c r="M33" s="383"/>
      <c r="N33" s="383"/>
      <c r="O33" s="383"/>
      <c r="P33" s="383"/>
      <c r="Q33" s="383"/>
      <c r="R33" s="383"/>
      <c r="S33" s="383"/>
      <c r="T33" s="179"/>
      <c r="U33" s="418" t="s">
        <v>195</v>
      </c>
      <c r="V33" s="418"/>
      <c r="W33" s="383" t="s">
        <v>196</v>
      </c>
      <c r="X33" s="383"/>
      <c r="Y33" s="383"/>
      <c r="Z33" s="383"/>
      <c r="AA33" s="383"/>
      <c r="AB33" s="383"/>
      <c r="AC33" s="383"/>
      <c r="AD33" s="383"/>
      <c r="AE33" s="383"/>
      <c r="AF33" s="383"/>
      <c r="AG33" s="383"/>
      <c r="AH33" s="383"/>
      <c r="AI33" s="383"/>
      <c r="AJ33" s="383"/>
      <c r="AK33" s="383"/>
      <c r="AL33" s="179"/>
      <c r="AM33" s="418" t="s">
        <v>195</v>
      </c>
      <c r="AN33" s="418"/>
      <c r="AO33" s="383" t="s">
        <v>196</v>
      </c>
      <c r="AP33" s="383"/>
      <c r="AQ33" s="383"/>
      <c r="AR33" s="383"/>
      <c r="AS33" s="383"/>
      <c r="AT33" s="383"/>
      <c r="AU33" s="383"/>
      <c r="AV33" s="383"/>
      <c r="AW33" s="383"/>
      <c r="AX33" s="383"/>
      <c r="AY33" s="383"/>
      <c r="AZ33" s="383"/>
      <c r="BA33" s="383"/>
      <c r="BB33" s="383"/>
      <c r="BC33" s="383"/>
      <c r="BD33" s="185"/>
      <c r="BE33" s="383" t="s">
        <v>197</v>
      </c>
      <c r="BF33" s="383"/>
      <c r="BG33" s="383" t="s">
        <v>198</v>
      </c>
      <c r="BH33" s="383"/>
      <c r="BI33" s="383"/>
      <c r="BJ33" s="383"/>
      <c r="BK33" s="383"/>
      <c r="BL33" s="383"/>
      <c r="BM33" s="383"/>
      <c r="BN33" s="383"/>
      <c r="BO33" s="383"/>
      <c r="BP33" s="383"/>
      <c r="BQ33" s="383"/>
      <c r="BR33" s="383"/>
      <c r="BS33" s="383"/>
      <c r="BT33" s="383"/>
      <c r="BU33" s="383"/>
      <c r="BV33" s="185"/>
      <c r="BW33" s="418" t="s">
        <v>197</v>
      </c>
      <c r="BX33" s="418"/>
      <c r="BY33" s="383" t="s">
        <v>199</v>
      </c>
      <c r="BZ33" s="383"/>
      <c r="CA33" s="383"/>
      <c r="CB33" s="383"/>
      <c r="CC33" s="383"/>
      <c r="CD33" s="383"/>
      <c r="CE33" s="383"/>
      <c r="CF33" s="383"/>
      <c r="CG33" s="383"/>
      <c r="CH33" s="383"/>
      <c r="CI33" s="383"/>
      <c r="CJ33" s="383"/>
      <c r="CK33" s="383"/>
      <c r="CL33" s="383"/>
      <c r="CM33" s="383"/>
      <c r="CN33" s="179"/>
      <c r="CO33" s="418" t="s">
        <v>200</v>
      </c>
      <c r="CP33" s="418"/>
      <c r="CQ33" s="383" t="s">
        <v>201</v>
      </c>
      <c r="CR33" s="383"/>
      <c r="CS33" s="383"/>
      <c r="CT33" s="383"/>
      <c r="CU33" s="383"/>
      <c r="CV33" s="383"/>
      <c r="CW33" s="383"/>
      <c r="CX33" s="383"/>
      <c r="CY33" s="383"/>
      <c r="CZ33" s="383"/>
      <c r="DA33" s="383"/>
      <c r="DB33" s="383"/>
      <c r="DC33" s="383"/>
      <c r="DD33" s="383"/>
      <c r="DE33" s="383"/>
      <c r="DF33" s="179"/>
      <c r="DG33" s="583" t="s">
        <v>202</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高松市国民健康保険事業特別会計</v>
      </c>
      <c r="X34" s="585"/>
      <c r="Y34" s="585"/>
      <c r="Z34" s="585"/>
      <c r="AA34" s="585"/>
      <c r="AB34" s="585"/>
      <c r="AC34" s="585"/>
      <c r="AD34" s="585"/>
      <c r="AE34" s="585"/>
      <c r="AF34" s="585"/>
      <c r="AG34" s="585"/>
      <c r="AH34" s="585"/>
      <c r="AI34" s="585"/>
      <c r="AJ34" s="585"/>
      <c r="AK34" s="585"/>
      <c r="AL34" s="175"/>
      <c r="AM34" s="584">
        <f>IF(AO34="","",MAX(C34:D43,U34:V43)+1)</f>
        <v>10</v>
      </c>
      <c r="AN34" s="584"/>
      <c r="AO34" s="585" t="str">
        <f>IF('各会計、関係団体の財政状況及び健全化判断比率'!B34="","",'各会計、関係団体の財政状況及び健全化判断比率'!B34)</f>
        <v>高松市下水道事業会計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IF('各会計、関係団体の財政状況及び健全化判断比率'!B36="","",'各会計、関係団体の財政状況及び健全化判断比率'!B36)</f>
        <v>高松市卸売市場事業特別会計</v>
      </c>
      <c r="BH34" s="585"/>
      <c r="BI34" s="585"/>
      <c r="BJ34" s="585"/>
      <c r="BK34" s="585"/>
      <c r="BL34" s="585"/>
      <c r="BM34" s="585"/>
      <c r="BN34" s="585"/>
      <c r="BO34" s="585"/>
      <c r="BP34" s="585"/>
      <c r="BQ34" s="585"/>
      <c r="BR34" s="585"/>
      <c r="BS34" s="585"/>
      <c r="BT34" s="585"/>
      <c r="BU34" s="585"/>
      <c r="BV34" s="175"/>
      <c r="BW34" s="584">
        <f>IF(BY34="","",MAX(C34:D43,U34:V43,AM34:AN43,BE34:BF43)+1)</f>
        <v>14</v>
      </c>
      <c r="BX34" s="584"/>
      <c r="BY34" s="585" t="str">
        <f>IF('各会計、関係団体の財政状況及び健全化判断比率'!B68="","",'各会計、関係団体の財政状況及び健全化判断比率'!B68)</f>
        <v>香川県後期高齢者医療広域連合一般会計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高松市土地開発公社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高松市母子福祉資金等貸付事業特別会計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高松市介護保険事業特別会計（保険事業勘定）</v>
      </c>
      <c r="X35" s="585"/>
      <c r="Y35" s="585"/>
      <c r="Z35" s="585"/>
      <c r="AA35" s="585"/>
      <c r="AB35" s="585"/>
      <c r="AC35" s="585"/>
      <c r="AD35" s="585"/>
      <c r="AE35" s="585"/>
      <c r="AF35" s="585"/>
      <c r="AG35" s="585"/>
      <c r="AH35" s="585"/>
      <c r="AI35" s="585"/>
      <c r="AJ35" s="585"/>
      <c r="AK35" s="585"/>
      <c r="AL35" s="175"/>
      <c r="AM35" s="584">
        <f t="shared" ref="AM35:AM43" si="0">IF(AO35="","",AM34+1)</f>
        <v>11</v>
      </c>
      <c r="AN35" s="584"/>
      <c r="AO35" s="585" t="str">
        <f>IF('各会計、関係団体の財政状況及び健全化判断比率'!B35="","",'各会計、関係団体の財政状況及び健全化判断比率'!B35)</f>
        <v>高松市病院事業会計</v>
      </c>
      <c r="AP35" s="585"/>
      <c r="AQ35" s="585"/>
      <c r="AR35" s="585"/>
      <c r="AS35" s="585"/>
      <c r="AT35" s="585"/>
      <c r="AU35" s="585"/>
      <c r="AV35" s="585"/>
      <c r="AW35" s="585"/>
      <c r="AX35" s="585"/>
      <c r="AY35" s="585"/>
      <c r="AZ35" s="585"/>
      <c r="BA35" s="585"/>
      <c r="BB35" s="585"/>
      <c r="BC35" s="585"/>
      <c r="BD35" s="175"/>
      <c r="BE35" s="584">
        <f t="shared" ref="BE35:BE43" si="1">IF(BG35="","",BE34+1)</f>
        <v>13</v>
      </c>
      <c r="BF35" s="584"/>
      <c r="BG35" s="585" t="str">
        <f>IF('各会計、関係団体の財政状況及び健全化判断比率'!B37="","",'各会計、関係団体の財政状況及び健全化判断比率'!B37)</f>
        <v>高松市食肉センター事業特別会計</v>
      </c>
      <c r="BH35" s="585"/>
      <c r="BI35" s="585"/>
      <c r="BJ35" s="585"/>
      <c r="BK35" s="585"/>
      <c r="BL35" s="585"/>
      <c r="BM35" s="585"/>
      <c r="BN35" s="585"/>
      <c r="BO35" s="585"/>
      <c r="BP35" s="585"/>
      <c r="BQ35" s="585"/>
      <c r="BR35" s="585"/>
      <c r="BS35" s="585"/>
      <c r="BT35" s="585"/>
      <c r="BU35" s="585"/>
      <c r="BV35" s="175"/>
      <c r="BW35" s="584">
        <f t="shared" ref="BW35:BW43" si="2">IF(BY35="","",BW34+1)</f>
        <v>15</v>
      </c>
      <c r="BX35" s="584"/>
      <c r="BY35" s="585" t="str">
        <f>IF('各会計、関係団体の財政状況及び健全化判断比率'!B69="","",'各会計、関係団体の財政状況及び健全化判断比率'!B69)</f>
        <v>香川県後期高齢者医療広域連合特別会計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（公財）高松市学校給食会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高松市中小企業勤労者福祉共済事業特別会計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高松市後期高齢者医療事業特別会計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16</v>
      </c>
      <c r="BX36" s="584"/>
      <c r="BY36" s="585" t="str">
        <f>IF('各会計、関係団体の財政状況及び健全化判断比率'!B70="","",'各会計、関係団体の財政状況及び健全化判断比率'!B70)</f>
        <v>香川県広域水道企業団水道事業会計</v>
      </c>
      <c r="BZ36" s="585"/>
      <c r="CA36" s="585"/>
      <c r="CB36" s="585"/>
      <c r="CC36" s="585"/>
      <c r="CD36" s="585"/>
      <c r="CE36" s="585"/>
      <c r="CF36" s="585"/>
      <c r="CG36" s="585"/>
      <c r="CH36" s="585"/>
      <c r="CI36" s="585"/>
      <c r="CJ36" s="585"/>
      <c r="CK36" s="585"/>
      <c r="CL36" s="585"/>
      <c r="CM36" s="585"/>
      <c r="CN36" s="175"/>
      <c r="CO36" s="584">
        <f t="shared" si="3"/>
        <v>20</v>
      </c>
      <c r="CP36" s="584"/>
      <c r="CQ36" s="585" t="str">
        <f>IF('各会計、関係団体の財政状況及び健全化判断比率'!BS9="","",'各会計、関係団体の財政状況及び健全化判断比率'!BS9)</f>
        <v>（公財）高松市スポーツ協会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高松市競輪事業特別会計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17</v>
      </c>
      <c r="BX37" s="584"/>
      <c r="BY37" s="585" t="str">
        <f>IF('各会計、関係団体の財政状況及び健全化判断比率'!B71="","",'各会計、関係団体の財政状況及び健全化判断比率'!B71)</f>
        <v>香川県広域水道企業団工業水道事業会計</v>
      </c>
      <c r="BZ37" s="585"/>
      <c r="CA37" s="585"/>
      <c r="CB37" s="585"/>
      <c r="CC37" s="585"/>
      <c r="CD37" s="585"/>
      <c r="CE37" s="585"/>
      <c r="CF37" s="585"/>
      <c r="CG37" s="585"/>
      <c r="CH37" s="585"/>
      <c r="CI37" s="585"/>
      <c r="CJ37" s="585"/>
      <c r="CK37" s="585"/>
      <c r="CL37" s="585"/>
      <c r="CM37" s="585"/>
      <c r="CN37" s="175"/>
      <c r="CO37" s="584">
        <f t="shared" si="3"/>
        <v>21</v>
      </c>
      <c r="CP37" s="584"/>
      <c r="CQ37" s="585" t="str">
        <f>IF('各会計、関係団体の財政状況及び健全化判断比率'!BS10="","",'各会計、関係団体の財政状況及び健全化判断比率'!BS10)</f>
        <v>（公財）高松市国際交流協会</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8</v>
      </c>
      <c r="V38" s="584"/>
      <c r="W38" s="585" t="str">
        <f>IF('各会計、関係団体の財政状況及び健全化判断比率'!B32="","",'各会計、関係団体の財政状況及び健全化判断比率'!B32)</f>
        <v>高松市駐車場事業特別会計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22</v>
      </c>
      <c r="CP38" s="584"/>
      <c r="CQ38" s="585" t="str">
        <f>IF('各会計、関係団体の財政状況及び健全化判断比率'!BS11="","",'各会計、関係団体の財政状況及び健全化判断比率'!BS11)</f>
        <v>（公財）高松観光コンベンションビューロー</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f t="shared" si="4"/>
        <v>9</v>
      </c>
      <c r="V39" s="584"/>
      <c r="W39" s="585" t="str">
        <f>IF('各会計、関係団体の財政状況及び健全化判断比率'!B33="","",'各会計、関係団体の財政状況及び健全化判断比率'!B33)</f>
        <v>高松市介護保険事業特別会計（介護サービス事業勘定）</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23</v>
      </c>
      <c r="CP39" s="584"/>
      <c r="CQ39" s="585" t="str">
        <f>IF('各会計、関係団体の財政状況及び健全化判断比率'!BS12="","",'各会計、関係団体の財政状況及び健全化判断比率'!BS12)</f>
        <v>（株）高松市食肉卸売市場公社</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24</v>
      </c>
      <c r="CP40" s="584"/>
      <c r="CQ40" s="585" t="str">
        <f>IF('各会計、関係団体の財政状況及び健全化判断比率'!BS13="","",'各会計、関係団体の財政状況及び健全化判断比率'!BS13)</f>
        <v>（公財）高松市文化芸術財団</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25</v>
      </c>
      <c r="CP41" s="584"/>
      <c r="CQ41" s="585" t="str">
        <f>IF('各会計、関係団体の財政状況及び健全化判断比率'!BS14="","",'各会計、関係団体の財政状況及び健全化判断比率'!BS14)</f>
        <v>（有）湯遊しおのえ</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26</v>
      </c>
      <c r="CP42" s="584"/>
      <c r="CQ42" s="585" t="str">
        <f>IF('各会計、関係団体の財政状況及び健全化判断比率'!BS15="","",'各会計、関係団体の財政状況及び健全化判断比率'!BS15)</f>
        <v>（有）香南町農業振興公社</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MmD0g9sL+2PzrteqaVczc+cYX70gnMBTfk2agrPRFEt4YoMV3OztOMaKDWaUqphlPns9m4AvCIMKmG82hWQ5Q==" saltValue="yptx0Zb54s+BiwjwTweb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38" t="s">
        <v>574</v>
      </c>
      <c r="D34" s="1138"/>
      <c r="E34" s="1139"/>
      <c r="F34" s="32">
        <v>0.78</v>
      </c>
      <c r="G34" s="33">
        <v>0.97</v>
      </c>
      <c r="H34" s="33">
        <v>1.71</v>
      </c>
      <c r="I34" s="33">
        <v>2.98</v>
      </c>
      <c r="J34" s="34">
        <v>4.13</v>
      </c>
      <c r="K34" s="22"/>
      <c r="L34" s="22"/>
      <c r="M34" s="22"/>
      <c r="N34" s="22"/>
      <c r="O34" s="22"/>
      <c r="P34" s="22"/>
    </row>
    <row r="35" spans="1:16" ht="39" customHeight="1" x14ac:dyDescent="0.2">
      <c r="A35" s="22"/>
      <c r="B35" s="35"/>
      <c r="C35" s="1134" t="s">
        <v>575</v>
      </c>
      <c r="D35" s="1134"/>
      <c r="E35" s="1135"/>
      <c r="F35" s="36">
        <v>2.19</v>
      </c>
      <c r="G35" s="37">
        <v>2.89</v>
      </c>
      <c r="H35" s="37">
        <v>3.15</v>
      </c>
      <c r="I35" s="37">
        <v>3.76</v>
      </c>
      <c r="J35" s="38">
        <v>3.92</v>
      </c>
      <c r="K35" s="22"/>
      <c r="L35" s="22"/>
      <c r="M35" s="22"/>
      <c r="N35" s="22"/>
      <c r="O35" s="22"/>
      <c r="P35" s="22"/>
    </row>
    <row r="36" spans="1:16" ht="39" customHeight="1" x14ac:dyDescent="0.2">
      <c r="A36" s="22"/>
      <c r="B36" s="35"/>
      <c r="C36" s="1134" t="s">
        <v>576</v>
      </c>
      <c r="D36" s="1134"/>
      <c r="E36" s="1135"/>
      <c r="F36" s="36">
        <v>2.56</v>
      </c>
      <c r="G36" s="37">
        <v>2.79</v>
      </c>
      <c r="H36" s="37">
        <v>2.64</v>
      </c>
      <c r="I36" s="37">
        <v>2.5099999999999998</v>
      </c>
      <c r="J36" s="38">
        <v>2.44</v>
      </c>
      <c r="K36" s="22"/>
      <c r="L36" s="22"/>
      <c r="M36" s="22"/>
      <c r="N36" s="22"/>
      <c r="O36" s="22"/>
      <c r="P36" s="22"/>
    </row>
    <row r="37" spans="1:16" ht="39" customHeight="1" x14ac:dyDescent="0.2">
      <c r="A37" s="22"/>
      <c r="B37" s="35"/>
      <c r="C37" s="1134" t="s">
        <v>577</v>
      </c>
      <c r="D37" s="1134"/>
      <c r="E37" s="1135"/>
      <c r="F37" s="36">
        <v>0.92</v>
      </c>
      <c r="G37" s="37">
        <v>0.34</v>
      </c>
      <c r="H37" s="37">
        <v>0.46</v>
      </c>
      <c r="I37" s="37">
        <v>0.8</v>
      </c>
      <c r="J37" s="38">
        <v>0.68</v>
      </c>
      <c r="K37" s="22"/>
      <c r="L37" s="22"/>
      <c r="M37" s="22"/>
      <c r="N37" s="22"/>
      <c r="O37" s="22"/>
      <c r="P37" s="22"/>
    </row>
    <row r="38" spans="1:16" ht="39" customHeight="1" x14ac:dyDescent="0.2">
      <c r="A38" s="22"/>
      <c r="B38" s="35"/>
      <c r="C38" s="1134" t="s">
        <v>578</v>
      </c>
      <c r="D38" s="1134"/>
      <c r="E38" s="1135"/>
      <c r="F38" s="36">
        <v>0.54</v>
      </c>
      <c r="G38" s="37">
        <v>0.46</v>
      </c>
      <c r="H38" s="37">
        <v>0.42</v>
      </c>
      <c r="I38" s="37">
        <v>0.46</v>
      </c>
      <c r="J38" s="38">
        <v>0.12</v>
      </c>
      <c r="K38" s="22"/>
      <c r="L38" s="22"/>
      <c r="M38" s="22"/>
      <c r="N38" s="22"/>
      <c r="O38" s="22"/>
      <c r="P38" s="22"/>
    </row>
    <row r="39" spans="1:16" ht="39" customHeight="1" x14ac:dyDescent="0.2">
      <c r="A39" s="22"/>
      <c r="B39" s="35"/>
      <c r="C39" s="1134" t="s">
        <v>579</v>
      </c>
      <c r="D39" s="1134"/>
      <c r="E39" s="1135"/>
      <c r="F39" s="36">
        <v>0</v>
      </c>
      <c r="G39" s="37">
        <v>0</v>
      </c>
      <c r="H39" s="37">
        <v>0</v>
      </c>
      <c r="I39" s="37">
        <v>0.02</v>
      </c>
      <c r="J39" s="38">
        <v>7.0000000000000007E-2</v>
      </c>
      <c r="K39" s="22"/>
      <c r="L39" s="22"/>
      <c r="M39" s="22"/>
      <c r="N39" s="22"/>
      <c r="O39" s="22"/>
      <c r="P39" s="22"/>
    </row>
    <row r="40" spans="1:16" ht="39" customHeight="1" x14ac:dyDescent="0.2">
      <c r="A40" s="22"/>
      <c r="B40" s="35"/>
      <c r="C40" s="1134" t="s">
        <v>580</v>
      </c>
      <c r="D40" s="1134"/>
      <c r="E40" s="1135"/>
      <c r="F40" s="36">
        <v>0.01</v>
      </c>
      <c r="G40" s="37">
        <v>0</v>
      </c>
      <c r="H40" s="37">
        <v>0</v>
      </c>
      <c r="I40" s="37">
        <v>0</v>
      </c>
      <c r="J40" s="38">
        <v>0</v>
      </c>
      <c r="K40" s="22"/>
      <c r="L40" s="22"/>
      <c r="M40" s="22"/>
      <c r="N40" s="22"/>
      <c r="O40" s="22"/>
      <c r="P40" s="22"/>
    </row>
    <row r="41" spans="1:16" ht="39" customHeight="1" x14ac:dyDescent="0.2">
      <c r="A41" s="22"/>
      <c r="B41" s="35"/>
      <c r="C41" s="1134" t="s">
        <v>581</v>
      </c>
      <c r="D41" s="1134"/>
      <c r="E41" s="1135"/>
      <c r="F41" s="36">
        <v>0</v>
      </c>
      <c r="G41" s="37">
        <v>0</v>
      </c>
      <c r="H41" s="37">
        <v>0</v>
      </c>
      <c r="I41" s="37">
        <v>0</v>
      </c>
      <c r="J41" s="38">
        <v>0</v>
      </c>
      <c r="K41" s="22"/>
      <c r="L41" s="22"/>
      <c r="M41" s="22"/>
      <c r="N41" s="22"/>
      <c r="O41" s="22"/>
      <c r="P41" s="22"/>
    </row>
    <row r="42" spans="1:16" ht="39" customHeight="1" x14ac:dyDescent="0.2">
      <c r="A42" s="22"/>
      <c r="B42" s="39"/>
      <c r="C42" s="1134" t="s">
        <v>582</v>
      </c>
      <c r="D42" s="1134"/>
      <c r="E42" s="1135"/>
      <c r="F42" s="36" t="s">
        <v>524</v>
      </c>
      <c r="G42" s="37" t="s">
        <v>524</v>
      </c>
      <c r="H42" s="37" t="s">
        <v>524</v>
      </c>
      <c r="I42" s="37" t="s">
        <v>524</v>
      </c>
      <c r="J42" s="38" t="s">
        <v>524</v>
      </c>
      <c r="K42" s="22"/>
      <c r="L42" s="22"/>
      <c r="M42" s="22"/>
      <c r="N42" s="22"/>
      <c r="O42" s="22"/>
      <c r="P42" s="22"/>
    </row>
    <row r="43" spans="1:16" ht="39" customHeight="1" thickBot="1" x14ac:dyDescent="0.25">
      <c r="A43" s="22"/>
      <c r="B43" s="40"/>
      <c r="C43" s="1136" t="s">
        <v>583</v>
      </c>
      <c r="D43" s="1136"/>
      <c r="E43" s="1137"/>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x4adDnrTF67eC9mAD5XfXQE/P/mUmwQxQ8N2EmolpVFqmTtQ7UMOnvZnd2iaov7M7A2EaOdoqAY+BZmN3sbXA==" saltValue="apCyzWc4KjqJgiM61/N3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2">
      <c r="A45" s="46"/>
      <c r="B45" s="1140" t="s">
        <v>11</v>
      </c>
      <c r="C45" s="1141"/>
      <c r="D45" s="56"/>
      <c r="E45" s="1146" t="s">
        <v>12</v>
      </c>
      <c r="F45" s="1146"/>
      <c r="G45" s="1146"/>
      <c r="H45" s="1146"/>
      <c r="I45" s="1146"/>
      <c r="J45" s="1147"/>
      <c r="K45" s="57">
        <v>16363</v>
      </c>
      <c r="L45" s="58">
        <v>16403</v>
      </c>
      <c r="M45" s="58">
        <v>16961</v>
      </c>
      <c r="N45" s="58">
        <v>17429</v>
      </c>
      <c r="O45" s="59">
        <v>17509</v>
      </c>
      <c r="P45" s="46"/>
      <c r="Q45" s="46"/>
      <c r="R45" s="46"/>
      <c r="S45" s="46"/>
      <c r="T45" s="46"/>
      <c r="U45" s="46"/>
    </row>
    <row r="46" spans="1:21" ht="30.75" customHeight="1" x14ac:dyDescent="0.2">
      <c r="A46" s="46"/>
      <c r="B46" s="1142"/>
      <c r="C46" s="1143"/>
      <c r="D46" s="60"/>
      <c r="E46" s="1148" t="s">
        <v>13</v>
      </c>
      <c r="F46" s="1148"/>
      <c r="G46" s="1148"/>
      <c r="H46" s="1148"/>
      <c r="I46" s="1148"/>
      <c r="J46" s="1149"/>
      <c r="K46" s="61" t="s">
        <v>524</v>
      </c>
      <c r="L46" s="62" t="s">
        <v>524</v>
      </c>
      <c r="M46" s="62" t="s">
        <v>524</v>
      </c>
      <c r="N46" s="62" t="s">
        <v>524</v>
      </c>
      <c r="O46" s="63" t="s">
        <v>524</v>
      </c>
      <c r="P46" s="46"/>
      <c r="Q46" s="46"/>
      <c r="R46" s="46"/>
      <c r="S46" s="46"/>
      <c r="T46" s="46"/>
      <c r="U46" s="46"/>
    </row>
    <row r="47" spans="1:21" ht="30.75" customHeight="1" x14ac:dyDescent="0.2">
      <c r="A47" s="46"/>
      <c r="B47" s="1142"/>
      <c r="C47" s="1143"/>
      <c r="D47" s="60"/>
      <c r="E47" s="1148" t="s">
        <v>14</v>
      </c>
      <c r="F47" s="1148"/>
      <c r="G47" s="1148"/>
      <c r="H47" s="1148"/>
      <c r="I47" s="1148"/>
      <c r="J47" s="1149"/>
      <c r="K47" s="61">
        <v>67</v>
      </c>
      <c r="L47" s="62">
        <v>67</v>
      </c>
      <c r="M47" s="62">
        <v>67</v>
      </c>
      <c r="N47" s="62">
        <v>67</v>
      </c>
      <c r="O47" s="63">
        <v>67</v>
      </c>
      <c r="P47" s="46"/>
      <c r="Q47" s="46"/>
      <c r="R47" s="46"/>
      <c r="S47" s="46"/>
      <c r="T47" s="46"/>
      <c r="U47" s="46"/>
    </row>
    <row r="48" spans="1:21" ht="30.75" customHeight="1" x14ac:dyDescent="0.2">
      <c r="A48" s="46"/>
      <c r="B48" s="1142"/>
      <c r="C48" s="1143"/>
      <c r="D48" s="60"/>
      <c r="E48" s="1148" t="s">
        <v>15</v>
      </c>
      <c r="F48" s="1148"/>
      <c r="G48" s="1148"/>
      <c r="H48" s="1148"/>
      <c r="I48" s="1148"/>
      <c r="J48" s="1149"/>
      <c r="K48" s="61">
        <v>3161</v>
      </c>
      <c r="L48" s="62">
        <v>2903</v>
      </c>
      <c r="M48" s="62">
        <v>2953</v>
      </c>
      <c r="N48" s="62">
        <v>2747</v>
      </c>
      <c r="O48" s="63">
        <v>2781</v>
      </c>
      <c r="P48" s="46"/>
      <c r="Q48" s="46"/>
      <c r="R48" s="46"/>
      <c r="S48" s="46"/>
      <c r="T48" s="46"/>
      <c r="U48" s="46"/>
    </row>
    <row r="49" spans="1:21" ht="30.75" customHeight="1" x14ac:dyDescent="0.2">
      <c r="A49" s="46"/>
      <c r="B49" s="1142"/>
      <c r="C49" s="1143"/>
      <c r="D49" s="60"/>
      <c r="E49" s="1148" t="s">
        <v>16</v>
      </c>
      <c r="F49" s="1148"/>
      <c r="G49" s="1148"/>
      <c r="H49" s="1148"/>
      <c r="I49" s="1148"/>
      <c r="J49" s="1149"/>
      <c r="K49" s="61">
        <v>12</v>
      </c>
      <c r="L49" s="62">
        <v>9</v>
      </c>
      <c r="M49" s="62">
        <v>9</v>
      </c>
      <c r="N49" s="62">
        <v>8</v>
      </c>
      <c r="O49" s="63">
        <v>8</v>
      </c>
      <c r="P49" s="46"/>
      <c r="Q49" s="46"/>
      <c r="R49" s="46"/>
      <c r="S49" s="46"/>
      <c r="T49" s="46"/>
      <c r="U49" s="46"/>
    </row>
    <row r="50" spans="1:21" ht="30.75" customHeight="1" x14ac:dyDescent="0.2">
      <c r="A50" s="46"/>
      <c r="B50" s="1142"/>
      <c r="C50" s="1143"/>
      <c r="D50" s="60"/>
      <c r="E50" s="1148" t="s">
        <v>17</v>
      </c>
      <c r="F50" s="1148"/>
      <c r="G50" s="1148"/>
      <c r="H50" s="1148"/>
      <c r="I50" s="1148"/>
      <c r="J50" s="1149"/>
      <c r="K50" s="61">
        <v>23</v>
      </c>
      <c r="L50" s="62">
        <v>17</v>
      </c>
      <c r="M50" s="62">
        <v>17</v>
      </c>
      <c r="N50" s="62">
        <v>17</v>
      </c>
      <c r="O50" s="63">
        <v>17</v>
      </c>
      <c r="P50" s="46"/>
      <c r="Q50" s="46"/>
      <c r="R50" s="46"/>
      <c r="S50" s="46"/>
      <c r="T50" s="46"/>
      <c r="U50" s="46"/>
    </row>
    <row r="51" spans="1:21" ht="30.75" customHeight="1" x14ac:dyDescent="0.2">
      <c r="A51" s="46"/>
      <c r="B51" s="1144"/>
      <c r="C51" s="1145"/>
      <c r="D51" s="64"/>
      <c r="E51" s="1148" t="s">
        <v>18</v>
      </c>
      <c r="F51" s="1148"/>
      <c r="G51" s="1148"/>
      <c r="H51" s="1148"/>
      <c r="I51" s="1148"/>
      <c r="J51" s="1149"/>
      <c r="K51" s="61">
        <v>0</v>
      </c>
      <c r="L51" s="62" t="s">
        <v>524</v>
      </c>
      <c r="M51" s="62" t="s">
        <v>524</v>
      </c>
      <c r="N51" s="62" t="s">
        <v>524</v>
      </c>
      <c r="O51" s="63" t="s">
        <v>524</v>
      </c>
      <c r="P51" s="46"/>
      <c r="Q51" s="46"/>
      <c r="R51" s="46"/>
      <c r="S51" s="46"/>
      <c r="T51" s="46"/>
      <c r="U51" s="46"/>
    </row>
    <row r="52" spans="1:21" ht="30.75" customHeight="1" x14ac:dyDescent="0.2">
      <c r="A52" s="46"/>
      <c r="B52" s="1150" t="s">
        <v>19</v>
      </c>
      <c r="C52" s="1151"/>
      <c r="D52" s="64"/>
      <c r="E52" s="1148" t="s">
        <v>20</v>
      </c>
      <c r="F52" s="1148"/>
      <c r="G52" s="1148"/>
      <c r="H52" s="1148"/>
      <c r="I52" s="1148"/>
      <c r="J52" s="1149"/>
      <c r="K52" s="61">
        <v>13392</v>
      </c>
      <c r="L52" s="62">
        <v>13234</v>
      </c>
      <c r="M52" s="62">
        <v>13923</v>
      </c>
      <c r="N52" s="62">
        <v>14311</v>
      </c>
      <c r="O52" s="63">
        <v>14385</v>
      </c>
      <c r="P52" s="46"/>
      <c r="Q52" s="46"/>
      <c r="R52" s="46"/>
      <c r="S52" s="46"/>
      <c r="T52" s="46"/>
      <c r="U52" s="46"/>
    </row>
    <row r="53" spans="1:21" ht="30.75" customHeight="1" thickBot="1" x14ac:dyDescent="0.25">
      <c r="A53" s="46"/>
      <c r="B53" s="1152" t="s">
        <v>21</v>
      </c>
      <c r="C53" s="1153"/>
      <c r="D53" s="65"/>
      <c r="E53" s="1154" t="s">
        <v>22</v>
      </c>
      <c r="F53" s="1154"/>
      <c r="G53" s="1154"/>
      <c r="H53" s="1154"/>
      <c r="I53" s="1154"/>
      <c r="J53" s="1155"/>
      <c r="K53" s="66">
        <v>6234</v>
      </c>
      <c r="L53" s="67">
        <v>6165</v>
      </c>
      <c r="M53" s="67">
        <v>6084</v>
      </c>
      <c r="N53" s="67">
        <v>5957</v>
      </c>
      <c r="O53" s="68">
        <v>5997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5">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56" t="s">
        <v>26</v>
      </c>
      <c r="C58" s="1157"/>
      <c r="D58" s="1162" t="s">
        <v>27</v>
      </c>
      <c r="E58" s="1163"/>
      <c r="F58" s="1163"/>
      <c r="G58" s="1163"/>
      <c r="H58" s="1163"/>
      <c r="I58" s="1163"/>
      <c r="J58" s="1164"/>
      <c r="K58" s="81" t="s">
        <v>606</v>
      </c>
      <c r="L58" s="82" t="s">
        <v>606</v>
      </c>
      <c r="M58" s="82" t="s">
        <v>606</v>
      </c>
      <c r="N58" s="82" t="s">
        <v>606</v>
      </c>
      <c r="O58" s="83" t="s">
        <v>606</v>
      </c>
    </row>
    <row r="59" spans="1:21" ht="31.5" customHeight="1" x14ac:dyDescent="0.2">
      <c r="B59" s="1158"/>
      <c r="C59" s="1159"/>
      <c r="D59" s="1165" t="s">
        <v>28</v>
      </c>
      <c r="E59" s="1166"/>
      <c r="F59" s="1166"/>
      <c r="G59" s="1166"/>
      <c r="H59" s="1166"/>
      <c r="I59" s="1166"/>
      <c r="J59" s="1167"/>
      <c r="K59" s="84">
        <v>1521</v>
      </c>
      <c r="L59" s="85">
        <v>312</v>
      </c>
      <c r="M59" s="85">
        <v>600</v>
      </c>
      <c r="N59" s="85" t="s">
        <v>606</v>
      </c>
      <c r="O59" s="86" t="s">
        <v>606</v>
      </c>
    </row>
    <row r="60" spans="1:21" ht="31.5" customHeight="1" thickBot="1" x14ac:dyDescent="0.25">
      <c r="B60" s="1160"/>
      <c r="C60" s="1161"/>
      <c r="D60" s="1168" t="s">
        <v>29</v>
      </c>
      <c r="E60" s="1169"/>
      <c r="F60" s="1169"/>
      <c r="G60" s="1169"/>
      <c r="H60" s="1169"/>
      <c r="I60" s="1169"/>
      <c r="J60" s="1170"/>
      <c r="K60" s="87">
        <v>767</v>
      </c>
      <c r="L60" s="88">
        <v>833</v>
      </c>
      <c r="M60" s="88">
        <v>900</v>
      </c>
      <c r="N60" s="88">
        <v>967</v>
      </c>
      <c r="O60" s="89">
        <v>1033</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iHRYzUyqdBINicsXln1smedShnJ1GJEHunwOQ+GBb+M7TGjrnyN6uGZ1NDca3NT4toArP0w90vAQVjPgZCWeg==" saltValue="eaKXdS54p8l2fJL5wAVF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566</v>
      </c>
      <c r="J40" s="101" t="s">
        <v>567</v>
      </c>
      <c r="K40" s="101" t="s">
        <v>568</v>
      </c>
      <c r="L40" s="101" t="s">
        <v>569</v>
      </c>
      <c r="M40" s="102" t="s">
        <v>570</v>
      </c>
    </row>
    <row r="41" spans="2:13" ht="27.75" customHeight="1" x14ac:dyDescent="0.2">
      <c r="B41" s="1171" t="s">
        <v>32</v>
      </c>
      <c r="C41" s="1172"/>
      <c r="D41" s="103"/>
      <c r="E41" s="1177" t="s">
        <v>33</v>
      </c>
      <c r="F41" s="1177"/>
      <c r="G41" s="1177"/>
      <c r="H41" s="1178"/>
      <c r="I41" s="342">
        <v>178157</v>
      </c>
      <c r="J41" s="343">
        <v>177448</v>
      </c>
      <c r="K41" s="343">
        <v>178323</v>
      </c>
      <c r="L41" s="343">
        <v>180465</v>
      </c>
      <c r="M41" s="344">
        <v>176614</v>
      </c>
    </row>
    <row r="42" spans="2:13" ht="27.75" customHeight="1" x14ac:dyDescent="0.2">
      <c r="B42" s="1173"/>
      <c r="C42" s="1174"/>
      <c r="D42" s="104"/>
      <c r="E42" s="1179" t="s">
        <v>34</v>
      </c>
      <c r="F42" s="1179"/>
      <c r="G42" s="1179"/>
      <c r="H42" s="1180"/>
      <c r="I42" s="345">
        <v>84</v>
      </c>
      <c r="J42" s="346">
        <v>67</v>
      </c>
      <c r="K42" s="346">
        <v>51</v>
      </c>
      <c r="L42" s="346">
        <v>34</v>
      </c>
      <c r="M42" s="347">
        <v>116</v>
      </c>
    </row>
    <row r="43" spans="2:13" ht="27.75" customHeight="1" x14ac:dyDescent="0.2">
      <c r="B43" s="1173"/>
      <c r="C43" s="1174"/>
      <c r="D43" s="104"/>
      <c r="E43" s="1179" t="s">
        <v>35</v>
      </c>
      <c r="F43" s="1179"/>
      <c r="G43" s="1179"/>
      <c r="H43" s="1180"/>
      <c r="I43" s="345">
        <v>50290</v>
      </c>
      <c r="J43" s="346">
        <v>50730</v>
      </c>
      <c r="K43" s="346">
        <v>49495</v>
      </c>
      <c r="L43" s="346">
        <v>46991</v>
      </c>
      <c r="M43" s="347">
        <v>44211</v>
      </c>
    </row>
    <row r="44" spans="2:13" ht="27.75" customHeight="1" x14ac:dyDescent="0.2">
      <c r="B44" s="1173"/>
      <c r="C44" s="1174"/>
      <c r="D44" s="104"/>
      <c r="E44" s="1179" t="s">
        <v>36</v>
      </c>
      <c r="F44" s="1179"/>
      <c r="G44" s="1179"/>
      <c r="H44" s="1180"/>
      <c r="I44" s="345">
        <v>166</v>
      </c>
      <c r="J44" s="346">
        <v>166</v>
      </c>
      <c r="K44" s="346">
        <v>108</v>
      </c>
      <c r="L44" s="346">
        <v>108</v>
      </c>
      <c r="M44" s="347">
        <v>106</v>
      </c>
    </row>
    <row r="45" spans="2:13" ht="27.75" customHeight="1" x14ac:dyDescent="0.2">
      <c r="B45" s="1173"/>
      <c r="C45" s="1174"/>
      <c r="D45" s="104"/>
      <c r="E45" s="1179" t="s">
        <v>37</v>
      </c>
      <c r="F45" s="1179"/>
      <c r="G45" s="1179"/>
      <c r="H45" s="1180"/>
      <c r="I45" s="345">
        <v>22920</v>
      </c>
      <c r="J45" s="346">
        <v>22773</v>
      </c>
      <c r="K45" s="346">
        <v>23475</v>
      </c>
      <c r="L45" s="346">
        <v>22727</v>
      </c>
      <c r="M45" s="347">
        <v>22852</v>
      </c>
    </row>
    <row r="46" spans="2:13" ht="27.75" customHeight="1" x14ac:dyDescent="0.2">
      <c r="B46" s="1173"/>
      <c r="C46" s="1174"/>
      <c r="D46" s="105"/>
      <c r="E46" s="1179" t="s">
        <v>38</v>
      </c>
      <c r="F46" s="1179"/>
      <c r="G46" s="1179"/>
      <c r="H46" s="1180"/>
      <c r="I46" s="345">
        <v>7169</v>
      </c>
      <c r="J46" s="346">
        <v>7132</v>
      </c>
      <c r="K46" s="346">
        <v>574</v>
      </c>
      <c r="L46" s="346">
        <v>602</v>
      </c>
      <c r="M46" s="347">
        <v>653</v>
      </c>
    </row>
    <row r="47" spans="2:13" ht="27.75" customHeight="1" x14ac:dyDescent="0.2">
      <c r="B47" s="1173"/>
      <c r="C47" s="1174"/>
      <c r="D47" s="106"/>
      <c r="E47" s="1181" t="s">
        <v>39</v>
      </c>
      <c r="F47" s="1182"/>
      <c r="G47" s="1182"/>
      <c r="H47" s="1183"/>
      <c r="I47" s="345" t="s">
        <v>524</v>
      </c>
      <c r="J47" s="346" t="s">
        <v>524</v>
      </c>
      <c r="K47" s="346" t="s">
        <v>524</v>
      </c>
      <c r="L47" s="346" t="s">
        <v>524</v>
      </c>
      <c r="M47" s="347" t="s">
        <v>524</v>
      </c>
    </row>
    <row r="48" spans="2:13" ht="27.75" customHeight="1" x14ac:dyDescent="0.2">
      <c r="B48" s="1173"/>
      <c r="C48" s="1174"/>
      <c r="D48" s="104"/>
      <c r="E48" s="1179" t="s">
        <v>40</v>
      </c>
      <c r="F48" s="1179"/>
      <c r="G48" s="1179"/>
      <c r="H48" s="1180"/>
      <c r="I48" s="345" t="s">
        <v>524</v>
      </c>
      <c r="J48" s="346" t="s">
        <v>524</v>
      </c>
      <c r="K48" s="346" t="s">
        <v>524</v>
      </c>
      <c r="L48" s="346" t="s">
        <v>524</v>
      </c>
      <c r="M48" s="347" t="s">
        <v>524</v>
      </c>
    </row>
    <row r="49" spans="2:13" ht="27.75" customHeight="1" x14ac:dyDescent="0.2">
      <c r="B49" s="1175"/>
      <c r="C49" s="1176"/>
      <c r="D49" s="104"/>
      <c r="E49" s="1179" t="s">
        <v>41</v>
      </c>
      <c r="F49" s="1179"/>
      <c r="G49" s="1179"/>
      <c r="H49" s="1180"/>
      <c r="I49" s="345" t="s">
        <v>524</v>
      </c>
      <c r="J49" s="346" t="s">
        <v>524</v>
      </c>
      <c r="K49" s="346" t="s">
        <v>524</v>
      </c>
      <c r="L49" s="346" t="s">
        <v>524</v>
      </c>
      <c r="M49" s="347" t="s">
        <v>524</v>
      </c>
    </row>
    <row r="50" spans="2:13" ht="27.75" customHeight="1" x14ac:dyDescent="0.2">
      <c r="B50" s="1184" t="s">
        <v>42</v>
      </c>
      <c r="C50" s="1185"/>
      <c r="D50" s="107"/>
      <c r="E50" s="1179" t="s">
        <v>43</v>
      </c>
      <c r="F50" s="1179"/>
      <c r="G50" s="1179"/>
      <c r="H50" s="1180"/>
      <c r="I50" s="345">
        <v>14915</v>
      </c>
      <c r="J50" s="346">
        <v>14061</v>
      </c>
      <c r="K50" s="346">
        <v>16534</v>
      </c>
      <c r="L50" s="346">
        <v>21393</v>
      </c>
      <c r="M50" s="347">
        <v>22896</v>
      </c>
    </row>
    <row r="51" spans="2:13" ht="27.75" customHeight="1" x14ac:dyDescent="0.2">
      <c r="B51" s="1173"/>
      <c r="C51" s="1174"/>
      <c r="D51" s="104"/>
      <c r="E51" s="1179" t="s">
        <v>44</v>
      </c>
      <c r="F51" s="1179"/>
      <c r="G51" s="1179"/>
      <c r="H51" s="1180"/>
      <c r="I51" s="345">
        <v>8554</v>
      </c>
      <c r="J51" s="346">
        <v>8376</v>
      </c>
      <c r="K51" s="346">
        <v>1777</v>
      </c>
      <c r="L51" s="346">
        <v>1189</v>
      </c>
      <c r="M51" s="347">
        <v>1328</v>
      </c>
    </row>
    <row r="52" spans="2:13" ht="27.75" customHeight="1" x14ac:dyDescent="0.2">
      <c r="B52" s="1175"/>
      <c r="C52" s="1176"/>
      <c r="D52" s="104"/>
      <c r="E52" s="1179" t="s">
        <v>45</v>
      </c>
      <c r="F52" s="1179"/>
      <c r="G52" s="1179"/>
      <c r="H52" s="1180"/>
      <c r="I52" s="345">
        <v>175677</v>
      </c>
      <c r="J52" s="346">
        <v>173497</v>
      </c>
      <c r="K52" s="346">
        <v>171820</v>
      </c>
      <c r="L52" s="346">
        <v>169485</v>
      </c>
      <c r="M52" s="347">
        <v>163557</v>
      </c>
    </row>
    <row r="53" spans="2:13" ht="27.75" customHeight="1" thickBot="1" x14ac:dyDescent="0.25">
      <c r="B53" s="1186" t="s">
        <v>46</v>
      </c>
      <c r="C53" s="1187"/>
      <c r="D53" s="108"/>
      <c r="E53" s="1188" t="s">
        <v>47</v>
      </c>
      <c r="F53" s="1188"/>
      <c r="G53" s="1188"/>
      <c r="H53" s="1189"/>
      <c r="I53" s="348">
        <v>59642</v>
      </c>
      <c r="J53" s="349">
        <v>62383</v>
      </c>
      <c r="K53" s="349">
        <v>61896</v>
      </c>
      <c r="L53" s="349">
        <v>58859</v>
      </c>
      <c r="M53" s="350">
        <v>56772</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Z6CGvPw6cHoYfCujjAoPuXmT+bZ62QbefzdNOjessW6Q6PhwabocVXoCbiaSmMLIVE63H0X6BjpXjptq3wnr7g==" saltValue="OSUdnOhwwnb76WAYcK3A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568</v>
      </c>
      <c r="G54" s="117" t="s">
        <v>569</v>
      </c>
      <c r="H54" s="118" t="s">
        <v>570</v>
      </c>
    </row>
    <row r="55" spans="2:8" ht="52.5" customHeight="1" x14ac:dyDescent="0.2">
      <c r="B55" s="119"/>
      <c r="C55" s="1198" t="s">
        <v>50</v>
      </c>
      <c r="D55" s="1198"/>
      <c r="E55" s="1199"/>
      <c r="F55" s="120">
        <v>9349</v>
      </c>
      <c r="G55" s="120">
        <v>10953</v>
      </c>
      <c r="H55" s="121">
        <v>11797</v>
      </c>
    </row>
    <row r="56" spans="2:8" ht="52.5" customHeight="1" x14ac:dyDescent="0.2">
      <c r="B56" s="122"/>
      <c r="C56" s="1200" t="s">
        <v>51</v>
      </c>
      <c r="D56" s="1200"/>
      <c r="E56" s="1201"/>
      <c r="F56" s="123">
        <v>1100</v>
      </c>
      <c r="G56" s="123">
        <v>2801</v>
      </c>
      <c r="H56" s="124">
        <v>2144</v>
      </c>
    </row>
    <row r="57" spans="2:8" ht="53.25" customHeight="1" x14ac:dyDescent="0.2">
      <c r="B57" s="122"/>
      <c r="C57" s="1202" t="s">
        <v>52</v>
      </c>
      <c r="D57" s="1202"/>
      <c r="E57" s="1203"/>
      <c r="F57" s="125">
        <v>5740</v>
      </c>
      <c r="G57" s="125">
        <v>6708</v>
      </c>
      <c r="H57" s="126">
        <v>6916</v>
      </c>
    </row>
    <row r="58" spans="2:8" ht="45.75" customHeight="1" x14ac:dyDescent="0.2">
      <c r="B58" s="127"/>
      <c r="C58" s="1190" t="s">
        <v>607</v>
      </c>
      <c r="D58" s="1191"/>
      <c r="E58" s="1192"/>
      <c r="F58" s="128">
        <v>3817</v>
      </c>
      <c r="G58" s="128">
        <v>3684</v>
      </c>
      <c r="H58" s="129">
        <v>3482</v>
      </c>
    </row>
    <row r="59" spans="2:8" ht="45.75" customHeight="1" x14ac:dyDescent="0.2">
      <c r="B59" s="127"/>
      <c r="C59" s="1190" t="s">
        <v>608</v>
      </c>
      <c r="D59" s="1191"/>
      <c r="E59" s="1192"/>
      <c r="F59" s="128">
        <v>1521</v>
      </c>
      <c r="G59" s="128">
        <v>2522</v>
      </c>
      <c r="H59" s="129">
        <v>2823</v>
      </c>
    </row>
    <row r="60" spans="2:8" ht="45.75" customHeight="1" x14ac:dyDescent="0.2">
      <c r="B60" s="127"/>
      <c r="C60" s="1190" t="s">
        <v>609</v>
      </c>
      <c r="D60" s="1191"/>
      <c r="E60" s="1192"/>
      <c r="F60" s="128">
        <v>171</v>
      </c>
      <c r="G60" s="128">
        <v>170</v>
      </c>
      <c r="H60" s="129">
        <v>164</v>
      </c>
    </row>
    <row r="61" spans="2:8" ht="45.75" customHeight="1" x14ac:dyDescent="0.2">
      <c r="B61" s="127"/>
      <c r="C61" s="1190" t="s">
        <v>611</v>
      </c>
      <c r="D61" s="1191"/>
      <c r="E61" s="1192"/>
      <c r="F61" s="128">
        <v>0</v>
      </c>
      <c r="G61" s="128">
        <v>0</v>
      </c>
      <c r="H61" s="129">
        <v>147</v>
      </c>
    </row>
    <row r="62" spans="2:8" ht="45.75" customHeight="1" thickBot="1" x14ac:dyDescent="0.25">
      <c r="B62" s="130"/>
      <c r="C62" s="1193" t="s">
        <v>610</v>
      </c>
      <c r="D62" s="1194"/>
      <c r="E62" s="1195"/>
      <c r="F62" s="131">
        <v>116</v>
      </c>
      <c r="G62" s="131">
        <v>111</v>
      </c>
      <c r="H62" s="132">
        <v>103</v>
      </c>
    </row>
    <row r="63" spans="2:8" ht="52.5" customHeight="1" thickBot="1" x14ac:dyDescent="0.25">
      <c r="B63" s="133"/>
      <c r="C63" s="1196" t="s">
        <v>53</v>
      </c>
      <c r="D63" s="1196"/>
      <c r="E63" s="1197"/>
      <c r="F63" s="134">
        <v>16190</v>
      </c>
      <c r="G63" s="134">
        <v>20462</v>
      </c>
      <c r="H63" s="135">
        <v>20856</v>
      </c>
    </row>
    <row r="64" spans="2:8" ht="13.2" x14ac:dyDescent="0.2"/>
  </sheetData>
  <sheetProtection algorithmName="SHA-512" hashValue="zKpS6N+7XtAi6BdWHfIR0FgPa4lUtZ0MTSM8Vgi3S/SleLl8vWlYvOW8IenY+uxuNbaHeWwk5IGPmbKDXd59JQ==" saltValue="Cx4MnDQeK3AI602eDz47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563</v>
      </c>
      <c r="G2" s="149"/>
      <c r="H2" s="150"/>
    </row>
    <row r="3" spans="1:8" x14ac:dyDescent="0.2">
      <c r="A3" s="146" t="s">
        <v>556</v>
      </c>
      <c r="B3" s="151"/>
      <c r="C3" s="152"/>
      <c r="D3" s="153">
        <v>34941</v>
      </c>
      <c r="E3" s="154"/>
      <c r="F3" s="155">
        <v>46457</v>
      </c>
      <c r="G3" s="156"/>
      <c r="H3" s="157"/>
    </row>
    <row r="4" spans="1:8" x14ac:dyDescent="0.2">
      <c r="A4" s="158"/>
      <c r="B4" s="159"/>
      <c r="C4" s="160"/>
      <c r="D4" s="161">
        <v>22036</v>
      </c>
      <c r="E4" s="162"/>
      <c r="F4" s="163">
        <v>24020</v>
      </c>
      <c r="G4" s="164"/>
      <c r="H4" s="165"/>
    </row>
    <row r="5" spans="1:8" x14ac:dyDescent="0.2">
      <c r="A5" s="146" t="s">
        <v>558</v>
      </c>
      <c r="B5" s="151"/>
      <c r="C5" s="152"/>
      <c r="D5" s="153">
        <v>36523</v>
      </c>
      <c r="E5" s="154"/>
      <c r="F5" s="155">
        <v>51849</v>
      </c>
      <c r="G5" s="156"/>
      <c r="H5" s="157"/>
    </row>
    <row r="6" spans="1:8" x14ac:dyDescent="0.2">
      <c r="A6" s="158"/>
      <c r="B6" s="159"/>
      <c r="C6" s="160"/>
      <c r="D6" s="161">
        <v>21716</v>
      </c>
      <c r="E6" s="162"/>
      <c r="F6" s="163">
        <v>26326</v>
      </c>
      <c r="G6" s="164"/>
      <c r="H6" s="165"/>
    </row>
    <row r="7" spans="1:8" x14ac:dyDescent="0.2">
      <c r="A7" s="146" t="s">
        <v>559</v>
      </c>
      <c r="B7" s="151"/>
      <c r="C7" s="152"/>
      <c r="D7" s="153">
        <v>54732</v>
      </c>
      <c r="E7" s="154"/>
      <c r="F7" s="155">
        <v>52191</v>
      </c>
      <c r="G7" s="156"/>
      <c r="H7" s="157"/>
    </row>
    <row r="8" spans="1:8" x14ac:dyDescent="0.2">
      <c r="A8" s="158"/>
      <c r="B8" s="159"/>
      <c r="C8" s="160"/>
      <c r="D8" s="161">
        <v>35006</v>
      </c>
      <c r="E8" s="162"/>
      <c r="F8" s="163">
        <v>26807</v>
      </c>
      <c r="G8" s="164"/>
      <c r="H8" s="165"/>
    </row>
    <row r="9" spans="1:8" x14ac:dyDescent="0.2">
      <c r="A9" s="146" t="s">
        <v>560</v>
      </c>
      <c r="B9" s="151"/>
      <c r="C9" s="152"/>
      <c r="D9" s="153">
        <v>51784</v>
      </c>
      <c r="E9" s="154"/>
      <c r="F9" s="155">
        <v>48105</v>
      </c>
      <c r="G9" s="156"/>
      <c r="H9" s="157"/>
    </row>
    <row r="10" spans="1:8" x14ac:dyDescent="0.2">
      <c r="A10" s="158"/>
      <c r="B10" s="159"/>
      <c r="C10" s="160"/>
      <c r="D10" s="161">
        <v>26540</v>
      </c>
      <c r="E10" s="162"/>
      <c r="F10" s="163">
        <v>24072</v>
      </c>
      <c r="G10" s="164"/>
      <c r="H10" s="165"/>
    </row>
    <row r="11" spans="1:8" x14ac:dyDescent="0.2">
      <c r="A11" s="146" t="s">
        <v>561</v>
      </c>
      <c r="B11" s="151"/>
      <c r="C11" s="152"/>
      <c r="D11" s="153">
        <v>35766</v>
      </c>
      <c r="E11" s="154"/>
      <c r="F11" s="155">
        <v>47446</v>
      </c>
      <c r="G11" s="156"/>
      <c r="H11" s="157"/>
    </row>
    <row r="12" spans="1:8" x14ac:dyDescent="0.2">
      <c r="A12" s="158"/>
      <c r="B12" s="159"/>
      <c r="C12" s="166"/>
      <c r="D12" s="161">
        <v>20137</v>
      </c>
      <c r="E12" s="162"/>
      <c r="F12" s="163">
        <v>24371</v>
      </c>
      <c r="G12" s="164"/>
      <c r="H12" s="165"/>
    </row>
    <row r="13" spans="1:8" x14ac:dyDescent="0.2">
      <c r="A13" s="146"/>
      <c r="B13" s="151"/>
      <c r="C13" s="152"/>
      <c r="D13" s="153">
        <v>42749</v>
      </c>
      <c r="E13" s="154"/>
      <c r="F13" s="155">
        <v>49210</v>
      </c>
      <c r="G13" s="167"/>
      <c r="H13" s="157"/>
    </row>
    <row r="14" spans="1:8" x14ac:dyDescent="0.2">
      <c r="A14" s="158"/>
      <c r="B14" s="159"/>
      <c r="C14" s="160"/>
      <c r="D14" s="161">
        <v>25087</v>
      </c>
      <c r="E14" s="162"/>
      <c r="F14" s="163">
        <v>25119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2.2000000000000002</v>
      </c>
      <c r="C19" s="168">
        <f>ROUND(VALUE(SUBSTITUTE(実質収支比率等に係る経年分析!G$48,"▲","-")),2)</f>
        <v>2.91</v>
      </c>
      <c r="D19" s="168">
        <f>ROUND(VALUE(SUBSTITUTE(実質収支比率等に係る経年分析!H$48,"▲","-")),2)</f>
        <v>3.16</v>
      </c>
      <c r="E19" s="168">
        <f>ROUND(VALUE(SUBSTITUTE(実質収支比率等に係る経年分析!I$48,"▲","-")),2)</f>
        <v>3.77</v>
      </c>
      <c r="F19" s="168">
        <f>ROUND(VALUE(SUBSTITUTE(実質収支比率等に係る経年分析!J$48,"▲","-")),2)</f>
        <v>3.93</v>
      </c>
    </row>
    <row r="20" spans="1:11" x14ac:dyDescent="0.2">
      <c r="A20" s="168" t="s">
        <v>57</v>
      </c>
      <c r="B20" s="168">
        <f>ROUND(VALUE(SUBSTITUTE(実質収支比率等に係る経年分析!F$47,"▲","-")),2)</f>
        <v>9.7899999999999991</v>
      </c>
      <c r="C20" s="168">
        <f>ROUND(VALUE(SUBSTITUTE(実質収支比率等に係る経年分析!G$47,"▲","-")),2)</f>
        <v>8.44</v>
      </c>
      <c r="D20" s="168">
        <f>ROUND(VALUE(SUBSTITUTE(実質収支比率等に係る経年分析!H$47,"▲","-")),2)</f>
        <v>9.65</v>
      </c>
      <c r="E20" s="168">
        <f>ROUND(VALUE(SUBSTITUTE(実質収支比率等に係る経年分析!I$47,"▲","-")),2)</f>
        <v>10.88</v>
      </c>
      <c r="F20" s="168">
        <f>ROUND(VALUE(SUBSTITUTE(実質収支比率等に係る経年分析!J$47,"▲","-")),2)</f>
        <v>11.9</v>
      </c>
    </row>
    <row r="21" spans="1:11" x14ac:dyDescent="0.2">
      <c r="A21" s="168" t="s">
        <v>58</v>
      </c>
      <c r="B21" s="168">
        <f>IF(ISNUMBER(VALUE(SUBSTITUTE(実質収支比率等に係る経年分析!F$49,"▲","-"))),ROUND(VALUE(SUBSTITUTE(実質収支比率等に係る経年分析!F$49,"▲","-")),2),NA())</f>
        <v>-2.23</v>
      </c>
      <c r="C21" s="168">
        <f>IF(ISNUMBER(VALUE(SUBSTITUTE(実質収支比率等に係る経年分析!G$49,"▲","-"))),ROUND(VALUE(SUBSTITUTE(実質収支比率等に係る経年分析!G$49,"▲","-")),2),NA())</f>
        <v>-2.14</v>
      </c>
      <c r="D21" s="168">
        <f>IF(ISNUMBER(VALUE(SUBSTITUTE(実質収支比率等に係る経年分析!H$49,"▲","-"))),ROUND(VALUE(SUBSTITUTE(実質収支比率等に係る経年分析!H$49,"▲","-")),2),NA())</f>
        <v>0.35</v>
      </c>
      <c r="E21" s="168">
        <f>IF(ISNUMBER(VALUE(SUBSTITUTE(実質収支比率等に係る経年分析!I$49,"▲","-"))),ROUND(VALUE(SUBSTITUTE(実質収支比率等に係る経年分析!I$49,"▲","-")),2),NA())</f>
        <v>0.73</v>
      </c>
      <c r="F21" s="168">
        <f>IF(ISNUMBER(VALUE(SUBSTITUTE(実質収支比率等に係る経年分析!J$49,"▲","-"))),ROUND(VALUE(SUBSTITUTE(実質収支比率等に係る経年分析!J$49,"▲","-")),2),NA())</f>
        <v>-0.45</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高松市中小企業勤労者福祉共済事業特別会計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高松市後期高齢者医療事業特別会計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高松市国民健康保険事業特別会計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7.0000000000000007E-2</v>
      </c>
    </row>
    <row r="32" spans="1:11" x14ac:dyDescent="0.2">
      <c r="A32" s="169" t="str">
        <f>IF(連結実質赤字比率に係る赤字・黒字の構成分析!C$38="",NA(),連結実質赤字比率に係る赤字・黒字の構成分析!C$38)</f>
        <v>高松市競輪事業特別会計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2">
      <c r="A33" s="169" t="str">
        <f>IF(連結実質赤字比率に係る赤字・黒字の構成分析!C$37="",NA(),連結実質赤字比率に係る赤字・黒字の構成分析!C$37)</f>
        <v>高松市介護保険事業特別会計（保険事業勘定）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0.68</v>
      </c>
    </row>
    <row r="34" spans="1:16" x14ac:dyDescent="0.2">
      <c r="A34" s="169" t="str">
        <f>IF(連結実質赤字比率に係る赤字・黒字の構成分析!C$36="",NA(),連結実質赤字比率に係る赤字・黒字の構成分析!C$36)</f>
        <v>高松市下水道事業会計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2.56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2.79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2.64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2.5099999999999998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2.44</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2.19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2.89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3.15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3.76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3.92</v>
      </c>
    </row>
    <row r="36" spans="1:16" x14ac:dyDescent="0.2">
      <c r="A36" s="169" t="str">
        <f>IF(連結実質赤字比率に係る赤字・黒字の構成分析!C$34="",NA(),連結実質赤字比率に係る赤字・黒字の構成分析!C$34)</f>
        <v>高松市病院事業会計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0.78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0.97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4.13</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13392</v>
      </c>
      <c r="E42" s="170"/>
      <c r="F42" s="170"/>
      <c r="G42" s="170">
        <f>'実質公債費比率（分子）の構造'!L$52</f>
        <v>13234</v>
      </c>
      <c r="H42" s="170"/>
      <c r="I42" s="170"/>
      <c r="J42" s="170">
        <f>'実質公債費比率（分子）の構造'!M$52</f>
        <v>13923</v>
      </c>
      <c r="K42" s="170"/>
      <c r="L42" s="170"/>
      <c r="M42" s="170">
        <f>'実質公債費比率（分子）の構造'!N$52</f>
        <v>14311</v>
      </c>
      <c r="N42" s="170"/>
      <c r="O42" s="170"/>
      <c r="P42" s="170">
        <f>'実質公債費比率（分子）の構造'!O$52</f>
        <v>14385</v>
      </c>
    </row>
    <row r="43" spans="1:16" x14ac:dyDescent="0.2">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23</v>
      </c>
      <c r="C44" s="170"/>
      <c r="D44" s="170"/>
      <c r="E44" s="170">
        <f>'実質公債費比率（分子）の構造'!L$50</f>
        <v>17</v>
      </c>
      <c r="F44" s="170"/>
      <c r="G44" s="170"/>
      <c r="H44" s="170">
        <f>'実質公債費比率（分子）の構造'!M$50</f>
        <v>17</v>
      </c>
      <c r="I44" s="170"/>
      <c r="J44" s="170"/>
      <c r="K44" s="170">
        <f>'実質公債費比率（分子）の構造'!N$50</f>
        <v>17</v>
      </c>
      <c r="L44" s="170"/>
      <c r="M44" s="170"/>
      <c r="N44" s="170">
        <f>'実質公債費比率（分子）の構造'!O$50</f>
        <v>17</v>
      </c>
      <c r="O44" s="170"/>
      <c r="P44" s="170"/>
    </row>
    <row r="45" spans="1:16" x14ac:dyDescent="0.2">
      <c r="A45" s="170" t="s">
        <v>68</v>
      </c>
      <c r="B45" s="170">
        <f>'実質公債費比率（分子）の構造'!K$49</f>
        <v>12</v>
      </c>
      <c r="C45" s="170"/>
      <c r="D45" s="170"/>
      <c r="E45" s="170">
        <f>'実質公債費比率（分子）の構造'!L$49</f>
        <v>9</v>
      </c>
      <c r="F45" s="170"/>
      <c r="G45" s="170"/>
      <c r="H45" s="170">
        <f>'実質公債費比率（分子）の構造'!M$49</f>
        <v>9</v>
      </c>
      <c r="I45" s="170"/>
      <c r="J45" s="170"/>
      <c r="K45" s="170">
        <f>'実質公債費比率（分子）の構造'!N$49</f>
        <v>8</v>
      </c>
      <c r="L45" s="170"/>
      <c r="M45" s="170"/>
      <c r="N45" s="170">
        <f>'実質公債費比率（分子）の構造'!O$49</f>
        <v>8</v>
      </c>
      <c r="O45" s="170"/>
      <c r="P45" s="170"/>
    </row>
    <row r="46" spans="1:16" x14ac:dyDescent="0.2">
      <c r="A46" s="170" t="s">
        <v>69</v>
      </c>
      <c r="B46" s="170">
        <f>'実質公債費比率（分子）の構造'!K$48</f>
        <v>3161</v>
      </c>
      <c r="C46" s="170"/>
      <c r="D46" s="170"/>
      <c r="E46" s="170">
        <f>'実質公債費比率（分子）の構造'!L$48</f>
        <v>2903</v>
      </c>
      <c r="F46" s="170"/>
      <c r="G46" s="170"/>
      <c r="H46" s="170">
        <f>'実質公債費比率（分子）の構造'!M$48</f>
        <v>2953</v>
      </c>
      <c r="I46" s="170"/>
      <c r="J46" s="170"/>
      <c r="K46" s="170">
        <f>'実質公債費比率（分子）の構造'!N$48</f>
        <v>2747</v>
      </c>
      <c r="L46" s="170"/>
      <c r="M46" s="170"/>
      <c r="N46" s="170">
        <f>'実質公債費比率（分子）の構造'!O$48</f>
        <v>2781</v>
      </c>
      <c r="O46" s="170"/>
      <c r="P46" s="170"/>
    </row>
    <row r="47" spans="1:16" x14ac:dyDescent="0.2">
      <c r="A47" s="170" t="s">
        <v>70</v>
      </c>
      <c r="B47" s="170">
        <f>'実質公債費比率（分子）の構造'!K$47</f>
        <v>67</v>
      </c>
      <c r="C47" s="170"/>
      <c r="D47" s="170"/>
      <c r="E47" s="170">
        <f>'実質公債費比率（分子）の構造'!L$47</f>
        <v>67</v>
      </c>
      <c r="F47" s="170"/>
      <c r="G47" s="170"/>
      <c r="H47" s="170">
        <f>'実質公債費比率（分子）の構造'!M$47</f>
        <v>67</v>
      </c>
      <c r="I47" s="170"/>
      <c r="J47" s="170"/>
      <c r="K47" s="170">
        <f>'実質公債費比率（分子）の構造'!N$47</f>
        <v>67</v>
      </c>
      <c r="L47" s="170"/>
      <c r="M47" s="170"/>
      <c r="N47" s="170">
        <f>'実質公債費比率（分子）の構造'!O$47</f>
        <v>67</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16363</v>
      </c>
      <c r="C49" s="170"/>
      <c r="D49" s="170"/>
      <c r="E49" s="170">
        <f>'実質公債費比率（分子）の構造'!L$45</f>
        <v>16403</v>
      </c>
      <c r="F49" s="170"/>
      <c r="G49" s="170"/>
      <c r="H49" s="170">
        <f>'実質公債費比率（分子）の構造'!M$45</f>
        <v>16961</v>
      </c>
      <c r="I49" s="170"/>
      <c r="J49" s="170"/>
      <c r="K49" s="170">
        <f>'実質公債費比率（分子）の構造'!N$45</f>
        <v>17429</v>
      </c>
      <c r="L49" s="170"/>
      <c r="M49" s="170"/>
      <c r="N49" s="170">
        <f>'実質公債費比率（分子）の構造'!O$45</f>
        <v>17509</v>
      </c>
      <c r="O49" s="170"/>
      <c r="P49" s="170"/>
    </row>
    <row r="50" spans="1:16" x14ac:dyDescent="0.2">
      <c r="A50" s="170" t="s">
        <v>73</v>
      </c>
      <c r="B50" s="170" t="e">
        <f>NA()</f>
        <v>#N/A</v>
      </c>
      <c r="C50" s="170">
        <f>IF(ISNUMBER('実質公債費比率（分子）の構造'!K$53),'実質公債費比率（分子）の構造'!K$53,NA())</f>
        <v>6234</v>
      </c>
      <c r="D50" s="170" t="e">
        <f>NA()</f>
        <v>#N/A</v>
      </c>
      <c r="E50" s="170" t="e">
        <f>NA()</f>
        <v>#N/A</v>
      </c>
      <c r="F50" s="170">
        <f>IF(ISNUMBER('実質公債費比率（分子）の構造'!L$53),'実質公債費比率（分子）の構造'!L$53,NA())</f>
        <v>6165</v>
      </c>
      <c r="G50" s="170" t="e">
        <f>NA()</f>
        <v>#N/A</v>
      </c>
      <c r="H50" s="170" t="e">
        <f>NA()</f>
        <v>#N/A</v>
      </c>
      <c r="I50" s="170">
        <f>IF(ISNUMBER('実質公債費比率（分子）の構造'!M$53),'実質公債費比率（分子）の構造'!M$53,NA())</f>
        <v>6084</v>
      </c>
      <c r="J50" s="170" t="e">
        <f>NA()</f>
        <v>#N/A</v>
      </c>
      <c r="K50" s="170" t="e">
        <f>NA()</f>
        <v>#N/A</v>
      </c>
      <c r="L50" s="170">
        <f>IF(ISNUMBER('実質公債費比率（分子）の構造'!N$53),'実質公債費比率（分子）の構造'!N$53,NA())</f>
        <v>5957</v>
      </c>
      <c r="M50" s="170" t="e">
        <f>NA()</f>
        <v>#N/A</v>
      </c>
      <c r="N50" s="170" t="e">
        <f>NA()</f>
        <v>#N/A</v>
      </c>
      <c r="O50" s="170">
        <f>IF(ISNUMBER('実質公債費比率（分子）の構造'!O$53),'実質公債費比率（分子）の構造'!O$53,NA())</f>
        <v>5997</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175677</v>
      </c>
      <c r="E56" s="169"/>
      <c r="F56" s="169"/>
      <c r="G56" s="169">
        <f>'将来負担比率（分子）の構造'!J$52</f>
        <v>173497</v>
      </c>
      <c r="H56" s="169"/>
      <c r="I56" s="169"/>
      <c r="J56" s="169">
        <f>'将来負担比率（分子）の構造'!K$52</f>
        <v>171820</v>
      </c>
      <c r="K56" s="169"/>
      <c r="L56" s="169"/>
      <c r="M56" s="169">
        <f>'将来負担比率（分子）の構造'!L$52</f>
        <v>169485</v>
      </c>
      <c r="N56" s="169"/>
      <c r="O56" s="169"/>
      <c r="P56" s="169">
        <f>'将来負担比率（分子）の構造'!M$52</f>
        <v>163557</v>
      </c>
    </row>
    <row r="57" spans="1:16" x14ac:dyDescent="0.2">
      <c r="A57" s="169" t="s">
        <v>44</v>
      </c>
      <c r="B57" s="169"/>
      <c r="C57" s="169"/>
      <c r="D57" s="169">
        <f>'将来負担比率（分子）の構造'!I$51</f>
        <v>8554</v>
      </c>
      <c r="E57" s="169"/>
      <c r="F57" s="169"/>
      <c r="G57" s="169">
        <f>'将来負担比率（分子）の構造'!J$51</f>
        <v>8376</v>
      </c>
      <c r="H57" s="169"/>
      <c r="I57" s="169"/>
      <c r="J57" s="169">
        <f>'将来負担比率（分子）の構造'!K$51</f>
        <v>1777</v>
      </c>
      <c r="K57" s="169"/>
      <c r="L57" s="169"/>
      <c r="M57" s="169">
        <f>'将来負担比率（分子）の構造'!L$51</f>
        <v>1189</v>
      </c>
      <c r="N57" s="169"/>
      <c r="O57" s="169"/>
      <c r="P57" s="169">
        <f>'将来負担比率（分子）の構造'!M$51</f>
        <v>1328</v>
      </c>
    </row>
    <row r="58" spans="1:16" x14ac:dyDescent="0.2">
      <c r="A58" s="169" t="s">
        <v>43</v>
      </c>
      <c r="B58" s="169"/>
      <c r="C58" s="169"/>
      <c r="D58" s="169">
        <f>'将来負担比率（分子）の構造'!I$50</f>
        <v>14915</v>
      </c>
      <c r="E58" s="169"/>
      <c r="F58" s="169"/>
      <c r="G58" s="169">
        <f>'将来負担比率（分子）の構造'!J$50</f>
        <v>14061</v>
      </c>
      <c r="H58" s="169"/>
      <c r="I58" s="169"/>
      <c r="J58" s="169">
        <f>'将来負担比率（分子）の構造'!K$50</f>
        <v>16534</v>
      </c>
      <c r="K58" s="169"/>
      <c r="L58" s="169"/>
      <c r="M58" s="169">
        <f>'将来負担比率（分子）の構造'!L$50</f>
        <v>21393</v>
      </c>
      <c r="N58" s="169"/>
      <c r="O58" s="169"/>
      <c r="P58" s="169">
        <f>'将来負担比率（分子）の構造'!M$50</f>
        <v>22896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7169</v>
      </c>
      <c r="C61" s="169"/>
      <c r="D61" s="169"/>
      <c r="E61" s="169">
        <f>'将来負担比率（分子）の構造'!J$46</f>
        <v>7132</v>
      </c>
      <c r="F61" s="169"/>
      <c r="G61" s="169"/>
      <c r="H61" s="169">
        <f>'将来負担比率（分子）の構造'!K$46</f>
        <v>574</v>
      </c>
      <c r="I61" s="169"/>
      <c r="J61" s="169"/>
      <c r="K61" s="169">
        <f>'将来負担比率（分子）の構造'!L$46</f>
        <v>602</v>
      </c>
      <c r="L61" s="169"/>
      <c r="M61" s="169"/>
      <c r="N61" s="169">
        <f>'将来負担比率（分子）の構造'!M$46</f>
        <v>653</v>
      </c>
      <c r="O61" s="169"/>
      <c r="P61" s="169"/>
    </row>
    <row r="62" spans="1:16" x14ac:dyDescent="0.2">
      <c r="A62" s="169" t="s">
        <v>37</v>
      </c>
      <c r="B62" s="169">
        <f>'将来負担比率（分子）の構造'!I$45</f>
        <v>22920</v>
      </c>
      <c r="C62" s="169"/>
      <c r="D62" s="169"/>
      <c r="E62" s="169">
        <f>'将来負担比率（分子）の構造'!J$45</f>
        <v>22773</v>
      </c>
      <c r="F62" s="169"/>
      <c r="G62" s="169"/>
      <c r="H62" s="169">
        <f>'将来負担比率（分子）の構造'!K$45</f>
        <v>23475</v>
      </c>
      <c r="I62" s="169"/>
      <c r="J62" s="169"/>
      <c r="K62" s="169">
        <f>'将来負担比率（分子）の構造'!L$45</f>
        <v>22727</v>
      </c>
      <c r="L62" s="169"/>
      <c r="M62" s="169"/>
      <c r="N62" s="169">
        <f>'将来負担比率（分子）の構造'!M$45</f>
        <v>22852</v>
      </c>
      <c r="O62" s="169"/>
      <c r="P62" s="169"/>
    </row>
    <row r="63" spans="1:16" x14ac:dyDescent="0.2">
      <c r="A63" s="169" t="s">
        <v>36</v>
      </c>
      <c r="B63" s="169">
        <f>'将来負担比率（分子）の構造'!I$44</f>
        <v>166</v>
      </c>
      <c r="C63" s="169"/>
      <c r="D63" s="169"/>
      <c r="E63" s="169">
        <f>'将来負担比率（分子）の構造'!J$44</f>
        <v>166</v>
      </c>
      <c r="F63" s="169"/>
      <c r="G63" s="169"/>
      <c r="H63" s="169">
        <f>'将来負担比率（分子）の構造'!K$44</f>
        <v>108</v>
      </c>
      <c r="I63" s="169"/>
      <c r="J63" s="169"/>
      <c r="K63" s="169">
        <f>'将来負担比率（分子）の構造'!L$44</f>
        <v>108</v>
      </c>
      <c r="L63" s="169"/>
      <c r="M63" s="169"/>
      <c r="N63" s="169">
        <f>'将来負担比率（分子）の構造'!M$44</f>
        <v>106</v>
      </c>
      <c r="O63" s="169"/>
      <c r="P63" s="169"/>
    </row>
    <row r="64" spans="1:16" x14ac:dyDescent="0.2">
      <c r="A64" s="169" t="s">
        <v>35</v>
      </c>
      <c r="B64" s="169">
        <f>'将来負担比率（分子）の構造'!I$43</f>
        <v>50290</v>
      </c>
      <c r="C64" s="169"/>
      <c r="D64" s="169"/>
      <c r="E64" s="169">
        <f>'将来負担比率（分子）の構造'!J$43</f>
        <v>50730</v>
      </c>
      <c r="F64" s="169"/>
      <c r="G64" s="169"/>
      <c r="H64" s="169">
        <f>'将来負担比率（分子）の構造'!K$43</f>
        <v>49495</v>
      </c>
      <c r="I64" s="169"/>
      <c r="J64" s="169"/>
      <c r="K64" s="169">
        <f>'将来負担比率（分子）の構造'!L$43</f>
        <v>46991</v>
      </c>
      <c r="L64" s="169"/>
      <c r="M64" s="169"/>
      <c r="N64" s="169">
        <f>'将来負担比率（分子）の構造'!M$43</f>
        <v>44211</v>
      </c>
      <c r="O64" s="169"/>
      <c r="P64" s="169"/>
    </row>
    <row r="65" spans="1:16" x14ac:dyDescent="0.2">
      <c r="A65" s="169" t="s">
        <v>34</v>
      </c>
      <c r="B65" s="169">
        <f>'将来負担比率（分子）の構造'!I$42</f>
        <v>84</v>
      </c>
      <c r="C65" s="169"/>
      <c r="D65" s="169"/>
      <c r="E65" s="169">
        <f>'将来負担比率（分子）の構造'!J$42</f>
        <v>67</v>
      </c>
      <c r="F65" s="169"/>
      <c r="G65" s="169"/>
      <c r="H65" s="169">
        <f>'将来負担比率（分子）の構造'!K$42</f>
        <v>51</v>
      </c>
      <c r="I65" s="169"/>
      <c r="J65" s="169"/>
      <c r="K65" s="169">
        <f>'将来負担比率（分子）の構造'!L$42</f>
        <v>34</v>
      </c>
      <c r="L65" s="169"/>
      <c r="M65" s="169"/>
      <c r="N65" s="169">
        <f>'将来負担比率（分子）の構造'!M$42</f>
        <v>116</v>
      </c>
      <c r="O65" s="169"/>
      <c r="P65" s="169"/>
    </row>
    <row r="66" spans="1:16" x14ac:dyDescent="0.2">
      <c r="A66" s="169" t="s">
        <v>33</v>
      </c>
      <c r="B66" s="169">
        <f>'将来負担比率（分子）の構造'!I$41</f>
        <v>178157</v>
      </c>
      <c r="C66" s="169"/>
      <c r="D66" s="169"/>
      <c r="E66" s="169">
        <f>'将来負担比率（分子）の構造'!J$41</f>
        <v>177448</v>
      </c>
      <c r="F66" s="169"/>
      <c r="G66" s="169"/>
      <c r="H66" s="169">
        <f>'将来負担比率（分子）の構造'!K$41</f>
        <v>178323</v>
      </c>
      <c r="I66" s="169"/>
      <c r="J66" s="169"/>
      <c r="K66" s="169">
        <f>'将来負担比率（分子）の構造'!L$41</f>
        <v>180465</v>
      </c>
      <c r="L66" s="169"/>
      <c r="M66" s="169"/>
      <c r="N66" s="169">
        <f>'将来負担比率（分子）の構造'!M$41</f>
        <v>176614</v>
      </c>
      <c r="O66" s="169"/>
      <c r="P66" s="169"/>
    </row>
    <row r="67" spans="1:16" x14ac:dyDescent="0.2">
      <c r="A67" s="169" t="s">
        <v>77</v>
      </c>
      <c r="B67" s="169" t="e">
        <f>NA()</f>
        <v>#N/A</v>
      </c>
      <c r="C67" s="169">
        <f>IF(ISNUMBER('将来負担比率（分子）の構造'!I$53), IF('将来負担比率（分子）の構造'!I$53 &lt; 0, 0, '将来負担比率（分子）の構造'!I$53), NA())</f>
        <v>59642</v>
      </c>
      <c r="D67" s="169" t="e">
        <f>NA()</f>
        <v>#N/A</v>
      </c>
      <c r="E67" s="169" t="e">
        <f>NA()</f>
        <v>#N/A</v>
      </c>
      <c r="F67" s="169">
        <f>IF(ISNUMBER('将来負担比率（分子）の構造'!J$53), IF('将来負担比率（分子）の構造'!J$53 &lt; 0, 0, '将来負担比率（分子）の構造'!J$53), NA())</f>
        <v>62383</v>
      </c>
      <c r="G67" s="169" t="e">
        <f>NA()</f>
        <v>#N/A</v>
      </c>
      <c r="H67" s="169" t="e">
        <f>NA()</f>
        <v>#N/A</v>
      </c>
      <c r="I67" s="169">
        <f>IF(ISNUMBER('将来負担比率（分子）の構造'!K$53), IF('将来負担比率（分子）の構造'!K$53 &lt; 0, 0, '将来負担比率（分子）の構造'!K$53), NA())</f>
        <v>61896</v>
      </c>
      <c r="J67" s="169" t="e">
        <f>NA()</f>
        <v>#N/A</v>
      </c>
      <c r="K67" s="169" t="e">
        <f>NA()</f>
        <v>#N/A</v>
      </c>
      <c r="L67" s="169">
        <f>IF(ISNUMBER('将来負担比率（分子）の構造'!L$53), IF('将来負担比率（分子）の構造'!L$53 &lt; 0, 0, '将来負担比率（分子）の構造'!L$53), NA())</f>
        <v>58859</v>
      </c>
      <c r="M67" s="169" t="e">
        <f>NA()</f>
        <v>#N/A</v>
      </c>
      <c r="N67" s="169" t="e">
        <f>NA()</f>
        <v>#N/A</v>
      </c>
      <c r="O67" s="169">
        <f>IF(ISNUMBER('将来負担比率（分子）の構造'!M$53), IF('将来負担比率（分子）の構造'!M$53 &lt; 0, 0, '将来負担比率（分子）の構造'!M$53), NA())</f>
        <v>56772</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9349</v>
      </c>
      <c r="C72" s="173">
        <f>基金残高に係る経年分析!G55</f>
        <v>10953</v>
      </c>
      <c r="D72" s="173">
        <f>基金残高に係る経年分析!H55</f>
        <v>11797</v>
      </c>
    </row>
    <row r="73" spans="1:16" x14ac:dyDescent="0.2">
      <c r="A73" s="172" t="s">
        <v>80</v>
      </c>
      <c r="B73" s="173">
        <f>基金残高に係る経年分析!F56</f>
        <v>1100</v>
      </c>
      <c r="C73" s="173">
        <f>基金残高に係る経年分析!G56</f>
        <v>2801</v>
      </c>
      <c r="D73" s="173">
        <f>基金残高に係る経年分析!H56</f>
        <v>2144</v>
      </c>
    </row>
    <row r="74" spans="1:16" x14ac:dyDescent="0.2">
      <c r="A74" s="172" t="s">
        <v>81</v>
      </c>
      <c r="B74" s="173">
        <f>基金残高に係る経年分析!F57</f>
        <v>5740</v>
      </c>
      <c r="C74" s="173">
        <f>基金残高に係る経年分析!G57</f>
        <v>6708</v>
      </c>
      <c r="D74" s="173">
        <f>基金残高に係る経年分析!H57</f>
        <v>6916</v>
      </c>
    </row>
  </sheetData>
  <sheetProtection algorithmName="SHA-512" hashValue="4QChlsJEFV5WJsYhBPcUo6IoGT16WKLJHk27i8+TTr3/BOj51krsOC1ds+JKXcRSNJE3YRtFoafR1M2mmCxJyQ==" saltValue="P5HXr6pGXnYCAdhWWD+2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225</v>
      </c>
      <c r="C5" s="597"/>
      <c r="D5" s="597"/>
      <c r="E5" s="597"/>
      <c r="F5" s="597"/>
      <c r="G5" s="597"/>
      <c r="H5" s="597"/>
      <c r="I5" s="597"/>
      <c r="J5" s="597"/>
      <c r="K5" s="597"/>
      <c r="L5" s="597"/>
      <c r="M5" s="597"/>
      <c r="N5" s="597"/>
      <c r="O5" s="597"/>
      <c r="P5" s="597"/>
      <c r="Q5" s="598"/>
      <c r="R5" s="599">
        <v>65155945</v>
      </c>
      <c r="S5" s="600"/>
      <c r="T5" s="600"/>
      <c r="U5" s="600"/>
      <c r="V5" s="600"/>
      <c r="W5" s="600"/>
      <c r="X5" s="600"/>
      <c r="Y5" s="601"/>
      <c r="Z5" s="602">
        <v>36.5</v>
      </c>
      <c r="AA5" s="602"/>
      <c r="AB5" s="602"/>
      <c r="AC5" s="602"/>
      <c r="AD5" s="603">
        <v>65155945</v>
      </c>
      <c r="AE5" s="603"/>
      <c r="AF5" s="603"/>
      <c r="AG5" s="603"/>
      <c r="AH5" s="603"/>
      <c r="AI5" s="603"/>
      <c r="AJ5" s="603"/>
      <c r="AK5" s="603"/>
      <c r="AL5" s="604">
        <v>67.099999999999994</v>
      </c>
      <c r="AM5" s="605"/>
      <c r="AN5" s="605"/>
      <c r="AO5" s="606"/>
      <c r="AP5" s="596" t="s">
        <v>226</v>
      </c>
      <c r="AQ5" s="597"/>
      <c r="AR5" s="597"/>
      <c r="AS5" s="597"/>
      <c r="AT5" s="597"/>
      <c r="AU5" s="597"/>
      <c r="AV5" s="597"/>
      <c r="AW5" s="597"/>
      <c r="AX5" s="597"/>
      <c r="AY5" s="597"/>
      <c r="AZ5" s="597"/>
      <c r="BA5" s="597"/>
      <c r="BB5" s="597"/>
      <c r="BC5" s="597"/>
      <c r="BD5" s="597"/>
      <c r="BE5" s="597"/>
      <c r="BF5" s="598"/>
      <c r="BG5" s="610">
        <v>62734925</v>
      </c>
      <c r="BH5" s="611"/>
      <c r="BI5" s="611"/>
      <c r="BJ5" s="611"/>
      <c r="BK5" s="611"/>
      <c r="BL5" s="611"/>
      <c r="BM5" s="611"/>
      <c r="BN5" s="612"/>
      <c r="BO5" s="613">
        <v>96.3</v>
      </c>
      <c r="BP5" s="613"/>
      <c r="BQ5" s="613"/>
      <c r="BR5" s="613"/>
      <c r="BS5" s="614">
        <v>1741029</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2">
      <c r="B6" s="607" t="s">
        <v>230</v>
      </c>
      <c r="C6" s="608"/>
      <c r="D6" s="608"/>
      <c r="E6" s="608"/>
      <c r="F6" s="608"/>
      <c r="G6" s="608"/>
      <c r="H6" s="608"/>
      <c r="I6" s="608"/>
      <c r="J6" s="608"/>
      <c r="K6" s="608"/>
      <c r="L6" s="608"/>
      <c r="M6" s="608"/>
      <c r="N6" s="608"/>
      <c r="O6" s="608"/>
      <c r="P6" s="608"/>
      <c r="Q6" s="609"/>
      <c r="R6" s="610">
        <v>1048887</v>
      </c>
      <c r="S6" s="611"/>
      <c r="T6" s="611"/>
      <c r="U6" s="611"/>
      <c r="V6" s="611"/>
      <c r="W6" s="611"/>
      <c r="X6" s="611"/>
      <c r="Y6" s="612"/>
      <c r="Z6" s="613">
        <v>0.6</v>
      </c>
      <c r="AA6" s="613"/>
      <c r="AB6" s="613"/>
      <c r="AC6" s="613"/>
      <c r="AD6" s="614">
        <v>1048887</v>
      </c>
      <c r="AE6" s="614"/>
      <c r="AF6" s="614"/>
      <c r="AG6" s="614"/>
      <c r="AH6" s="614"/>
      <c r="AI6" s="614"/>
      <c r="AJ6" s="614"/>
      <c r="AK6" s="614"/>
      <c r="AL6" s="615">
        <v>1.1000000000000001</v>
      </c>
      <c r="AM6" s="616"/>
      <c r="AN6" s="616"/>
      <c r="AO6" s="617"/>
      <c r="AP6" s="607" t="s">
        <v>231</v>
      </c>
      <c r="AQ6" s="608"/>
      <c r="AR6" s="608"/>
      <c r="AS6" s="608"/>
      <c r="AT6" s="608"/>
      <c r="AU6" s="608"/>
      <c r="AV6" s="608"/>
      <c r="AW6" s="608"/>
      <c r="AX6" s="608"/>
      <c r="AY6" s="608"/>
      <c r="AZ6" s="608"/>
      <c r="BA6" s="608"/>
      <c r="BB6" s="608"/>
      <c r="BC6" s="608"/>
      <c r="BD6" s="608"/>
      <c r="BE6" s="608"/>
      <c r="BF6" s="609"/>
      <c r="BG6" s="610">
        <v>62734925</v>
      </c>
      <c r="BH6" s="611"/>
      <c r="BI6" s="611"/>
      <c r="BJ6" s="611"/>
      <c r="BK6" s="611"/>
      <c r="BL6" s="611"/>
      <c r="BM6" s="611"/>
      <c r="BN6" s="612"/>
      <c r="BO6" s="613">
        <v>96.3</v>
      </c>
      <c r="BP6" s="613"/>
      <c r="BQ6" s="613"/>
      <c r="BR6" s="613"/>
      <c r="BS6" s="614">
        <v>1741029</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688519</v>
      </c>
      <c r="CS6" s="611"/>
      <c r="CT6" s="611"/>
      <c r="CU6" s="611"/>
      <c r="CV6" s="611"/>
      <c r="CW6" s="611"/>
      <c r="CX6" s="611"/>
      <c r="CY6" s="612"/>
      <c r="CZ6" s="604">
        <v>0.4</v>
      </c>
      <c r="DA6" s="605"/>
      <c r="DB6" s="605"/>
      <c r="DC6" s="621"/>
      <c r="DD6" s="619" t="s">
        <v>181</v>
      </c>
      <c r="DE6" s="611"/>
      <c r="DF6" s="611"/>
      <c r="DG6" s="611"/>
      <c r="DH6" s="611"/>
      <c r="DI6" s="611"/>
      <c r="DJ6" s="611"/>
      <c r="DK6" s="611"/>
      <c r="DL6" s="611"/>
      <c r="DM6" s="611"/>
      <c r="DN6" s="611"/>
      <c r="DO6" s="611"/>
      <c r="DP6" s="612"/>
      <c r="DQ6" s="619">
        <v>688519</v>
      </c>
      <c r="DR6" s="611"/>
      <c r="DS6" s="611"/>
      <c r="DT6" s="611"/>
      <c r="DU6" s="611"/>
      <c r="DV6" s="611"/>
      <c r="DW6" s="611"/>
      <c r="DX6" s="611"/>
      <c r="DY6" s="611"/>
      <c r="DZ6" s="611"/>
      <c r="EA6" s="611"/>
      <c r="EB6" s="611"/>
      <c r="EC6" s="620"/>
    </row>
    <row r="7" spans="2:143" ht="11.25" customHeight="1" x14ac:dyDescent="0.2">
      <c r="B7" s="607" t="s">
        <v>233</v>
      </c>
      <c r="C7" s="608"/>
      <c r="D7" s="608"/>
      <c r="E7" s="608"/>
      <c r="F7" s="608"/>
      <c r="G7" s="608"/>
      <c r="H7" s="608"/>
      <c r="I7" s="608"/>
      <c r="J7" s="608"/>
      <c r="K7" s="608"/>
      <c r="L7" s="608"/>
      <c r="M7" s="608"/>
      <c r="N7" s="608"/>
      <c r="O7" s="608"/>
      <c r="P7" s="608"/>
      <c r="Q7" s="609"/>
      <c r="R7" s="610">
        <v>45933</v>
      </c>
      <c r="S7" s="611"/>
      <c r="T7" s="611"/>
      <c r="U7" s="611"/>
      <c r="V7" s="611"/>
      <c r="W7" s="611"/>
      <c r="X7" s="611"/>
      <c r="Y7" s="612"/>
      <c r="Z7" s="613">
        <v>0</v>
      </c>
      <c r="AA7" s="613"/>
      <c r="AB7" s="613"/>
      <c r="AC7" s="613"/>
      <c r="AD7" s="614">
        <v>45933</v>
      </c>
      <c r="AE7" s="614"/>
      <c r="AF7" s="614"/>
      <c r="AG7" s="614"/>
      <c r="AH7" s="614"/>
      <c r="AI7" s="614"/>
      <c r="AJ7" s="614"/>
      <c r="AK7" s="614"/>
      <c r="AL7" s="615">
        <v>0</v>
      </c>
      <c r="AM7" s="616"/>
      <c r="AN7" s="616"/>
      <c r="AO7" s="617"/>
      <c r="AP7" s="607" t="s">
        <v>234</v>
      </c>
      <c r="AQ7" s="608"/>
      <c r="AR7" s="608"/>
      <c r="AS7" s="608"/>
      <c r="AT7" s="608"/>
      <c r="AU7" s="608"/>
      <c r="AV7" s="608"/>
      <c r="AW7" s="608"/>
      <c r="AX7" s="608"/>
      <c r="AY7" s="608"/>
      <c r="AZ7" s="608"/>
      <c r="BA7" s="608"/>
      <c r="BB7" s="608"/>
      <c r="BC7" s="608"/>
      <c r="BD7" s="608"/>
      <c r="BE7" s="608"/>
      <c r="BF7" s="609"/>
      <c r="BG7" s="610">
        <v>31312266</v>
      </c>
      <c r="BH7" s="611"/>
      <c r="BI7" s="611"/>
      <c r="BJ7" s="611"/>
      <c r="BK7" s="611"/>
      <c r="BL7" s="611"/>
      <c r="BM7" s="611"/>
      <c r="BN7" s="612"/>
      <c r="BO7" s="613">
        <v>48.1</v>
      </c>
      <c r="BP7" s="613"/>
      <c r="BQ7" s="613"/>
      <c r="BR7" s="613"/>
      <c r="BS7" s="614">
        <v>1741029</v>
      </c>
      <c r="BT7" s="614"/>
      <c r="BU7" s="614"/>
      <c r="BV7" s="614"/>
      <c r="BW7" s="614"/>
      <c r="BX7" s="614"/>
      <c r="BY7" s="614"/>
      <c r="BZ7" s="614"/>
      <c r="CA7" s="614"/>
      <c r="CB7" s="618"/>
      <c r="CD7" s="607" t="s">
        <v>235</v>
      </c>
      <c r="CE7" s="608"/>
      <c r="CF7" s="608"/>
      <c r="CG7" s="608"/>
      <c r="CH7" s="608"/>
      <c r="CI7" s="608"/>
      <c r="CJ7" s="608"/>
      <c r="CK7" s="608"/>
      <c r="CL7" s="608"/>
      <c r="CM7" s="608"/>
      <c r="CN7" s="608"/>
      <c r="CO7" s="608"/>
      <c r="CP7" s="608"/>
      <c r="CQ7" s="609"/>
      <c r="CR7" s="610">
        <v>16349055</v>
      </c>
      <c r="CS7" s="611"/>
      <c r="CT7" s="611"/>
      <c r="CU7" s="611"/>
      <c r="CV7" s="611"/>
      <c r="CW7" s="611"/>
      <c r="CX7" s="611"/>
      <c r="CY7" s="612"/>
      <c r="CZ7" s="613">
        <v>9.4</v>
      </c>
      <c r="DA7" s="613"/>
      <c r="DB7" s="613"/>
      <c r="DC7" s="613"/>
      <c r="DD7" s="619">
        <v>1545069</v>
      </c>
      <c r="DE7" s="611"/>
      <c r="DF7" s="611"/>
      <c r="DG7" s="611"/>
      <c r="DH7" s="611"/>
      <c r="DI7" s="611"/>
      <c r="DJ7" s="611"/>
      <c r="DK7" s="611"/>
      <c r="DL7" s="611"/>
      <c r="DM7" s="611"/>
      <c r="DN7" s="611"/>
      <c r="DO7" s="611"/>
      <c r="DP7" s="612"/>
      <c r="DQ7" s="619">
        <v>12803570</v>
      </c>
      <c r="DR7" s="611"/>
      <c r="DS7" s="611"/>
      <c r="DT7" s="611"/>
      <c r="DU7" s="611"/>
      <c r="DV7" s="611"/>
      <c r="DW7" s="611"/>
      <c r="DX7" s="611"/>
      <c r="DY7" s="611"/>
      <c r="DZ7" s="611"/>
      <c r="EA7" s="611"/>
      <c r="EB7" s="611"/>
      <c r="EC7" s="620"/>
    </row>
    <row r="8" spans="2:143" ht="11.25" customHeight="1" x14ac:dyDescent="0.2">
      <c r="B8" s="607" t="s">
        <v>236</v>
      </c>
      <c r="C8" s="608"/>
      <c r="D8" s="608"/>
      <c r="E8" s="608"/>
      <c r="F8" s="608"/>
      <c r="G8" s="608"/>
      <c r="H8" s="608"/>
      <c r="I8" s="608"/>
      <c r="J8" s="608"/>
      <c r="K8" s="608"/>
      <c r="L8" s="608"/>
      <c r="M8" s="608"/>
      <c r="N8" s="608"/>
      <c r="O8" s="608"/>
      <c r="P8" s="608"/>
      <c r="Q8" s="609"/>
      <c r="R8" s="610">
        <v>459202</v>
      </c>
      <c r="S8" s="611"/>
      <c r="T8" s="611"/>
      <c r="U8" s="611"/>
      <c r="V8" s="611"/>
      <c r="W8" s="611"/>
      <c r="X8" s="611"/>
      <c r="Y8" s="612"/>
      <c r="Z8" s="613">
        <v>0.3</v>
      </c>
      <c r="AA8" s="613"/>
      <c r="AB8" s="613"/>
      <c r="AC8" s="613"/>
      <c r="AD8" s="614">
        <v>459202</v>
      </c>
      <c r="AE8" s="614"/>
      <c r="AF8" s="614"/>
      <c r="AG8" s="614"/>
      <c r="AH8" s="614"/>
      <c r="AI8" s="614"/>
      <c r="AJ8" s="614"/>
      <c r="AK8" s="614"/>
      <c r="AL8" s="615">
        <v>0.5</v>
      </c>
      <c r="AM8" s="616"/>
      <c r="AN8" s="616"/>
      <c r="AO8" s="617"/>
      <c r="AP8" s="607" t="s">
        <v>237</v>
      </c>
      <c r="AQ8" s="608"/>
      <c r="AR8" s="608"/>
      <c r="AS8" s="608"/>
      <c r="AT8" s="608"/>
      <c r="AU8" s="608"/>
      <c r="AV8" s="608"/>
      <c r="AW8" s="608"/>
      <c r="AX8" s="608"/>
      <c r="AY8" s="608"/>
      <c r="AZ8" s="608"/>
      <c r="BA8" s="608"/>
      <c r="BB8" s="608"/>
      <c r="BC8" s="608"/>
      <c r="BD8" s="608"/>
      <c r="BE8" s="608"/>
      <c r="BF8" s="609"/>
      <c r="BG8" s="610">
        <v>754102</v>
      </c>
      <c r="BH8" s="611"/>
      <c r="BI8" s="611"/>
      <c r="BJ8" s="611"/>
      <c r="BK8" s="611"/>
      <c r="BL8" s="611"/>
      <c r="BM8" s="611"/>
      <c r="BN8" s="612"/>
      <c r="BO8" s="613">
        <v>1.2</v>
      </c>
      <c r="BP8" s="613"/>
      <c r="BQ8" s="613"/>
      <c r="BR8" s="613"/>
      <c r="BS8" s="614" t="s">
        <v>181</v>
      </c>
      <c r="BT8" s="614"/>
      <c r="BU8" s="614"/>
      <c r="BV8" s="614"/>
      <c r="BW8" s="614"/>
      <c r="BX8" s="614"/>
      <c r="BY8" s="614"/>
      <c r="BZ8" s="614"/>
      <c r="CA8" s="614"/>
      <c r="CB8" s="618"/>
      <c r="CD8" s="607" t="s">
        <v>238</v>
      </c>
      <c r="CE8" s="608"/>
      <c r="CF8" s="608"/>
      <c r="CG8" s="608"/>
      <c r="CH8" s="608"/>
      <c r="CI8" s="608"/>
      <c r="CJ8" s="608"/>
      <c r="CK8" s="608"/>
      <c r="CL8" s="608"/>
      <c r="CM8" s="608"/>
      <c r="CN8" s="608"/>
      <c r="CO8" s="608"/>
      <c r="CP8" s="608"/>
      <c r="CQ8" s="609"/>
      <c r="CR8" s="610">
        <v>77086512</v>
      </c>
      <c r="CS8" s="611"/>
      <c r="CT8" s="611"/>
      <c r="CU8" s="611"/>
      <c r="CV8" s="611"/>
      <c r="CW8" s="611"/>
      <c r="CX8" s="611"/>
      <c r="CY8" s="612"/>
      <c r="CZ8" s="613">
        <v>44.4</v>
      </c>
      <c r="DA8" s="613"/>
      <c r="DB8" s="613"/>
      <c r="DC8" s="613"/>
      <c r="DD8" s="619">
        <v>251307</v>
      </c>
      <c r="DE8" s="611"/>
      <c r="DF8" s="611"/>
      <c r="DG8" s="611"/>
      <c r="DH8" s="611"/>
      <c r="DI8" s="611"/>
      <c r="DJ8" s="611"/>
      <c r="DK8" s="611"/>
      <c r="DL8" s="611"/>
      <c r="DM8" s="611"/>
      <c r="DN8" s="611"/>
      <c r="DO8" s="611"/>
      <c r="DP8" s="612"/>
      <c r="DQ8" s="619">
        <v>36668660</v>
      </c>
      <c r="DR8" s="611"/>
      <c r="DS8" s="611"/>
      <c r="DT8" s="611"/>
      <c r="DU8" s="611"/>
      <c r="DV8" s="611"/>
      <c r="DW8" s="611"/>
      <c r="DX8" s="611"/>
      <c r="DY8" s="611"/>
      <c r="DZ8" s="611"/>
      <c r="EA8" s="611"/>
      <c r="EB8" s="611"/>
      <c r="EC8" s="620"/>
    </row>
    <row r="9" spans="2:143" ht="11.25" customHeight="1" x14ac:dyDescent="0.2">
      <c r="B9" s="607" t="s">
        <v>239</v>
      </c>
      <c r="C9" s="608"/>
      <c r="D9" s="608"/>
      <c r="E9" s="608"/>
      <c r="F9" s="608"/>
      <c r="G9" s="608"/>
      <c r="H9" s="608"/>
      <c r="I9" s="608"/>
      <c r="J9" s="608"/>
      <c r="K9" s="608"/>
      <c r="L9" s="608"/>
      <c r="M9" s="608"/>
      <c r="N9" s="608"/>
      <c r="O9" s="608"/>
      <c r="P9" s="608"/>
      <c r="Q9" s="609"/>
      <c r="R9" s="610">
        <v>313159</v>
      </c>
      <c r="S9" s="611"/>
      <c r="T9" s="611"/>
      <c r="U9" s="611"/>
      <c r="V9" s="611"/>
      <c r="W9" s="611"/>
      <c r="X9" s="611"/>
      <c r="Y9" s="612"/>
      <c r="Z9" s="613">
        <v>0.2</v>
      </c>
      <c r="AA9" s="613"/>
      <c r="AB9" s="613"/>
      <c r="AC9" s="613"/>
      <c r="AD9" s="614">
        <v>313159</v>
      </c>
      <c r="AE9" s="614"/>
      <c r="AF9" s="614"/>
      <c r="AG9" s="614"/>
      <c r="AH9" s="614"/>
      <c r="AI9" s="614"/>
      <c r="AJ9" s="614"/>
      <c r="AK9" s="614"/>
      <c r="AL9" s="615">
        <v>0.3</v>
      </c>
      <c r="AM9" s="616"/>
      <c r="AN9" s="616"/>
      <c r="AO9" s="617"/>
      <c r="AP9" s="607" t="s">
        <v>240</v>
      </c>
      <c r="AQ9" s="608"/>
      <c r="AR9" s="608"/>
      <c r="AS9" s="608"/>
      <c r="AT9" s="608"/>
      <c r="AU9" s="608"/>
      <c r="AV9" s="608"/>
      <c r="AW9" s="608"/>
      <c r="AX9" s="608"/>
      <c r="AY9" s="608"/>
      <c r="AZ9" s="608"/>
      <c r="BA9" s="608"/>
      <c r="BB9" s="608"/>
      <c r="BC9" s="608"/>
      <c r="BD9" s="608"/>
      <c r="BE9" s="608"/>
      <c r="BF9" s="609"/>
      <c r="BG9" s="610">
        <v>23589833</v>
      </c>
      <c r="BH9" s="611"/>
      <c r="BI9" s="611"/>
      <c r="BJ9" s="611"/>
      <c r="BK9" s="611"/>
      <c r="BL9" s="611"/>
      <c r="BM9" s="611"/>
      <c r="BN9" s="612"/>
      <c r="BO9" s="613">
        <v>36.200000000000003</v>
      </c>
      <c r="BP9" s="613"/>
      <c r="BQ9" s="613"/>
      <c r="BR9" s="613"/>
      <c r="BS9" s="614" t="s">
        <v>241</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17982077</v>
      </c>
      <c r="CS9" s="611"/>
      <c r="CT9" s="611"/>
      <c r="CU9" s="611"/>
      <c r="CV9" s="611"/>
      <c r="CW9" s="611"/>
      <c r="CX9" s="611"/>
      <c r="CY9" s="612"/>
      <c r="CZ9" s="613">
        <v>10.4</v>
      </c>
      <c r="DA9" s="613"/>
      <c r="DB9" s="613"/>
      <c r="DC9" s="613"/>
      <c r="DD9" s="619">
        <v>1089065</v>
      </c>
      <c r="DE9" s="611"/>
      <c r="DF9" s="611"/>
      <c r="DG9" s="611"/>
      <c r="DH9" s="611"/>
      <c r="DI9" s="611"/>
      <c r="DJ9" s="611"/>
      <c r="DK9" s="611"/>
      <c r="DL9" s="611"/>
      <c r="DM9" s="611"/>
      <c r="DN9" s="611"/>
      <c r="DO9" s="611"/>
      <c r="DP9" s="612"/>
      <c r="DQ9" s="619">
        <v>11580520</v>
      </c>
      <c r="DR9" s="611"/>
      <c r="DS9" s="611"/>
      <c r="DT9" s="611"/>
      <c r="DU9" s="611"/>
      <c r="DV9" s="611"/>
      <c r="DW9" s="611"/>
      <c r="DX9" s="611"/>
      <c r="DY9" s="611"/>
      <c r="DZ9" s="611"/>
      <c r="EA9" s="611"/>
      <c r="EB9" s="611"/>
      <c r="EC9" s="620"/>
    </row>
    <row r="10" spans="2:143" ht="11.25" customHeight="1" x14ac:dyDescent="0.2">
      <c r="B10" s="607" t="s">
        <v>243</v>
      </c>
      <c r="C10" s="608"/>
      <c r="D10" s="608"/>
      <c r="E10" s="608"/>
      <c r="F10" s="608"/>
      <c r="G10" s="608"/>
      <c r="H10" s="608"/>
      <c r="I10" s="608"/>
      <c r="J10" s="608"/>
      <c r="K10" s="608"/>
      <c r="L10" s="608"/>
      <c r="M10" s="608"/>
      <c r="N10" s="608"/>
      <c r="O10" s="608"/>
      <c r="P10" s="608"/>
      <c r="Q10" s="609"/>
      <c r="R10" s="610" t="s">
        <v>241</v>
      </c>
      <c r="S10" s="611"/>
      <c r="T10" s="611"/>
      <c r="U10" s="611"/>
      <c r="V10" s="611"/>
      <c r="W10" s="611"/>
      <c r="X10" s="611"/>
      <c r="Y10" s="612"/>
      <c r="Z10" s="613" t="s">
        <v>244</v>
      </c>
      <c r="AA10" s="613"/>
      <c r="AB10" s="613"/>
      <c r="AC10" s="613"/>
      <c r="AD10" s="614" t="s">
        <v>244</v>
      </c>
      <c r="AE10" s="614"/>
      <c r="AF10" s="614"/>
      <c r="AG10" s="614"/>
      <c r="AH10" s="614"/>
      <c r="AI10" s="614"/>
      <c r="AJ10" s="614"/>
      <c r="AK10" s="614"/>
      <c r="AL10" s="615" t="s">
        <v>244</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2092667</v>
      </c>
      <c r="BH10" s="611"/>
      <c r="BI10" s="611"/>
      <c r="BJ10" s="611"/>
      <c r="BK10" s="611"/>
      <c r="BL10" s="611"/>
      <c r="BM10" s="611"/>
      <c r="BN10" s="612"/>
      <c r="BO10" s="613">
        <v>3.2</v>
      </c>
      <c r="BP10" s="613"/>
      <c r="BQ10" s="613"/>
      <c r="BR10" s="613"/>
      <c r="BS10" s="614">
        <v>348897</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198635</v>
      </c>
      <c r="CS10" s="611"/>
      <c r="CT10" s="611"/>
      <c r="CU10" s="611"/>
      <c r="CV10" s="611"/>
      <c r="CW10" s="611"/>
      <c r="CX10" s="611"/>
      <c r="CY10" s="612"/>
      <c r="CZ10" s="613">
        <v>0.1</v>
      </c>
      <c r="DA10" s="613"/>
      <c r="DB10" s="613"/>
      <c r="DC10" s="613"/>
      <c r="DD10" s="619" t="s">
        <v>181</v>
      </c>
      <c r="DE10" s="611"/>
      <c r="DF10" s="611"/>
      <c r="DG10" s="611"/>
      <c r="DH10" s="611"/>
      <c r="DI10" s="611"/>
      <c r="DJ10" s="611"/>
      <c r="DK10" s="611"/>
      <c r="DL10" s="611"/>
      <c r="DM10" s="611"/>
      <c r="DN10" s="611"/>
      <c r="DO10" s="611"/>
      <c r="DP10" s="612"/>
      <c r="DQ10" s="619">
        <v>18635</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10937610</v>
      </c>
      <c r="S11" s="611"/>
      <c r="T11" s="611"/>
      <c r="U11" s="611"/>
      <c r="V11" s="611"/>
      <c r="W11" s="611"/>
      <c r="X11" s="611"/>
      <c r="Y11" s="612"/>
      <c r="Z11" s="615">
        <v>6.1</v>
      </c>
      <c r="AA11" s="616"/>
      <c r="AB11" s="616"/>
      <c r="AC11" s="622"/>
      <c r="AD11" s="619">
        <v>10937610</v>
      </c>
      <c r="AE11" s="611"/>
      <c r="AF11" s="611"/>
      <c r="AG11" s="611"/>
      <c r="AH11" s="611"/>
      <c r="AI11" s="611"/>
      <c r="AJ11" s="611"/>
      <c r="AK11" s="612"/>
      <c r="AL11" s="615">
        <v>11.3</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4875664</v>
      </c>
      <c r="BH11" s="611"/>
      <c r="BI11" s="611"/>
      <c r="BJ11" s="611"/>
      <c r="BK11" s="611"/>
      <c r="BL11" s="611"/>
      <c r="BM11" s="611"/>
      <c r="BN11" s="612"/>
      <c r="BO11" s="613">
        <v>7.5</v>
      </c>
      <c r="BP11" s="613"/>
      <c r="BQ11" s="613"/>
      <c r="BR11" s="613"/>
      <c r="BS11" s="614">
        <v>1392132</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2095406</v>
      </c>
      <c r="CS11" s="611"/>
      <c r="CT11" s="611"/>
      <c r="CU11" s="611"/>
      <c r="CV11" s="611"/>
      <c r="CW11" s="611"/>
      <c r="CX11" s="611"/>
      <c r="CY11" s="612"/>
      <c r="CZ11" s="613">
        <v>1.2</v>
      </c>
      <c r="DA11" s="613"/>
      <c r="DB11" s="613"/>
      <c r="DC11" s="613"/>
      <c r="DD11" s="619">
        <v>1353900</v>
      </c>
      <c r="DE11" s="611"/>
      <c r="DF11" s="611"/>
      <c r="DG11" s="611"/>
      <c r="DH11" s="611"/>
      <c r="DI11" s="611"/>
      <c r="DJ11" s="611"/>
      <c r="DK11" s="611"/>
      <c r="DL11" s="611"/>
      <c r="DM11" s="611"/>
      <c r="DN11" s="611"/>
      <c r="DO11" s="611"/>
      <c r="DP11" s="612"/>
      <c r="DQ11" s="619">
        <v>979772</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v>25368</v>
      </c>
      <c r="S12" s="611"/>
      <c r="T12" s="611"/>
      <c r="U12" s="611"/>
      <c r="V12" s="611"/>
      <c r="W12" s="611"/>
      <c r="X12" s="611"/>
      <c r="Y12" s="612"/>
      <c r="Z12" s="613">
        <v>0</v>
      </c>
      <c r="AA12" s="613"/>
      <c r="AB12" s="613"/>
      <c r="AC12" s="613"/>
      <c r="AD12" s="614">
        <v>25368</v>
      </c>
      <c r="AE12" s="614"/>
      <c r="AF12" s="614"/>
      <c r="AG12" s="614"/>
      <c r="AH12" s="614"/>
      <c r="AI12" s="614"/>
      <c r="AJ12" s="614"/>
      <c r="AK12" s="614"/>
      <c r="AL12" s="615">
        <v>0</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27095930</v>
      </c>
      <c r="BH12" s="611"/>
      <c r="BI12" s="611"/>
      <c r="BJ12" s="611"/>
      <c r="BK12" s="611"/>
      <c r="BL12" s="611"/>
      <c r="BM12" s="611"/>
      <c r="BN12" s="612"/>
      <c r="BO12" s="613">
        <v>41.6</v>
      </c>
      <c r="BP12" s="613"/>
      <c r="BQ12" s="613"/>
      <c r="BR12" s="613"/>
      <c r="BS12" s="614" t="s">
        <v>244</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3838333</v>
      </c>
      <c r="CS12" s="611"/>
      <c r="CT12" s="611"/>
      <c r="CU12" s="611"/>
      <c r="CV12" s="611"/>
      <c r="CW12" s="611"/>
      <c r="CX12" s="611"/>
      <c r="CY12" s="612"/>
      <c r="CZ12" s="613">
        <v>2.2000000000000002</v>
      </c>
      <c r="DA12" s="613"/>
      <c r="DB12" s="613"/>
      <c r="DC12" s="613"/>
      <c r="DD12" s="619">
        <v>725379</v>
      </c>
      <c r="DE12" s="611"/>
      <c r="DF12" s="611"/>
      <c r="DG12" s="611"/>
      <c r="DH12" s="611"/>
      <c r="DI12" s="611"/>
      <c r="DJ12" s="611"/>
      <c r="DK12" s="611"/>
      <c r="DL12" s="611"/>
      <c r="DM12" s="611"/>
      <c r="DN12" s="611"/>
      <c r="DO12" s="611"/>
      <c r="DP12" s="612"/>
      <c r="DQ12" s="619">
        <v>2400103</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181</v>
      </c>
      <c r="S13" s="611"/>
      <c r="T13" s="611"/>
      <c r="U13" s="611"/>
      <c r="V13" s="611"/>
      <c r="W13" s="611"/>
      <c r="X13" s="611"/>
      <c r="Y13" s="612"/>
      <c r="Z13" s="613" t="s">
        <v>244</v>
      </c>
      <c r="AA13" s="613"/>
      <c r="AB13" s="613"/>
      <c r="AC13" s="613"/>
      <c r="AD13" s="614" t="s">
        <v>244</v>
      </c>
      <c r="AE13" s="614"/>
      <c r="AF13" s="614"/>
      <c r="AG13" s="614"/>
      <c r="AH13" s="614"/>
      <c r="AI13" s="614"/>
      <c r="AJ13" s="614"/>
      <c r="AK13" s="614"/>
      <c r="AL13" s="615" t="s">
        <v>241</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26837891</v>
      </c>
      <c r="BH13" s="611"/>
      <c r="BI13" s="611"/>
      <c r="BJ13" s="611"/>
      <c r="BK13" s="611"/>
      <c r="BL13" s="611"/>
      <c r="BM13" s="611"/>
      <c r="BN13" s="612"/>
      <c r="BO13" s="613">
        <v>41.2</v>
      </c>
      <c r="BP13" s="613"/>
      <c r="BQ13" s="613"/>
      <c r="BR13" s="613"/>
      <c r="BS13" s="614" t="s">
        <v>244</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13112618</v>
      </c>
      <c r="CS13" s="611"/>
      <c r="CT13" s="611"/>
      <c r="CU13" s="611"/>
      <c r="CV13" s="611"/>
      <c r="CW13" s="611"/>
      <c r="CX13" s="611"/>
      <c r="CY13" s="612"/>
      <c r="CZ13" s="613">
        <v>7.6</v>
      </c>
      <c r="DA13" s="613"/>
      <c r="DB13" s="613"/>
      <c r="DC13" s="613"/>
      <c r="DD13" s="619">
        <v>4738611</v>
      </c>
      <c r="DE13" s="611"/>
      <c r="DF13" s="611"/>
      <c r="DG13" s="611"/>
      <c r="DH13" s="611"/>
      <c r="DI13" s="611"/>
      <c r="DJ13" s="611"/>
      <c r="DK13" s="611"/>
      <c r="DL13" s="611"/>
      <c r="DM13" s="611"/>
      <c r="DN13" s="611"/>
      <c r="DO13" s="611"/>
      <c r="DP13" s="612"/>
      <c r="DQ13" s="619">
        <v>7500878</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v>3081</v>
      </c>
      <c r="S14" s="611"/>
      <c r="T14" s="611"/>
      <c r="U14" s="611"/>
      <c r="V14" s="611"/>
      <c r="W14" s="611"/>
      <c r="X14" s="611"/>
      <c r="Y14" s="612"/>
      <c r="Z14" s="613">
        <v>0</v>
      </c>
      <c r="AA14" s="613"/>
      <c r="AB14" s="613"/>
      <c r="AC14" s="613"/>
      <c r="AD14" s="614">
        <v>3081</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1345366</v>
      </c>
      <c r="BH14" s="611"/>
      <c r="BI14" s="611"/>
      <c r="BJ14" s="611"/>
      <c r="BK14" s="611"/>
      <c r="BL14" s="611"/>
      <c r="BM14" s="611"/>
      <c r="BN14" s="612"/>
      <c r="BO14" s="613">
        <v>2.1</v>
      </c>
      <c r="BP14" s="613"/>
      <c r="BQ14" s="613"/>
      <c r="BR14" s="613"/>
      <c r="BS14" s="614" t="s">
        <v>241</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5014213</v>
      </c>
      <c r="CS14" s="611"/>
      <c r="CT14" s="611"/>
      <c r="CU14" s="611"/>
      <c r="CV14" s="611"/>
      <c r="CW14" s="611"/>
      <c r="CX14" s="611"/>
      <c r="CY14" s="612"/>
      <c r="CZ14" s="613">
        <v>2.9</v>
      </c>
      <c r="DA14" s="613"/>
      <c r="DB14" s="613"/>
      <c r="DC14" s="613"/>
      <c r="DD14" s="619">
        <v>249252</v>
      </c>
      <c r="DE14" s="611"/>
      <c r="DF14" s="611"/>
      <c r="DG14" s="611"/>
      <c r="DH14" s="611"/>
      <c r="DI14" s="611"/>
      <c r="DJ14" s="611"/>
      <c r="DK14" s="611"/>
      <c r="DL14" s="611"/>
      <c r="DM14" s="611"/>
      <c r="DN14" s="611"/>
      <c r="DO14" s="611"/>
      <c r="DP14" s="612"/>
      <c r="DQ14" s="619">
        <v>4182158</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t="s">
        <v>241</v>
      </c>
      <c r="S15" s="611"/>
      <c r="T15" s="611"/>
      <c r="U15" s="611"/>
      <c r="V15" s="611"/>
      <c r="W15" s="611"/>
      <c r="X15" s="611"/>
      <c r="Y15" s="612"/>
      <c r="Z15" s="613" t="s">
        <v>181</v>
      </c>
      <c r="AA15" s="613"/>
      <c r="AB15" s="613"/>
      <c r="AC15" s="613"/>
      <c r="AD15" s="614" t="s">
        <v>241</v>
      </c>
      <c r="AE15" s="614"/>
      <c r="AF15" s="614"/>
      <c r="AG15" s="614"/>
      <c r="AH15" s="614"/>
      <c r="AI15" s="614"/>
      <c r="AJ15" s="614"/>
      <c r="AK15" s="614"/>
      <c r="AL15" s="615" t="s">
        <v>244</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2981363</v>
      </c>
      <c r="BH15" s="611"/>
      <c r="BI15" s="611"/>
      <c r="BJ15" s="611"/>
      <c r="BK15" s="611"/>
      <c r="BL15" s="611"/>
      <c r="BM15" s="611"/>
      <c r="BN15" s="612"/>
      <c r="BO15" s="613">
        <v>4.5999999999999996</v>
      </c>
      <c r="BP15" s="613"/>
      <c r="BQ15" s="613"/>
      <c r="BR15" s="613"/>
      <c r="BS15" s="614" t="s">
        <v>181</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18893469</v>
      </c>
      <c r="CS15" s="611"/>
      <c r="CT15" s="611"/>
      <c r="CU15" s="611"/>
      <c r="CV15" s="611"/>
      <c r="CW15" s="611"/>
      <c r="CX15" s="611"/>
      <c r="CY15" s="612"/>
      <c r="CZ15" s="613">
        <v>10.9</v>
      </c>
      <c r="DA15" s="613"/>
      <c r="DB15" s="613"/>
      <c r="DC15" s="613"/>
      <c r="DD15" s="619">
        <v>5155991</v>
      </c>
      <c r="DE15" s="611"/>
      <c r="DF15" s="611"/>
      <c r="DG15" s="611"/>
      <c r="DH15" s="611"/>
      <c r="DI15" s="611"/>
      <c r="DJ15" s="611"/>
      <c r="DK15" s="611"/>
      <c r="DL15" s="611"/>
      <c r="DM15" s="611"/>
      <c r="DN15" s="611"/>
      <c r="DO15" s="611"/>
      <c r="DP15" s="612"/>
      <c r="DQ15" s="619">
        <v>12622958</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106780</v>
      </c>
      <c r="S16" s="611"/>
      <c r="T16" s="611"/>
      <c r="U16" s="611"/>
      <c r="V16" s="611"/>
      <c r="W16" s="611"/>
      <c r="X16" s="611"/>
      <c r="Y16" s="612"/>
      <c r="Z16" s="613">
        <v>0.1</v>
      </c>
      <c r="AA16" s="613"/>
      <c r="AB16" s="613"/>
      <c r="AC16" s="613"/>
      <c r="AD16" s="614">
        <v>106780</v>
      </c>
      <c r="AE16" s="614"/>
      <c r="AF16" s="614"/>
      <c r="AG16" s="614"/>
      <c r="AH16" s="614"/>
      <c r="AI16" s="614"/>
      <c r="AJ16" s="614"/>
      <c r="AK16" s="614"/>
      <c r="AL16" s="615">
        <v>0.1</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181</v>
      </c>
      <c r="BH16" s="611"/>
      <c r="BI16" s="611"/>
      <c r="BJ16" s="611"/>
      <c r="BK16" s="611"/>
      <c r="BL16" s="611"/>
      <c r="BM16" s="611"/>
      <c r="BN16" s="612"/>
      <c r="BO16" s="613" t="s">
        <v>244</v>
      </c>
      <c r="BP16" s="613"/>
      <c r="BQ16" s="613"/>
      <c r="BR16" s="613"/>
      <c r="BS16" s="614" t="s">
        <v>241</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2615</v>
      </c>
      <c r="CS16" s="611"/>
      <c r="CT16" s="611"/>
      <c r="CU16" s="611"/>
      <c r="CV16" s="611"/>
      <c r="CW16" s="611"/>
      <c r="CX16" s="611"/>
      <c r="CY16" s="612"/>
      <c r="CZ16" s="613">
        <v>0</v>
      </c>
      <c r="DA16" s="613"/>
      <c r="DB16" s="613"/>
      <c r="DC16" s="613"/>
      <c r="DD16" s="619" t="s">
        <v>244</v>
      </c>
      <c r="DE16" s="611"/>
      <c r="DF16" s="611"/>
      <c r="DG16" s="611"/>
      <c r="DH16" s="611"/>
      <c r="DI16" s="611"/>
      <c r="DJ16" s="611"/>
      <c r="DK16" s="611"/>
      <c r="DL16" s="611"/>
      <c r="DM16" s="611"/>
      <c r="DN16" s="611"/>
      <c r="DO16" s="611"/>
      <c r="DP16" s="612"/>
      <c r="DQ16" s="619">
        <v>2356</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1230617</v>
      </c>
      <c r="S17" s="611"/>
      <c r="T17" s="611"/>
      <c r="U17" s="611"/>
      <c r="V17" s="611"/>
      <c r="W17" s="611"/>
      <c r="X17" s="611"/>
      <c r="Y17" s="612"/>
      <c r="Z17" s="613">
        <v>0.7</v>
      </c>
      <c r="AA17" s="613"/>
      <c r="AB17" s="613"/>
      <c r="AC17" s="613"/>
      <c r="AD17" s="614">
        <v>1230617</v>
      </c>
      <c r="AE17" s="614"/>
      <c r="AF17" s="614"/>
      <c r="AG17" s="614"/>
      <c r="AH17" s="614"/>
      <c r="AI17" s="614"/>
      <c r="AJ17" s="614"/>
      <c r="AK17" s="614"/>
      <c r="AL17" s="615">
        <v>1.3</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241</v>
      </c>
      <c r="BH17" s="611"/>
      <c r="BI17" s="611"/>
      <c r="BJ17" s="611"/>
      <c r="BK17" s="611"/>
      <c r="BL17" s="611"/>
      <c r="BM17" s="611"/>
      <c r="BN17" s="612"/>
      <c r="BO17" s="613" t="s">
        <v>241</v>
      </c>
      <c r="BP17" s="613"/>
      <c r="BQ17" s="613"/>
      <c r="BR17" s="613"/>
      <c r="BS17" s="614" t="s">
        <v>244</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18163727</v>
      </c>
      <c r="CS17" s="611"/>
      <c r="CT17" s="611"/>
      <c r="CU17" s="611"/>
      <c r="CV17" s="611"/>
      <c r="CW17" s="611"/>
      <c r="CX17" s="611"/>
      <c r="CY17" s="612"/>
      <c r="CZ17" s="613">
        <v>10.5</v>
      </c>
      <c r="DA17" s="613"/>
      <c r="DB17" s="613"/>
      <c r="DC17" s="613"/>
      <c r="DD17" s="619" t="s">
        <v>241</v>
      </c>
      <c r="DE17" s="611"/>
      <c r="DF17" s="611"/>
      <c r="DG17" s="611"/>
      <c r="DH17" s="611"/>
      <c r="DI17" s="611"/>
      <c r="DJ17" s="611"/>
      <c r="DK17" s="611"/>
      <c r="DL17" s="611"/>
      <c r="DM17" s="611"/>
      <c r="DN17" s="611"/>
      <c r="DO17" s="611"/>
      <c r="DP17" s="612"/>
      <c r="DQ17" s="619">
        <v>18066831</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457016</v>
      </c>
      <c r="S18" s="611"/>
      <c r="T18" s="611"/>
      <c r="U18" s="611"/>
      <c r="V18" s="611"/>
      <c r="W18" s="611"/>
      <c r="X18" s="611"/>
      <c r="Y18" s="612"/>
      <c r="Z18" s="613">
        <v>0.3</v>
      </c>
      <c r="AA18" s="613"/>
      <c r="AB18" s="613"/>
      <c r="AC18" s="613"/>
      <c r="AD18" s="614">
        <v>457016</v>
      </c>
      <c r="AE18" s="614"/>
      <c r="AF18" s="614"/>
      <c r="AG18" s="614"/>
      <c r="AH18" s="614"/>
      <c r="AI18" s="614"/>
      <c r="AJ18" s="614"/>
      <c r="AK18" s="614"/>
      <c r="AL18" s="615">
        <v>0.5</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244</v>
      </c>
      <c r="BH18" s="611"/>
      <c r="BI18" s="611"/>
      <c r="BJ18" s="611"/>
      <c r="BK18" s="611"/>
      <c r="BL18" s="611"/>
      <c r="BM18" s="611"/>
      <c r="BN18" s="612"/>
      <c r="BO18" s="613" t="s">
        <v>181</v>
      </c>
      <c r="BP18" s="613"/>
      <c r="BQ18" s="613"/>
      <c r="BR18" s="613"/>
      <c r="BS18" s="614" t="s">
        <v>241</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181</v>
      </c>
      <c r="CS18" s="611"/>
      <c r="CT18" s="611"/>
      <c r="CU18" s="611"/>
      <c r="CV18" s="611"/>
      <c r="CW18" s="611"/>
      <c r="CX18" s="611"/>
      <c r="CY18" s="612"/>
      <c r="CZ18" s="613" t="s">
        <v>181</v>
      </c>
      <c r="DA18" s="613"/>
      <c r="DB18" s="613"/>
      <c r="DC18" s="613"/>
      <c r="DD18" s="619" t="s">
        <v>181</v>
      </c>
      <c r="DE18" s="611"/>
      <c r="DF18" s="611"/>
      <c r="DG18" s="611"/>
      <c r="DH18" s="611"/>
      <c r="DI18" s="611"/>
      <c r="DJ18" s="611"/>
      <c r="DK18" s="611"/>
      <c r="DL18" s="611"/>
      <c r="DM18" s="611"/>
      <c r="DN18" s="611"/>
      <c r="DO18" s="611"/>
      <c r="DP18" s="612"/>
      <c r="DQ18" s="619" t="s">
        <v>244</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436569</v>
      </c>
      <c r="S19" s="611"/>
      <c r="T19" s="611"/>
      <c r="U19" s="611"/>
      <c r="V19" s="611"/>
      <c r="W19" s="611"/>
      <c r="X19" s="611"/>
      <c r="Y19" s="612"/>
      <c r="Z19" s="613">
        <v>0.2</v>
      </c>
      <c r="AA19" s="613"/>
      <c r="AB19" s="613"/>
      <c r="AC19" s="613"/>
      <c r="AD19" s="614">
        <v>436569</v>
      </c>
      <c r="AE19" s="614"/>
      <c r="AF19" s="614"/>
      <c r="AG19" s="614"/>
      <c r="AH19" s="614"/>
      <c r="AI19" s="614"/>
      <c r="AJ19" s="614"/>
      <c r="AK19" s="614"/>
      <c r="AL19" s="615">
        <v>0.4</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2421020</v>
      </c>
      <c r="BH19" s="611"/>
      <c r="BI19" s="611"/>
      <c r="BJ19" s="611"/>
      <c r="BK19" s="611"/>
      <c r="BL19" s="611"/>
      <c r="BM19" s="611"/>
      <c r="BN19" s="612"/>
      <c r="BO19" s="613">
        <v>3.7</v>
      </c>
      <c r="BP19" s="613"/>
      <c r="BQ19" s="613"/>
      <c r="BR19" s="613"/>
      <c r="BS19" s="614" t="s">
        <v>244</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241</v>
      </c>
      <c r="CS19" s="611"/>
      <c r="CT19" s="611"/>
      <c r="CU19" s="611"/>
      <c r="CV19" s="611"/>
      <c r="CW19" s="611"/>
      <c r="CX19" s="611"/>
      <c r="CY19" s="612"/>
      <c r="CZ19" s="613" t="s">
        <v>244</v>
      </c>
      <c r="DA19" s="613"/>
      <c r="DB19" s="613"/>
      <c r="DC19" s="613"/>
      <c r="DD19" s="619" t="s">
        <v>244</v>
      </c>
      <c r="DE19" s="611"/>
      <c r="DF19" s="611"/>
      <c r="DG19" s="611"/>
      <c r="DH19" s="611"/>
      <c r="DI19" s="611"/>
      <c r="DJ19" s="611"/>
      <c r="DK19" s="611"/>
      <c r="DL19" s="611"/>
      <c r="DM19" s="611"/>
      <c r="DN19" s="611"/>
      <c r="DO19" s="611"/>
      <c r="DP19" s="612"/>
      <c r="DQ19" s="619" t="s">
        <v>244</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v>20447</v>
      </c>
      <c r="S20" s="611"/>
      <c r="T20" s="611"/>
      <c r="U20" s="611"/>
      <c r="V20" s="611"/>
      <c r="W20" s="611"/>
      <c r="X20" s="611"/>
      <c r="Y20" s="612"/>
      <c r="Z20" s="613">
        <v>0</v>
      </c>
      <c r="AA20" s="613"/>
      <c r="AB20" s="613"/>
      <c r="AC20" s="613"/>
      <c r="AD20" s="614">
        <v>20447</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2421020</v>
      </c>
      <c r="BH20" s="611"/>
      <c r="BI20" s="611"/>
      <c r="BJ20" s="611"/>
      <c r="BK20" s="611"/>
      <c r="BL20" s="611"/>
      <c r="BM20" s="611"/>
      <c r="BN20" s="612"/>
      <c r="BO20" s="613">
        <v>3.7</v>
      </c>
      <c r="BP20" s="613"/>
      <c r="BQ20" s="613"/>
      <c r="BR20" s="613"/>
      <c r="BS20" s="614" t="s">
        <v>241</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173425179</v>
      </c>
      <c r="CS20" s="611"/>
      <c r="CT20" s="611"/>
      <c r="CU20" s="611"/>
      <c r="CV20" s="611"/>
      <c r="CW20" s="611"/>
      <c r="CX20" s="611"/>
      <c r="CY20" s="612"/>
      <c r="CZ20" s="613">
        <v>100</v>
      </c>
      <c r="DA20" s="613"/>
      <c r="DB20" s="613"/>
      <c r="DC20" s="613"/>
      <c r="DD20" s="619">
        <v>15108574</v>
      </c>
      <c r="DE20" s="611"/>
      <c r="DF20" s="611"/>
      <c r="DG20" s="611"/>
      <c r="DH20" s="611"/>
      <c r="DI20" s="611"/>
      <c r="DJ20" s="611"/>
      <c r="DK20" s="611"/>
      <c r="DL20" s="611"/>
      <c r="DM20" s="611"/>
      <c r="DN20" s="611"/>
      <c r="DO20" s="611"/>
      <c r="DP20" s="612"/>
      <c r="DQ20" s="619">
        <v>107514960</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18547618</v>
      </c>
      <c r="S21" s="611"/>
      <c r="T21" s="611"/>
      <c r="U21" s="611"/>
      <c r="V21" s="611"/>
      <c r="W21" s="611"/>
      <c r="X21" s="611"/>
      <c r="Y21" s="612"/>
      <c r="Z21" s="613">
        <v>10.4</v>
      </c>
      <c r="AA21" s="613"/>
      <c r="AB21" s="613"/>
      <c r="AC21" s="613"/>
      <c r="AD21" s="614">
        <v>17085095</v>
      </c>
      <c r="AE21" s="614"/>
      <c r="AF21" s="614"/>
      <c r="AG21" s="614"/>
      <c r="AH21" s="614"/>
      <c r="AI21" s="614"/>
      <c r="AJ21" s="614"/>
      <c r="AK21" s="614"/>
      <c r="AL21" s="615">
        <v>17.600000000000001</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26567</v>
      </c>
      <c r="BH21" s="611"/>
      <c r="BI21" s="611"/>
      <c r="BJ21" s="611"/>
      <c r="BK21" s="611"/>
      <c r="BL21" s="611"/>
      <c r="BM21" s="611"/>
      <c r="BN21" s="612"/>
      <c r="BO21" s="613">
        <v>0</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17085095</v>
      </c>
      <c r="S22" s="611"/>
      <c r="T22" s="611"/>
      <c r="U22" s="611"/>
      <c r="V22" s="611"/>
      <c r="W22" s="611"/>
      <c r="X22" s="611"/>
      <c r="Y22" s="612"/>
      <c r="Z22" s="613">
        <v>9.6</v>
      </c>
      <c r="AA22" s="613"/>
      <c r="AB22" s="613"/>
      <c r="AC22" s="613"/>
      <c r="AD22" s="614">
        <v>17085095</v>
      </c>
      <c r="AE22" s="614"/>
      <c r="AF22" s="614"/>
      <c r="AG22" s="614"/>
      <c r="AH22" s="614"/>
      <c r="AI22" s="614"/>
      <c r="AJ22" s="614"/>
      <c r="AK22" s="614"/>
      <c r="AL22" s="615">
        <v>17.600000000000001</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v>2394453</v>
      </c>
      <c r="BH22" s="611"/>
      <c r="BI22" s="611"/>
      <c r="BJ22" s="611"/>
      <c r="BK22" s="611"/>
      <c r="BL22" s="611"/>
      <c r="BM22" s="611"/>
      <c r="BN22" s="612"/>
      <c r="BO22" s="613">
        <v>3.7</v>
      </c>
      <c r="BP22" s="613"/>
      <c r="BQ22" s="613"/>
      <c r="BR22" s="613"/>
      <c r="BS22" s="614" t="s">
        <v>241</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1462523</v>
      </c>
      <c r="S23" s="611"/>
      <c r="T23" s="611"/>
      <c r="U23" s="611"/>
      <c r="V23" s="611"/>
      <c r="W23" s="611"/>
      <c r="X23" s="611"/>
      <c r="Y23" s="612"/>
      <c r="Z23" s="613">
        <v>0.8</v>
      </c>
      <c r="AA23" s="613"/>
      <c r="AB23" s="613"/>
      <c r="AC23" s="613"/>
      <c r="AD23" s="614" t="s">
        <v>241</v>
      </c>
      <c r="AE23" s="614"/>
      <c r="AF23" s="614"/>
      <c r="AG23" s="614"/>
      <c r="AH23" s="614"/>
      <c r="AI23" s="614"/>
      <c r="AJ23" s="614"/>
      <c r="AK23" s="614"/>
      <c r="AL23" s="615" t="s">
        <v>244</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241</v>
      </c>
      <c r="BH23" s="611"/>
      <c r="BI23" s="611"/>
      <c r="BJ23" s="611"/>
      <c r="BK23" s="611"/>
      <c r="BL23" s="611"/>
      <c r="BM23" s="611"/>
      <c r="BN23" s="612"/>
      <c r="BO23" s="613" t="s">
        <v>181</v>
      </c>
      <c r="BP23" s="613"/>
      <c r="BQ23" s="613"/>
      <c r="BR23" s="613"/>
      <c r="BS23" s="614" t="s">
        <v>244</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2">
      <c r="B24" s="607" t="s">
        <v>289</v>
      </c>
      <c r="C24" s="608"/>
      <c r="D24" s="608"/>
      <c r="E24" s="608"/>
      <c r="F24" s="608"/>
      <c r="G24" s="608"/>
      <c r="H24" s="608"/>
      <c r="I24" s="608"/>
      <c r="J24" s="608"/>
      <c r="K24" s="608"/>
      <c r="L24" s="608"/>
      <c r="M24" s="608"/>
      <c r="N24" s="608"/>
      <c r="O24" s="608"/>
      <c r="P24" s="608"/>
      <c r="Q24" s="609"/>
      <c r="R24" s="610" t="s">
        <v>181</v>
      </c>
      <c r="S24" s="611"/>
      <c r="T24" s="611"/>
      <c r="U24" s="611"/>
      <c r="V24" s="611"/>
      <c r="W24" s="611"/>
      <c r="X24" s="611"/>
      <c r="Y24" s="612"/>
      <c r="Z24" s="613" t="s">
        <v>244</v>
      </c>
      <c r="AA24" s="613"/>
      <c r="AB24" s="613"/>
      <c r="AC24" s="613"/>
      <c r="AD24" s="614" t="s">
        <v>244</v>
      </c>
      <c r="AE24" s="614"/>
      <c r="AF24" s="614"/>
      <c r="AG24" s="614"/>
      <c r="AH24" s="614"/>
      <c r="AI24" s="614"/>
      <c r="AJ24" s="614"/>
      <c r="AK24" s="614"/>
      <c r="AL24" s="615" t="s">
        <v>244</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181</v>
      </c>
      <c r="BH24" s="611"/>
      <c r="BI24" s="611"/>
      <c r="BJ24" s="611"/>
      <c r="BK24" s="611"/>
      <c r="BL24" s="611"/>
      <c r="BM24" s="611"/>
      <c r="BN24" s="612"/>
      <c r="BO24" s="613" t="s">
        <v>181</v>
      </c>
      <c r="BP24" s="613"/>
      <c r="BQ24" s="613"/>
      <c r="BR24" s="613"/>
      <c r="BS24" s="614" t="s">
        <v>241</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100766123</v>
      </c>
      <c r="CS24" s="600"/>
      <c r="CT24" s="600"/>
      <c r="CU24" s="600"/>
      <c r="CV24" s="600"/>
      <c r="CW24" s="600"/>
      <c r="CX24" s="600"/>
      <c r="CY24" s="601"/>
      <c r="CZ24" s="604">
        <v>58.1</v>
      </c>
      <c r="DA24" s="605"/>
      <c r="DB24" s="605"/>
      <c r="DC24" s="621"/>
      <c r="DD24" s="645">
        <v>62291162</v>
      </c>
      <c r="DE24" s="600"/>
      <c r="DF24" s="600"/>
      <c r="DG24" s="600"/>
      <c r="DH24" s="600"/>
      <c r="DI24" s="600"/>
      <c r="DJ24" s="600"/>
      <c r="DK24" s="601"/>
      <c r="DL24" s="645">
        <v>60566697</v>
      </c>
      <c r="DM24" s="600"/>
      <c r="DN24" s="600"/>
      <c r="DO24" s="600"/>
      <c r="DP24" s="600"/>
      <c r="DQ24" s="600"/>
      <c r="DR24" s="600"/>
      <c r="DS24" s="600"/>
      <c r="DT24" s="600"/>
      <c r="DU24" s="600"/>
      <c r="DV24" s="601"/>
      <c r="DW24" s="604">
        <v>59.8</v>
      </c>
      <c r="DX24" s="605"/>
      <c r="DY24" s="605"/>
      <c r="DZ24" s="605"/>
      <c r="EA24" s="605"/>
      <c r="EB24" s="605"/>
      <c r="EC24" s="606"/>
    </row>
    <row r="25" spans="2:133" ht="11.25" customHeight="1" x14ac:dyDescent="0.2">
      <c r="B25" s="607" t="s">
        <v>292</v>
      </c>
      <c r="C25" s="608"/>
      <c r="D25" s="608"/>
      <c r="E25" s="608"/>
      <c r="F25" s="608"/>
      <c r="G25" s="608"/>
      <c r="H25" s="608"/>
      <c r="I25" s="608"/>
      <c r="J25" s="608"/>
      <c r="K25" s="608"/>
      <c r="L25" s="608"/>
      <c r="M25" s="608"/>
      <c r="N25" s="608"/>
      <c r="O25" s="608"/>
      <c r="P25" s="608"/>
      <c r="Q25" s="609"/>
      <c r="R25" s="610">
        <v>98331216</v>
      </c>
      <c r="S25" s="611"/>
      <c r="T25" s="611"/>
      <c r="U25" s="611"/>
      <c r="V25" s="611"/>
      <c r="W25" s="611"/>
      <c r="X25" s="611"/>
      <c r="Y25" s="612"/>
      <c r="Z25" s="613">
        <v>55.1</v>
      </c>
      <c r="AA25" s="613"/>
      <c r="AB25" s="613"/>
      <c r="AC25" s="613"/>
      <c r="AD25" s="614">
        <v>96868693</v>
      </c>
      <c r="AE25" s="614"/>
      <c r="AF25" s="614"/>
      <c r="AG25" s="614"/>
      <c r="AH25" s="614"/>
      <c r="AI25" s="614"/>
      <c r="AJ25" s="614"/>
      <c r="AK25" s="614"/>
      <c r="AL25" s="615">
        <v>99.7</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244</v>
      </c>
      <c r="BH25" s="611"/>
      <c r="BI25" s="611"/>
      <c r="BJ25" s="611"/>
      <c r="BK25" s="611"/>
      <c r="BL25" s="611"/>
      <c r="BM25" s="611"/>
      <c r="BN25" s="612"/>
      <c r="BO25" s="613" t="s">
        <v>241</v>
      </c>
      <c r="BP25" s="613"/>
      <c r="BQ25" s="613"/>
      <c r="BR25" s="613"/>
      <c r="BS25" s="614" t="s">
        <v>181</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32163120</v>
      </c>
      <c r="CS25" s="642"/>
      <c r="CT25" s="642"/>
      <c r="CU25" s="642"/>
      <c r="CV25" s="642"/>
      <c r="CW25" s="642"/>
      <c r="CX25" s="642"/>
      <c r="CY25" s="643"/>
      <c r="CZ25" s="615">
        <v>18.5</v>
      </c>
      <c r="DA25" s="640"/>
      <c r="DB25" s="640"/>
      <c r="DC25" s="644"/>
      <c r="DD25" s="619">
        <v>29111751</v>
      </c>
      <c r="DE25" s="642"/>
      <c r="DF25" s="642"/>
      <c r="DG25" s="642"/>
      <c r="DH25" s="642"/>
      <c r="DI25" s="642"/>
      <c r="DJ25" s="642"/>
      <c r="DK25" s="643"/>
      <c r="DL25" s="619">
        <v>28462444</v>
      </c>
      <c r="DM25" s="642"/>
      <c r="DN25" s="642"/>
      <c r="DO25" s="642"/>
      <c r="DP25" s="642"/>
      <c r="DQ25" s="642"/>
      <c r="DR25" s="642"/>
      <c r="DS25" s="642"/>
      <c r="DT25" s="642"/>
      <c r="DU25" s="642"/>
      <c r="DV25" s="643"/>
      <c r="DW25" s="615">
        <v>28.1</v>
      </c>
      <c r="DX25" s="640"/>
      <c r="DY25" s="640"/>
      <c r="DZ25" s="640"/>
      <c r="EA25" s="640"/>
      <c r="EB25" s="640"/>
      <c r="EC25" s="641"/>
    </row>
    <row r="26" spans="2:133" ht="11.25" customHeight="1" x14ac:dyDescent="0.2">
      <c r="B26" s="607" t="s">
        <v>295</v>
      </c>
      <c r="C26" s="608"/>
      <c r="D26" s="608"/>
      <c r="E26" s="608"/>
      <c r="F26" s="608"/>
      <c r="G26" s="608"/>
      <c r="H26" s="608"/>
      <c r="I26" s="608"/>
      <c r="J26" s="608"/>
      <c r="K26" s="608"/>
      <c r="L26" s="608"/>
      <c r="M26" s="608"/>
      <c r="N26" s="608"/>
      <c r="O26" s="608"/>
      <c r="P26" s="608"/>
      <c r="Q26" s="609"/>
      <c r="R26" s="610">
        <v>69069</v>
      </c>
      <c r="S26" s="611"/>
      <c r="T26" s="611"/>
      <c r="U26" s="611"/>
      <c r="V26" s="611"/>
      <c r="W26" s="611"/>
      <c r="X26" s="611"/>
      <c r="Y26" s="612"/>
      <c r="Z26" s="613">
        <v>0</v>
      </c>
      <c r="AA26" s="613"/>
      <c r="AB26" s="613"/>
      <c r="AC26" s="613"/>
      <c r="AD26" s="614">
        <v>69069</v>
      </c>
      <c r="AE26" s="614"/>
      <c r="AF26" s="614"/>
      <c r="AG26" s="614"/>
      <c r="AH26" s="614"/>
      <c r="AI26" s="614"/>
      <c r="AJ26" s="614"/>
      <c r="AK26" s="614"/>
      <c r="AL26" s="615">
        <v>0.1</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181</v>
      </c>
      <c r="BP26" s="613"/>
      <c r="BQ26" s="613"/>
      <c r="BR26" s="613"/>
      <c r="BS26" s="614" t="s">
        <v>241</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21005358</v>
      </c>
      <c r="CS26" s="611"/>
      <c r="CT26" s="611"/>
      <c r="CU26" s="611"/>
      <c r="CV26" s="611"/>
      <c r="CW26" s="611"/>
      <c r="CX26" s="611"/>
      <c r="CY26" s="612"/>
      <c r="CZ26" s="615">
        <v>12.1</v>
      </c>
      <c r="DA26" s="640"/>
      <c r="DB26" s="640"/>
      <c r="DC26" s="644"/>
      <c r="DD26" s="619">
        <v>19080243</v>
      </c>
      <c r="DE26" s="611"/>
      <c r="DF26" s="611"/>
      <c r="DG26" s="611"/>
      <c r="DH26" s="611"/>
      <c r="DI26" s="611"/>
      <c r="DJ26" s="611"/>
      <c r="DK26" s="612"/>
      <c r="DL26" s="619" t="s">
        <v>181</v>
      </c>
      <c r="DM26" s="611"/>
      <c r="DN26" s="611"/>
      <c r="DO26" s="611"/>
      <c r="DP26" s="611"/>
      <c r="DQ26" s="611"/>
      <c r="DR26" s="611"/>
      <c r="DS26" s="611"/>
      <c r="DT26" s="611"/>
      <c r="DU26" s="611"/>
      <c r="DV26" s="612"/>
      <c r="DW26" s="615" t="s">
        <v>241</v>
      </c>
      <c r="DX26" s="640"/>
      <c r="DY26" s="640"/>
      <c r="DZ26" s="640"/>
      <c r="EA26" s="640"/>
      <c r="EB26" s="640"/>
      <c r="EC26" s="641"/>
    </row>
    <row r="27" spans="2:133" ht="11.25" customHeight="1" x14ac:dyDescent="0.2">
      <c r="B27" s="607" t="s">
        <v>298</v>
      </c>
      <c r="C27" s="608"/>
      <c r="D27" s="608"/>
      <c r="E27" s="608"/>
      <c r="F27" s="608"/>
      <c r="G27" s="608"/>
      <c r="H27" s="608"/>
      <c r="I27" s="608"/>
      <c r="J27" s="608"/>
      <c r="K27" s="608"/>
      <c r="L27" s="608"/>
      <c r="M27" s="608"/>
      <c r="N27" s="608"/>
      <c r="O27" s="608"/>
      <c r="P27" s="608"/>
      <c r="Q27" s="609"/>
      <c r="R27" s="610">
        <v>1331267</v>
      </c>
      <c r="S27" s="611"/>
      <c r="T27" s="611"/>
      <c r="U27" s="611"/>
      <c r="V27" s="611"/>
      <c r="W27" s="611"/>
      <c r="X27" s="611"/>
      <c r="Y27" s="612"/>
      <c r="Z27" s="613">
        <v>0.7</v>
      </c>
      <c r="AA27" s="613"/>
      <c r="AB27" s="613"/>
      <c r="AC27" s="613"/>
      <c r="AD27" s="614" t="s">
        <v>181</v>
      </c>
      <c r="AE27" s="614"/>
      <c r="AF27" s="614"/>
      <c r="AG27" s="614"/>
      <c r="AH27" s="614"/>
      <c r="AI27" s="614"/>
      <c r="AJ27" s="614"/>
      <c r="AK27" s="614"/>
      <c r="AL27" s="615" t="s">
        <v>181</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65155945</v>
      </c>
      <c r="BH27" s="611"/>
      <c r="BI27" s="611"/>
      <c r="BJ27" s="611"/>
      <c r="BK27" s="611"/>
      <c r="BL27" s="611"/>
      <c r="BM27" s="611"/>
      <c r="BN27" s="612"/>
      <c r="BO27" s="613">
        <v>100</v>
      </c>
      <c r="BP27" s="613"/>
      <c r="BQ27" s="613"/>
      <c r="BR27" s="613"/>
      <c r="BS27" s="614">
        <v>1741029</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50488432</v>
      </c>
      <c r="CS27" s="642"/>
      <c r="CT27" s="642"/>
      <c r="CU27" s="642"/>
      <c r="CV27" s="642"/>
      <c r="CW27" s="642"/>
      <c r="CX27" s="642"/>
      <c r="CY27" s="643"/>
      <c r="CZ27" s="615">
        <v>29.1</v>
      </c>
      <c r="DA27" s="640"/>
      <c r="DB27" s="640"/>
      <c r="DC27" s="644"/>
      <c r="DD27" s="619">
        <v>15161736</v>
      </c>
      <c r="DE27" s="642"/>
      <c r="DF27" s="642"/>
      <c r="DG27" s="642"/>
      <c r="DH27" s="642"/>
      <c r="DI27" s="642"/>
      <c r="DJ27" s="642"/>
      <c r="DK27" s="643"/>
      <c r="DL27" s="619">
        <v>14694928</v>
      </c>
      <c r="DM27" s="642"/>
      <c r="DN27" s="642"/>
      <c r="DO27" s="642"/>
      <c r="DP27" s="642"/>
      <c r="DQ27" s="642"/>
      <c r="DR27" s="642"/>
      <c r="DS27" s="642"/>
      <c r="DT27" s="642"/>
      <c r="DU27" s="642"/>
      <c r="DV27" s="643"/>
      <c r="DW27" s="615">
        <v>14.5</v>
      </c>
      <c r="DX27" s="640"/>
      <c r="DY27" s="640"/>
      <c r="DZ27" s="640"/>
      <c r="EA27" s="640"/>
      <c r="EB27" s="640"/>
      <c r="EC27" s="641"/>
    </row>
    <row r="28" spans="2:133" ht="11.25" customHeight="1" x14ac:dyDescent="0.2">
      <c r="B28" s="607" t="s">
        <v>301</v>
      </c>
      <c r="C28" s="608"/>
      <c r="D28" s="608"/>
      <c r="E28" s="608"/>
      <c r="F28" s="608"/>
      <c r="G28" s="608"/>
      <c r="H28" s="608"/>
      <c r="I28" s="608"/>
      <c r="J28" s="608"/>
      <c r="K28" s="608"/>
      <c r="L28" s="608"/>
      <c r="M28" s="608"/>
      <c r="N28" s="608"/>
      <c r="O28" s="608"/>
      <c r="P28" s="608"/>
      <c r="Q28" s="609"/>
      <c r="R28" s="610">
        <v>1495566</v>
      </c>
      <c r="S28" s="611"/>
      <c r="T28" s="611"/>
      <c r="U28" s="611"/>
      <c r="V28" s="611"/>
      <c r="W28" s="611"/>
      <c r="X28" s="611"/>
      <c r="Y28" s="612"/>
      <c r="Z28" s="613">
        <v>0.8</v>
      </c>
      <c r="AA28" s="613"/>
      <c r="AB28" s="613"/>
      <c r="AC28" s="613"/>
      <c r="AD28" s="614">
        <v>161541</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18114571</v>
      </c>
      <c r="CS28" s="611"/>
      <c r="CT28" s="611"/>
      <c r="CU28" s="611"/>
      <c r="CV28" s="611"/>
      <c r="CW28" s="611"/>
      <c r="CX28" s="611"/>
      <c r="CY28" s="612"/>
      <c r="CZ28" s="615">
        <v>10.4</v>
      </c>
      <c r="DA28" s="640"/>
      <c r="DB28" s="640"/>
      <c r="DC28" s="644"/>
      <c r="DD28" s="619">
        <v>18017675</v>
      </c>
      <c r="DE28" s="611"/>
      <c r="DF28" s="611"/>
      <c r="DG28" s="611"/>
      <c r="DH28" s="611"/>
      <c r="DI28" s="611"/>
      <c r="DJ28" s="611"/>
      <c r="DK28" s="612"/>
      <c r="DL28" s="619">
        <v>17409325</v>
      </c>
      <c r="DM28" s="611"/>
      <c r="DN28" s="611"/>
      <c r="DO28" s="611"/>
      <c r="DP28" s="611"/>
      <c r="DQ28" s="611"/>
      <c r="DR28" s="611"/>
      <c r="DS28" s="611"/>
      <c r="DT28" s="611"/>
      <c r="DU28" s="611"/>
      <c r="DV28" s="612"/>
      <c r="DW28" s="615">
        <v>17.2</v>
      </c>
      <c r="DX28" s="640"/>
      <c r="DY28" s="640"/>
      <c r="DZ28" s="640"/>
      <c r="EA28" s="640"/>
      <c r="EB28" s="640"/>
      <c r="EC28" s="641"/>
    </row>
    <row r="29" spans="2:133" ht="11.25" customHeight="1" x14ac:dyDescent="0.2">
      <c r="B29" s="607" t="s">
        <v>303</v>
      </c>
      <c r="C29" s="608"/>
      <c r="D29" s="608"/>
      <c r="E29" s="608"/>
      <c r="F29" s="608"/>
      <c r="G29" s="608"/>
      <c r="H29" s="608"/>
      <c r="I29" s="608"/>
      <c r="J29" s="608"/>
      <c r="K29" s="608"/>
      <c r="L29" s="608"/>
      <c r="M29" s="608"/>
      <c r="N29" s="608"/>
      <c r="O29" s="608"/>
      <c r="P29" s="608"/>
      <c r="Q29" s="609"/>
      <c r="R29" s="610">
        <v>1759992</v>
      </c>
      <c r="S29" s="611"/>
      <c r="T29" s="611"/>
      <c r="U29" s="611"/>
      <c r="V29" s="611"/>
      <c r="W29" s="611"/>
      <c r="X29" s="611"/>
      <c r="Y29" s="612"/>
      <c r="Z29" s="613">
        <v>1</v>
      </c>
      <c r="AA29" s="613"/>
      <c r="AB29" s="613"/>
      <c r="AC29" s="613"/>
      <c r="AD29" s="614">
        <v>1576</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304</v>
      </c>
      <c r="CE29" s="647"/>
      <c r="CF29" s="607" t="s">
        <v>305</v>
      </c>
      <c r="CG29" s="608"/>
      <c r="CH29" s="608"/>
      <c r="CI29" s="608"/>
      <c r="CJ29" s="608"/>
      <c r="CK29" s="608"/>
      <c r="CL29" s="608"/>
      <c r="CM29" s="608"/>
      <c r="CN29" s="608"/>
      <c r="CO29" s="608"/>
      <c r="CP29" s="608"/>
      <c r="CQ29" s="609"/>
      <c r="CR29" s="610">
        <v>18114571</v>
      </c>
      <c r="CS29" s="642"/>
      <c r="CT29" s="642"/>
      <c r="CU29" s="642"/>
      <c r="CV29" s="642"/>
      <c r="CW29" s="642"/>
      <c r="CX29" s="642"/>
      <c r="CY29" s="643"/>
      <c r="CZ29" s="615">
        <v>10.4</v>
      </c>
      <c r="DA29" s="640"/>
      <c r="DB29" s="640"/>
      <c r="DC29" s="644"/>
      <c r="DD29" s="619">
        <v>18017675</v>
      </c>
      <c r="DE29" s="642"/>
      <c r="DF29" s="642"/>
      <c r="DG29" s="642"/>
      <c r="DH29" s="642"/>
      <c r="DI29" s="642"/>
      <c r="DJ29" s="642"/>
      <c r="DK29" s="643"/>
      <c r="DL29" s="619">
        <v>17409325</v>
      </c>
      <c r="DM29" s="642"/>
      <c r="DN29" s="642"/>
      <c r="DO29" s="642"/>
      <c r="DP29" s="642"/>
      <c r="DQ29" s="642"/>
      <c r="DR29" s="642"/>
      <c r="DS29" s="642"/>
      <c r="DT29" s="642"/>
      <c r="DU29" s="642"/>
      <c r="DV29" s="643"/>
      <c r="DW29" s="615">
        <v>17.2</v>
      </c>
      <c r="DX29" s="640"/>
      <c r="DY29" s="640"/>
      <c r="DZ29" s="640"/>
      <c r="EA29" s="640"/>
      <c r="EB29" s="640"/>
      <c r="EC29" s="641"/>
    </row>
    <row r="30" spans="2:133" ht="11.25" customHeight="1" x14ac:dyDescent="0.2">
      <c r="B30" s="607" t="s">
        <v>306</v>
      </c>
      <c r="C30" s="608"/>
      <c r="D30" s="608"/>
      <c r="E30" s="608"/>
      <c r="F30" s="608"/>
      <c r="G30" s="608"/>
      <c r="H30" s="608"/>
      <c r="I30" s="608"/>
      <c r="J30" s="608"/>
      <c r="K30" s="608"/>
      <c r="L30" s="608"/>
      <c r="M30" s="608"/>
      <c r="N30" s="608"/>
      <c r="O30" s="608"/>
      <c r="P30" s="608"/>
      <c r="Q30" s="609"/>
      <c r="R30" s="610">
        <v>39948032</v>
      </c>
      <c r="S30" s="611"/>
      <c r="T30" s="611"/>
      <c r="U30" s="611"/>
      <c r="V30" s="611"/>
      <c r="W30" s="611"/>
      <c r="X30" s="611"/>
      <c r="Y30" s="612"/>
      <c r="Z30" s="613">
        <v>22.4</v>
      </c>
      <c r="AA30" s="613"/>
      <c r="AB30" s="613"/>
      <c r="AC30" s="613"/>
      <c r="AD30" s="614" t="s">
        <v>244</v>
      </c>
      <c r="AE30" s="614"/>
      <c r="AF30" s="614"/>
      <c r="AG30" s="614"/>
      <c r="AH30" s="614"/>
      <c r="AI30" s="614"/>
      <c r="AJ30" s="614"/>
      <c r="AK30" s="614"/>
      <c r="AL30" s="615" t="s">
        <v>241</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307</v>
      </c>
      <c r="BH30" s="652"/>
      <c r="BI30" s="652"/>
      <c r="BJ30" s="652"/>
      <c r="BK30" s="652"/>
      <c r="BL30" s="652"/>
      <c r="BM30" s="652"/>
      <c r="BN30" s="652"/>
      <c r="BO30" s="652"/>
      <c r="BP30" s="652"/>
      <c r="BQ30" s="653"/>
      <c r="BR30" s="592" t="s">
        <v>308</v>
      </c>
      <c r="BS30" s="652"/>
      <c r="BT30" s="652"/>
      <c r="BU30" s="652"/>
      <c r="BV30" s="652"/>
      <c r="BW30" s="652"/>
      <c r="BX30" s="652"/>
      <c r="BY30" s="652"/>
      <c r="BZ30" s="652"/>
      <c r="CA30" s="652"/>
      <c r="CB30" s="653"/>
      <c r="CD30" s="648"/>
      <c r="CE30" s="649"/>
      <c r="CF30" s="607" t="s">
        <v>309</v>
      </c>
      <c r="CG30" s="608"/>
      <c r="CH30" s="608"/>
      <c r="CI30" s="608"/>
      <c r="CJ30" s="608"/>
      <c r="CK30" s="608"/>
      <c r="CL30" s="608"/>
      <c r="CM30" s="608"/>
      <c r="CN30" s="608"/>
      <c r="CO30" s="608"/>
      <c r="CP30" s="608"/>
      <c r="CQ30" s="609"/>
      <c r="CR30" s="610">
        <v>17551021</v>
      </c>
      <c r="CS30" s="611"/>
      <c r="CT30" s="611"/>
      <c r="CU30" s="611"/>
      <c r="CV30" s="611"/>
      <c r="CW30" s="611"/>
      <c r="CX30" s="611"/>
      <c r="CY30" s="612"/>
      <c r="CZ30" s="615">
        <v>10.1</v>
      </c>
      <c r="DA30" s="640"/>
      <c r="DB30" s="640"/>
      <c r="DC30" s="644"/>
      <c r="DD30" s="619">
        <v>17454125</v>
      </c>
      <c r="DE30" s="611"/>
      <c r="DF30" s="611"/>
      <c r="DG30" s="611"/>
      <c r="DH30" s="611"/>
      <c r="DI30" s="611"/>
      <c r="DJ30" s="611"/>
      <c r="DK30" s="612"/>
      <c r="DL30" s="619">
        <v>16848342</v>
      </c>
      <c r="DM30" s="611"/>
      <c r="DN30" s="611"/>
      <c r="DO30" s="611"/>
      <c r="DP30" s="611"/>
      <c r="DQ30" s="611"/>
      <c r="DR30" s="611"/>
      <c r="DS30" s="611"/>
      <c r="DT30" s="611"/>
      <c r="DU30" s="611"/>
      <c r="DV30" s="612"/>
      <c r="DW30" s="615">
        <v>16.600000000000001</v>
      </c>
      <c r="DX30" s="640"/>
      <c r="DY30" s="640"/>
      <c r="DZ30" s="640"/>
      <c r="EA30" s="640"/>
      <c r="EB30" s="640"/>
      <c r="EC30" s="641"/>
    </row>
    <row r="31" spans="2:133" ht="11.25" customHeight="1" x14ac:dyDescent="0.2">
      <c r="B31" s="623" t="s">
        <v>310</v>
      </c>
      <c r="C31" s="624"/>
      <c r="D31" s="624"/>
      <c r="E31" s="624"/>
      <c r="F31" s="624"/>
      <c r="G31" s="624"/>
      <c r="H31" s="624"/>
      <c r="I31" s="624"/>
      <c r="J31" s="624"/>
      <c r="K31" s="624"/>
      <c r="L31" s="624"/>
      <c r="M31" s="624"/>
      <c r="N31" s="624"/>
      <c r="O31" s="624"/>
      <c r="P31" s="624"/>
      <c r="Q31" s="625"/>
      <c r="R31" s="610">
        <v>733</v>
      </c>
      <c r="S31" s="611"/>
      <c r="T31" s="611"/>
      <c r="U31" s="611"/>
      <c r="V31" s="611"/>
      <c r="W31" s="611"/>
      <c r="X31" s="611"/>
      <c r="Y31" s="612"/>
      <c r="Z31" s="613">
        <v>0</v>
      </c>
      <c r="AA31" s="613"/>
      <c r="AB31" s="613"/>
      <c r="AC31" s="613"/>
      <c r="AD31" s="614">
        <v>733</v>
      </c>
      <c r="AE31" s="614"/>
      <c r="AF31" s="614"/>
      <c r="AG31" s="614"/>
      <c r="AH31" s="614"/>
      <c r="AI31" s="614"/>
      <c r="AJ31" s="614"/>
      <c r="AK31" s="614"/>
      <c r="AL31" s="615">
        <v>0</v>
      </c>
      <c r="AM31" s="616"/>
      <c r="AN31" s="616"/>
      <c r="AO31" s="617"/>
      <c r="AP31" s="656" t="s">
        <v>311</v>
      </c>
      <c r="AQ31" s="657"/>
      <c r="AR31" s="657"/>
      <c r="AS31" s="657"/>
      <c r="AT31" s="662" t="s">
        <v>312</v>
      </c>
      <c r="AU31" s="212"/>
      <c r="AV31" s="212"/>
      <c r="AW31" s="212"/>
      <c r="AX31" s="596" t="s">
        <v>186</v>
      </c>
      <c r="AY31" s="597"/>
      <c r="AZ31" s="597"/>
      <c r="BA31" s="597"/>
      <c r="BB31" s="597"/>
      <c r="BC31" s="597"/>
      <c r="BD31" s="597"/>
      <c r="BE31" s="597"/>
      <c r="BF31" s="598"/>
      <c r="BG31" s="666">
        <v>99.3</v>
      </c>
      <c r="BH31" s="654"/>
      <c r="BI31" s="654"/>
      <c r="BJ31" s="654"/>
      <c r="BK31" s="654"/>
      <c r="BL31" s="654"/>
      <c r="BM31" s="605">
        <v>97.7</v>
      </c>
      <c r="BN31" s="654"/>
      <c r="BO31" s="654"/>
      <c r="BP31" s="654"/>
      <c r="BQ31" s="655"/>
      <c r="BR31" s="666">
        <v>99.2</v>
      </c>
      <c r="BS31" s="654"/>
      <c r="BT31" s="654"/>
      <c r="BU31" s="654"/>
      <c r="BV31" s="654"/>
      <c r="BW31" s="654"/>
      <c r="BX31" s="605">
        <v>97.5</v>
      </c>
      <c r="BY31" s="654"/>
      <c r="BZ31" s="654"/>
      <c r="CA31" s="654"/>
      <c r="CB31" s="655"/>
      <c r="CD31" s="648"/>
      <c r="CE31" s="649"/>
      <c r="CF31" s="607" t="s">
        <v>313</v>
      </c>
      <c r="CG31" s="608"/>
      <c r="CH31" s="608"/>
      <c r="CI31" s="608"/>
      <c r="CJ31" s="608"/>
      <c r="CK31" s="608"/>
      <c r="CL31" s="608"/>
      <c r="CM31" s="608"/>
      <c r="CN31" s="608"/>
      <c r="CO31" s="608"/>
      <c r="CP31" s="608"/>
      <c r="CQ31" s="609"/>
      <c r="CR31" s="610">
        <v>563550</v>
      </c>
      <c r="CS31" s="642"/>
      <c r="CT31" s="642"/>
      <c r="CU31" s="642"/>
      <c r="CV31" s="642"/>
      <c r="CW31" s="642"/>
      <c r="CX31" s="642"/>
      <c r="CY31" s="643"/>
      <c r="CZ31" s="615">
        <v>0.3</v>
      </c>
      <c r="DA31" s="640"/>
      <c r="DB31" s="640"/>
      <c r="DC31" s="644"/>
      <c r="DD31" s="619">
        <v>563550</v>
      </c>
      <c r="DE31" s="642"/>
      <c r="DF31" s="642"/>
      <c r="DG31" s="642"/>
      <c r="DH31" s="642"/>
      <c r="DI31" s="642"/>
      <c r="DJ31" s="642"/>
      <c r="DK31" s="643"/>
      <c r="DL31" s="619">
        <v>560983</v>
      </c>
      <c r="DM31" s="642"/>
      <c r="DN31" s="642"/>
      <c r="DO31" s="642"/>
      <c r="DP31" s="642"/>
      <c r="DQ31" s="642"/>
      <c r="DR31" s="642"/>
      <c r="DS31" s="642"/>
      <c r="DT31" s="642"/>
      <c r="DU31" s="642"/>
      <c r="DV31" s="643"/>
      <c r="DW31" s="615">
        <v>0.6</v>
      </c>
      <c r="DX31" s="640"/>
      <c r="DY31" s="640"/>
      <c r="DZ31" s="640"/>
      <c r="EA31" s="640"/>
      <c r="EB31" s="640"/>
      <c r="EC31" s="641"/>
    </row>
    <row r="32" spans="2:133" ht="11.25" customHeight="1" x14ac:dyDescent="0.2">
      <c r="B32" s="607" t="s">
        <v>314</v>
      </c>
      <c r="C32" s="608"/>
      <c r="D32" s="608"/>
      <c r="E32" s="608"/>
      <c r="F32" s="608"/>
      <c r="G32" s="608"/>
      <c r="H32" s="608"/>
      <c r="I32" s="608"/>
      <c r="J32" s="608"/>
      <c r="K32" s="608"/>
      <c r="L32" s="608"/>
      <c r="M32" s="608"/>
      <c r="N32" s="608"/>
      <c r="O32" s="608"/>
      <c r="P32" s="608"/>
      <c r="Q32" s="609"/>
      <c r="R32" s="610">
        <v>11914132</v>
      </c>
      <c r="S32" s="611"/>
      <c r="T32" s="611"/>
      <c r="U32" s="611"/>
      <c r="V32" s="611"/>
      <c r="W32" s="611"/>
      <c r="X32" s="611"/>
      <c r="Y32" s="612"/>
      <c r="Z32" s="613">
        <v>6.7</v>
      </c>
      <c r="AA32" s="613"/>
      <c r="AB32" s="613"/>
      <c r="AC32" s="613"/>
      <c r="AD32" s="614" t="s">
        <v>241</v>
      </c>
      <c r="AE32" s="614"/>
      <c r="AF32" s="614"/>
      <c r="AG32" s="614"/>
      <c r="AH32" s="614"/>
      <c r="AI32" s="614"/>
      <c r="AJ32" s="614"/>
      <c r="AK32" s="614"/>
      <c r="AL32" s="615" t="s">
        <v>244</v>
      </c>
      <c r="AM32" s="616"/>
      <c r="AN32" s="616"/>
      <c r="AO32" s="617"/>
      <c r="AP32" s="658"/>
      <c r="AQ32" s="659"/>
      <c r="AR32" s="659"/>
      <c r="AS32" s="659"/>
      <c r="AT32" s="663"/>
      <c r="AU32" s="208" t="s">
        <v>315</v>
      </c>
      <c r="AX32" s="607" t="s">
        <v>316</v>
      </c>
      <c r="AY32" s="608"/>
      <c r="AZ32" s="608"/>
      <c r="BA32" s="608"/>
      <c r="BB32" s="608"/>
      <c r="BC32" s="608"/>
      <c r="BD32" s="608"/>
      <c r="BE32" s="608"/>
      <c r="BF32" s="609"/>
      <c r="BG32" s="667">
        <v>99.3</v>
      </c>
      <c r="BH32" s="642"/>
      <c r="BI32" s="642"/>
      <c r="BJ32" s="642"/>
      <c r="BK32" s="642"/>
      <c r="BL32" s="642"/>
      <c r="BM32" s="616">
        <v>98</v>
      </c>
      <c r="BN32" s="642"/>
      <c r="BO32" s="642"/>
      <c r="BP32" s="642"/>
      <c r="BQ32" s="665"/>
      <c r="BR32" s="667">
        <v>99.3</v>
      </c>
      <c r="BS32" s="642"/>
      <c r="BT32" s="642"/>
      <c r="BU32" s="642"/>
      <c r="BV32" s="642"/>
      <c r="BW32" s="642"/>
      <c r="BX32" s="616">
        <v>97.9</v>
      </c>
      <c r="BY32" s="642"/>
      <c r="BZ32" s="642"/>
      <c r="CA32" s="642"/>
      <c r="CB32" s="665"/>
      <c r="CD32" s="650"/>
      <c r="CE32" s="651"/>
      <c r="CF32" s="607" t="s">
        <v>317</v>
      </c>
      <c r="CG32" s="608"/>
      <c r="CH32" s="608"/>
      <c r="CI32" s="608"/>
      <c r="CJ32" s="608"/>
      <c r="CK32" s="608"/>
      <c r="CL32" s="608"/>
      <c r="CM32" s="608"/>
      <c r="CN32" s="608"/>
      <c r="CO32" s="608"/>
      <c r="CP32" s="608"/>
      <c r="CQ32" s="609"/>
      <c r="CR32" s="610" t="s">
        <v>244</v>
      </c>
      <c r="CS32" s="611"/>
      <c r="CT32" s="611"/>
      <c r="CU32" s="611"/>
      <c r="CV32" s="611"/>
      <c r="CW32" s="611"/>
      <c r="CX32" s="611"/>
      <c r="CY32" s="612"/>
      <c r="CZ32" s="615" t="s">
        <v>241</v>
      </c>
      <c r="DA32" s="640"/>
      <c r="DB32" s="640"/>
      <c r="DC32" s="644"/>
      <c r="DD32" s="619" t="s">
        <v>244</v>
      </c>
      <c r="DE32" s="611"/>
      <c r="DF32" s="611"/>
      <c r="DG32" s="611"/>
      <c r="DH32" s="611"/>
      <c r="DI32" s="611"/>
      <c r="DJ32" s="611"/>
      <c r="DK32" s="612"/>
      <c r="DL32" s="619" t="s">
        <v>181</v>
      </c>
      <c r="DM32" s="611"/>
      <c r="DN32" s="611"/>
      <c r="DO32" s="611"/>
      <c r="DP32" s="611"/>
      <c r="DQ32" s="611"/>
      <c r="DR32" s="611"/>
      <c r="DS32" s="611"/>
      <c r="DT32" s="611"/>
      <c r="DU32" s="611"/>
      <c r="DV32" s="612"/>
      <c r="DW32" s="615" t="s">
        <v>241</v>
      </c>
      <c r="DX32" s="640"/>
      <c r="DY32" s="640"/>
      <c r="DZ32" s="640"/>
      <c r="EA32" s="640"/>
      <c r="EB32" s="640"/>
      <c r="EC32" s="641"/>
    </row>
    <row r="33" spans="2:133" ht="11.25" customHeight="1" x14ac:dyDescent="0.2">
      <c r="B33" s="607" t="s">
        <v>318</v>
      </c>
      <c r="C33" s="608"/>
      <c r="D33" s="608"/>
      <c r="E33" s="608"/>
      <c r="F33" s="608"/>
      <c r="G33" s="608"/>
      <c r="H33" s="608"/>
      <c r="I33" s="608"/>
      <c r="J33" s="608"/>
      <c r="K33" s="608"/>
      <c r="L33" s="608"/>
      <c r="M33" s="608"/>
      <c r="N33" s="608"/>
      <c r="O33" s="608"/>
      <c r="P33" s="608"/>
      <c r="Q33" s="609"/>
      <c r="R33" s="610">
        <v>156573</v>
      </c>
      <c r="S33" s="611"/>
      <c r="T33" s="611"/>
      <c r="U33" s="611"/>
      <c r="V33" s="611"/>
      <c r="W33" s="611"/>
      <c r="X33" s="611"/>
      <c r="Y33" s="612"/>
      <c r="Z33" s="613">
        <v>0.1</v>
      </c>
      <c r="AA33" s="613"/>
      <c r="AB33" s="613"/>
      <c r="AC33" s="613"/>
      <c r="AD33" s="614">
        <v>46643</v>
      </c>
      <c r="AE33" s="614"/>
      <c r="AF33" s="614"/>
      <c r="AG33" s="614"/>
      <c r="AH33" s="614"/>
      <c r="AI33" s="614"/>
      <c r="AJ33" s="614"/>
      <c r="AK33" s="614"/>
      <c r="AL33" s="615">
        <v>0</v>
      </c>
      <c r="AM33" s="616"/>
      <c r="AN33" s="616"/>
      <c r="AO33" s="617"/>
      <c r="AP33" s="660"/>
      <c r="AQ33" s="661"/>
      <c r="AR33" s="661"/>
      <c r="AS33" s="661"/>
      <c r="AT33" s="664"/>
      <c r="AU33" s="213"/>
      <c r="AV33" s="213"/>
      <c r="AW33" s="213"/>
      <c r="AX33" s="631" t="s">
        <v>319</v>
      </c>
      <c r="AY33" s="632"/>
      <c r="AZ33" s="632"/>
      <c r="BA33" s="632"/>
      <c r="BB33" s="632"/>
      <c r="BC33" s="632"/>
      <c r="BD33" s="632"/>
      <c r="BE33" s="632"/>
      <c r="BF33" s="633"/>
      <c r="BG33" s="668">
        <v>99.2</v>
      </c>
      <c r="BH33" s="669"/>
      <c r="BI33" s="669"/>
      <c r="BJ33" s="669"/>
      <c r="BK33" s="669"/>
      <c r="BL33" s="669"/>
      <c r="BM33" s="670">
        <v>97.1</v>
      </c>
      <c r="BN33" s="669"/>
      <c r="BO33" s="669"/>
      <c r="BP33" s="669"/>
      <c r="BQ33" s="671"/>
      <c r="BR33" s="668">
        <v>99.2</v>
      </c>
      <c r="BS33" s="669"/>
      <c r="BT33" s="669"/>
      <c r="BU33" s="669"/>
      <c r="BV33" s="669"/>
      <c r="BW33" s="669"/>
      <c r="BX33" s="670">
        <v>96.8</v>
      </c>
      <c r="BY33" s="669"/>
      <c r="BZ33" s="669"/>
      <c r="CA33" s="669"/>
      <c r="CB33" s="671"/>
      <c r="CD33" s="607" t="s">
        <v>320</v>
      </c>
      <c r="CE33" s="608"/>
      <c r="CF33" s="608"/>
      <c r="CG33" s="608"/>
      <c r="CH33" s="608"/>
      <c r="CI33" s="608"/>
      <c r="CJ33" s="608"/>
      <c r="CK33" s="608"/>
      <c r="CL33" s="608"/>
      <c r="CM33" s="608"/>
      <c r="CN33" s="608"/>
      <c r="CO33" s="608"/>
      <c r="CP33" s="608"/>
      <c r="CQ33" s="609"/>
      <c r="CR33" s="610">
        <v>57547867</v>
      </c>
      <c r="CS33" s="642"/>
      <c r="CT33" s="642"/>
      <c r="CU33" s="642"/>
      <c r="CV33" s="642"/>
      <c r="CW33" s="642"/>
      <c r="CX33" s="642"/>
      <c r="CY33" s="643"/>
      <c r="CZ33" s="615">
        <v>33.200000000000003</v>
      </c>
      <c r="DA33" s="640"/>
      <c r="DB33" s="640"/>
      <c r="DC33" s="644"/>
      <c r="DD33" s="619">
        <v>43320461</v>
      </c>
      <c r="DE33" s="642"/>
      <c r="DF33" s="642"/>
      <c r="DG33" s="642"/>
      <c r="DH33" s="642"/>
      <c r="DI33" s="642"/>
      <c r="DJ33" s="642"/>
      <c r="DK33" s="643"/>
      <c r="DL33" s="619">
        <v>34623067</v>
      </c>
      <c r="DM33" s="642"/>
      <c r="DN33" s="642"/>
      <c r="DO33" s="642"/>
      <c r="DP33" s="642"/>
      <c r="DQ33" s="642"/>
      <c r="DR33" s="642"/>
      <c r="DS33" s="642"/>
      <c r="DT33" s="642"/>
      <c r="DU33" s="642"/>
      <c r="DV33" s="643"/>
      <c r="DW33" s="615">
        <v>34.200000000000003</v>
      </c>
      <c r="DX33" s="640"/>
      <c r="DY33" s="640"/>
      <c r="DZ33" s="640"/>
      <c r="EA33" s="640"/>
      <c r="EB33" s="640"/>
      <c r="EC33" s="641"/>
    </row>
    <row r="34" spans="2:133" ht="11.25" customHeight="1" x14ac:dyDescent="0.2">
      <c r="B34" s="607" t="s">
        <v>321</v>
      </c>
      <c r="C34" s="608"/>
      <c r="D34" s="608"/>
      <c r="E34" s="608"/>
      <c r="F34" s="608"/>
      <c r="G34" s="608"/>
      <c r="H34" s="608"/>
      <c r="I34" s="608"/>
      <c r="J34" s="608"/>
      <c r="K34" s="608"/>
      <c r="L34" s="608"/>
      <c r="M34" s="608"/>
      <c r="N34" s="608"/>
      <c r="O34" s="608"/>
      <c r="P34" s="608"/>
      <c r="Q34" s="609"/>
      <c r="R34" s="610">
        <v>1116475</v>
      </c>
      <c r="S34" s="611"/>
      <c r="T34" s="611"/>
      <c r="U34" s="611"/>
      <c r="V34" s="611"/>
      <c r="W34" s="611"/>
      <c r="X34" s="611"/>
      <c r="Y34" s="612"/>
      <c r="Z34" s="613">
        <v>0.6</v>
      </c>
      <c r="AA34" s="613"/>
      <c r="AB34" s="613"/>
      <c r="AC34" s="613"/>
      <c r="AD34" s="614" t="s">
        <v>181</v>
      </c>
      <c r="AE34" s="614"/>
      <c r="AF34" s="614"/>
      <c r="AG34" s="614"/>
      <c r="AH34" s="614"/>
      <c r="AI34" s="614"/>
      <c r="AJ34" s="614"/>
      <c r="AK34" s="614"/>
      <c r="AL34" s="615" t="s">
        <v>244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322</v>
      </c>
      <c r="CE34" s="608"/>
      <c r="CF34" s="608"/>
      <c r="CG34" s="608"/>
      <c r="CH34" s="608"/>
      <c r="CI34" s="608"/>
      <c r="CJ34" s="608"/>
      <c r="CK34" s="608"/>
      <c r="CL34" s="608"/>
      <c r="CM34" s="608"/>
      <c r="CN34" s="608"/>
      <c r="CO34" s="608"/>
      <c r="CP34" s="608"/>
      <c r="CQ34" s="609"/>
      <c r="CR34" s="610">
        <v>23503579</v>
      </c>
      <c r="CS34" s="611"/>
      <c r="CT34" s="611"/>
      <c r="CU34" s="611"/>
      <c r="CV34" s="611"/>
      <c r="CW34" s="611"/>
      <c r="CX34" s="611"/>
      <c r="CY34" s="612"/>
      <c r="CZ34" s="615">
        <v>13.6</v>
      </c>
      <c r="DA34" s="640"/>
      <c r="DB34" s="640"/>
      <c r="DC34" s="644"/>
      <c r="DD34" s="619">
        <v>16184552</v>
      </c>
      <c r="DE34" s="611"/>
      <c r="DF34" s="611"/>
      <c r="DG34" s="611"/>
      <c r="DH34" s="611"/>
      <c r="DI34" s="611"/>
      <c r="DJ34" s="611"/>
      <c r="DK34" s="612"/>
      <c r="DL34" s="619">
        <v>13739749</v>
      </c>
      <c r="DM34" s="611"/>
      <c r="DN34" s="611"/>
      <c r="DO34" s="611"/>
      <c r="DP34" s="611"/>
      <c r="DQ34" s="611"/>
      <c r="DR34" s="611"/>
      <c r="DS34" s="611"/>
      <c r="DT34" s="611"/>
      <c r="DU34" s="611"/>
      <c r="DV34" s="612"/>
      <c r="DW34" s="615">
        <v>13.6</v>
      </c>
      <c r="DX34" s="640"/>
      <c r="DY34" s="640"/>
      <c r="DZ34" s="640"/>
      <c r="EA34" s="640"/>
      <c r="EB34" s="640"/>
      <c r="EC34" s="641"/>
    </row>
    <row r="35" spans="2:133" ht="11.25" customHeight="1" x14ac:dyDescent="0.2">
      <c r="B35" s="607" t="s">
        <v>323</v>
      </c>
      <c r="C35" s="608"/>
      <c r="D35" s="608"/>
      <c r="E35" s="608"/>
      <c r="F35" s="608"/>
      <c r="G35" s="608"/>
      <c r="H35" s="608"/>
      <c r="I35" s="608"/>
      <c r="J35" s="608"/>
      <c r="K35" s="608"/>
      <c r="L35" s="608"/>
      <c r="M35" s="608"/>
      <c r="N35" s="608"/>
      <c r="O35" s="608"/>
      <c r="P35" s="608"/>
      <c r="Q35" s="609"/>
      <c r="R35" s="610">
        <v>2739131</v>
      </c>
      <c r="S35" s="611"/>
      <c r="T35" s="611"/>
      <c r="U35" s="611"/>
      <c r="V35" s="611"/>
      <c r="W35" s="611"/>
      <c r="X35" s="611"/>
      <c r="Y35" s="612"/>
      <c r="Z35" s="613">
        <v>1.5</v>
      </c>
      <c r="AA35" s="613"/>
      <c r="AB35" s="613"/>
      <c r="AC35" s="613"/>
      <c r="AD35" s="614" t="s">
        <v>244</v>
      </c>
      <c r="AE35" s="614"/>
      <c r="AF35" s="614"/>
      <c r="AG35" s="614"/>
      <c r="AH35" s="614"/>
      <c r="AI35" s="614"/>
      <c r="AJ35" s="614"/>
      <c r="AK35" s="614"/>
      <c r="AL35" s="615" t="s">
        <v>241</v>
      </c>
      <c r="AM35" s="616"/>
      <c r="AN35" s="616"/>
      <c r="AO35" s="617"/>
      <c r="AP35" s="218"/>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2065466</v>
      </c>
      <c r="CS35" s="642"/>
      <c r="CT35" s="642"/>
      <c r="CU35" s="642"/>
      <c r="CV35" s="642"/>
      <c r="CW35" s="642"/>
      <c r="CX35" s="642"/>
      <c r="CY35" s="643"/>
      <c r="CZ35" s="615">
        <v>1.2</v>
      </c>
      <c r="DA35" s="640"/>
      <c r="DB35" s="640"/>
      <c r="DC35" s="644"/>
      <c r="DD35" s="619">
        <v>1373684</v>
      </c>
      <c r="DE35" s="642"/>
      <c r="DF35" s="642"/>
      <c r="DG35" s="642"/>
      <c r="DH35" s="642"/>
      <c r="DI35" s="642"/>
      <c r="DJ35" s="642"/>
      <c r="DK35" s="643"/>
      <c r="DL35" s="619">
        <v>1366447</v>
      </c>
      <c r="DM35" s="642"/>
      <c r="DN35" s="642"/>
      <c r="DO35" s="642"/>
      <c r="DP35" s="642"/>
      <c r="DQ35" s="642"/>
      <c r="DR35" s="642"/>
      <c r="DS35" s="642"/>
      <c r="DT35" s="642"/>
      <c r="DU35" s="642"/>
      <c r="DV35" s="643"/>
      <c r="DW35" s="615">
        <v>1.4</v>
      </c>
      <c r="DX35" s="640"/>
      <c r="DY35" s="640"/>
      <c r="DZ35" s="640"/>
      <c r="EA35" s="640"/>
      <c r="EB35" s="640"/>
      <c r="EC35" s="641"/>
    </row>
    <row r="36" spans="2:133" ht="11.25" customHeight="1" x14ac:dyDescent="0.2">
      <c r="B36" s="607" t="s">
        <v>327</v>
      </c>
      <c r="C36" s="608"/>
      <c r="D36" s="608"/>
      <c r="E36" s="608"/>
      <c r="F36" s="608"/>
      <c r="G36" s="608"/>
      <c r="H36" s="608"/>
      <c r="I36" s="608"/>
      <c r="J36" s="608"/>
      <c r="K36" s="608"/>
      <c r="L36" s="608"/>
      <c r="M36" s="608"/>
      <c r="N36" s="608"/>
      <c r="O36" s="608"/>
      <c r="P36" s="608"/>
      <c r="Q36" s="609"/>
      <c r="R36" s="610">
        <v>2565062</v>
      </c>
      <c r="S36" s="611"/>
      <c r="T36" s="611"/>
      <c r="U36" s="611"/>
      <c r="V36" s="611"/>
      <c r="W36" s="611"/>
      <c r="X36" s="611"/>
      <c r="Y36" s="612"/>
      <c r="Z36" s="613">
        <v>1.4</v>
      </c>
      <c r="AA36" s="613"/>
      <c r="AB36" s="613"/>
      <c r="AC36" s="613"/>
      <c r="AD36" s="614" t="s">
        <v>181</v>
      </c>
      <c r="AE36" s="614"/>
      <c r="AF36" s="614"/>
      <c r="AG36" s="614"/>
      <c r="AH36" s="614"/>
      <c r="AI36" s="614"/>
      <c r="AJ36" s="614"/>
      <c r="AK36" s="614"/>
      <c r="AL36" s="615" t="s">
        <v>241</v>
      </c>
      <c r="AM36" s="616"/>
      <c r="AN36" s="616"/>
      <c r="AO36" s="617"/>
      <c r="AP36" s="218"/>
      <c r="AQ36" s="676" t="s">
        <v>328</v>
      </c>
      <c r="AR36" s="677"/>
      <c r="AS36" s="677"/>
      <c r="AT36" s="677"/>
      <c r="AU36" s="677"/>
      <c r="AV36" s="677"/>
      <c r="AW36" s="677"/>
      <c r="AX36" s="677"/>
      <c r="AY36" s="678"/>
      <c r="AZ36" s="599">
        <v>22223875</v>
      </c>
      <c r="BA36" s="600"/>
      <c r="BB36" s="600"/>
      <c r="BC36" s="600"/>
      <c r="BD36" s="600"/>
      <c r="BE36" s="600"/>
      <c r="BF36" s="672"/>
      <c r="BG36" s="596" t="s">
        <v>329</v>
      </c>
      <c r="BH36" s="597"/>
      <c r="BI36" s="597"/>
      <c r="BJ36" s="597"/>
      <c r="BK36" s="597"/>
      <c r="BL36" s="597"/>
      <c r="BM36" s="597"/>
      <c r="BN36" s="597"/>
      <c r="BO36" s="597"/>
      <c r="BP36" s="597"/>
      <c r="BQ36" s="597"/>
      <c r="BR36" s="597"/>
      <c r="BS36" s="597"/>
      <c r="BT36" s="597"/>
      <c r="BU36" s="598"/>
      <c r="BV36" s="599">
        <v>69503</v>
      </c>
      <c r="BW36" s="600"/>
      <c r="BX36" s="600"/>
      <c r="BY36" s="600"/>
      <c r="BZ36" s="600"/>
      <c r="CA36" s="600"/>
      <c r="CB36" s="672"/>
      <c r="CD36" s="607" t="s">
        <v>330</v>
      </c>
      <c r="CE36" s="608"/>
      <c r="CF36" s="608"/>
      <c r="CG36" s="608"/>
      <c r="CH36" s="608"/>
      <c r="CI36" s="608"/>
      <c r="CJ36" s="608"/>
      <c r="CK36" s="608"/>
      <c r="CL36" s="608"/>
      <c r="CM36" s="608"/>
      <c r="CN36" s="608"/>
      <c r="CO36" s="608"/>
      <c r="CP36" s="608"/>
      <c r="CQ36" s="609"/>
      <c r="CR36" s="610">
        <v>12443995</v>
      </c>
      <c r="CS36" s="611"/>
      <c r="CT36" s="611"/>
      <c r="CU36" s="611"/>
      <c r="CV36" s="611"/>
      <c r="CW36" s="611"/>
      <c r="CX36" s="611"/>
      <c r="CY36" s="612"/>
      <c r="CZ36" s="615">
        <v>7.2</v>
      </c>
      <c r="DA36" s="640"/>
      <c r="DB36" s="640"/>
      <c r="DC36" s="644"/>
      <c r="DD36" s="619">
        <v>11106500</v>
      </c>
      <c r="DE36" s="611"/>
      <c r="DF36" s="611"/>
      <c r="DG36" s="611"/>
      <c r="DH36" s="611"/>
      <c r="DI36" s="611"/>
      <c r="DJ36" s="611"/>
      <c r="DK36" s="612"/>
      <c r="DL36" s="619">
        <v>7489730</v>
      </c>
      <c r="DM36" s="611"/>
      <c r="DN36" s="611"/>
      <c r="DO36" s="611"/>
      <c r="DP36" s="611"/>
      <c r="DQ36" s="611"/>
      <c r="DR36" s="611"/>
      <c r="DS36" s="611"/>
      <c r="DT36" s="611"/>
      <c r="DU36" s="611"/>
      <c r="DV36" s="612"/>
      <c r="DW36" s="615">
        <v>7.4</v>
      </c>
      <c r="DX36" s="640"/>
      <c r="DY36" s="640"/>
      <c r="DZ36" s="640"/>
      <c r="EA36" s="640"/>
      <c r="EB36" s="640"/>
      <c r="EC36" s="641"/>
    </row>
    <row r="37" spans="2:133" ht="11.25" customHeight="1" x14ac:dyDescent="0.2">
      <c r="B37" s="607" t="s">
        <v>331</v>
      </c>
      <c r="C37" s="608"/>
      <c r="D37" s="608"/>
      <c r="E37" s="608"/>
      <c r="F37" s="608"/>
      <c r="G37" s="608"/>
      <c r="H37" s="608"/>
      <c r="I37" s="608"/>
      <c r="J37" s="608"/>
      <c r="K37" s="608"/>
      <c r="L37" s="608"/>
      <c r="M37" s="608"/>
      <c r="N37" s="608"/>
      <c r="O37" s="608"/>
      <c r="P37" s="608"/>
      <c r="Q37" s="609"/>
      <c r="R37" s="610">
        <v>3173644</v>
      </c>
      <c r="S37" s="611"/>
      <c r="T37" s="611"/>
      <c r="U37" s="611"/>
      <c r="V37" s="611"/>
      <c r="W37" s="611"/>
      <c r="X37" s="611"/>
      <c r="Y37" s="612"/>
      <c r="Z37" s="613">
        <v>1.8</v>
      </c>
      <c r="AA37" s="613"/>
      <c r="AB37" s="613"/>
      <c r="AC37" s="613"/>
      <c r="AD37" s="614">
        <v>8429</v>
      </c>
      <c r="AE37" s="614"/>
      <c r="AF37" s="614"/>
      <c r="AG37" s="614"/>
      <c r="AH37" s="614"/>
      <c r="AI37" s="614"/>
      <c r="AJ37" s="614"/>
      <c r="AK37" s="614"/>
      <c r="AL37" s="615">
        <v>0</v>
      </c>
      <c r="AM37" s="616"/>
      <c r="AN37" s="616"/>
      <c r="AO37" s="617"/>
      <c r="AQ37" s="673" t="s">
        <v>332</v>
      </c>
      <c r="AR37" s="674"/>
      <c r="AS37" s="674"/>
      <c r="AT37" s="674"/>
      <c r="AU37" s="674"/>
      <c r="AV37" s="674"/>
      <c r="AW37" s="674"/>
      <c r="AX37" s="674"/>
      <c r="AY37" s="675"/>
      <c r="AZ37" s="610">
        <v>3939849</v>
      </c>
      <c r="BA37" s="611"/>
      <c r="BB37" s="611"/>
      <c r="BC37" s="611"/>
      <c r="BD37" s="642"/>
      <c r="BE37" s="642"/>
      <c r="BF37" s="665"/>
      <c r="BG37" s="607" t="s">
        <v>333</v>
      </c>
      <c r="BH37" s="608"/>
      <c r="BI37" s="608"/>
      <c r="BJ37" s="608"/>
      <c r="BK37" s="608"/>
      <c r="BL37" s="608"/>
      <c r="BM37" s="608"/>
      <c r="BN37" s="608"/>
      <c r="BO37" s="608"/>
      <c r="BP37" s="608"/>
      <c r="BQ37" s="608"/>
      <c r="BR37" s="608"/>
      <c r="BS37" s="608"/>
      <c r="BT37" s="608"/>
      <c r="BU37" s="609"/>
      <c r="BV37" s="610">
        <v>-412293</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40705</v>
      </c>
      <c r="CS37" s="642"/>
      <c r="CT37" s="642"/>
      <c r="CU37" s="642"/>
      <c r="CV37" s="642"/>
      <c r="CW37" s="642"/>
      <c r="CX37" s="642"/>
      <c r="CY37" s="643"/>
      <c r="CZ37" s="615">
        <v>0</v>
      </c>
      <c r="DA37" s="640"/>
      <c r="DB37" s="640"/>
      <c r="DC37" s="644"/>
      <c r="DD37" s="619">
        <v>40705</v>
      </c>
      <c r="DE37" s="642"/>
      <c r="DF37" s="642"/>
      <c r="DG37" s="642"/>
      <c r="DH37" s="642"/>
      <c r="DI37" s="642"/>
      <c r="DJ37" s="642"/>
      <c r="DK37" s="643"/>
      <c r="DL37" s="619">
        <v>40705</v>
      </c>
      <c r="DM37" s="642"/>
      <c r="DN37" s="642"/>
      <c r="DO37" s="642"/>
      <c r="DP37" s="642"/>
      <c r="DQ37" s="642"/>
      <c r="DR37" s="642"/>
      <c r="DS37" s="642"/>
      <c r="DT37" s="642"/>
      <c r="DU37" s="642"/>
      <c r="DV37" s="643"/>
      <c r="DW37" s="615">
        <v>0</v>
      </c>
      <c r="DX37" s="640"/>
      <c r="DY37" s="640"/>
      <c r="DZ37" s="640"/>
      <c r="EA37" s="640"/>
      <c r="EB37" s="640"/>
      <c r="EC37" s="641"/>
    </row>
    <row r="38" spans="2:133" ht="11.25" customHeight="1" x14ac:dyDescent="0.2">
      <c r="B38" s="607" t="s">
        <v>335</v>
      </c>
      <c r="C38" s="608"/>
      <c r="D38" s="608"/>
      <c r="E38" s="608"/>
      <c r="F38" s="608"/>
      <c r="G38" s="608"/>
      <c r="H38" s="608"/>
      <c r="I38" s="608"/>
      <c r="J38" s="608"/>
      <c r="K38" s="608"/>
      <c r="L38" s="608"/>
      <c r="M38" s="608"/>
      <c r="N38" s="608"/>
      <c r="O38" s="608"/>
      <c r="P38" s="608"/>
      <c r="Q38" s="609"/>
      <c r="R38" s="610">
        <v>13722053</v>
      </c>
      <c r="S38" s="611"/>
      <c r="T38" s="611"/>
      <c r="U38" s="611"/>
      <c r="V38" s="611"/>
      <c r="W38" s="611"/>
      <c r="X38" s="611"/>
      <c r="Y38" s="612"/>
      <c r="Z38" s="613">
        <v>7.7</v>
      </c>
      <c r="AA38" s="613"/>
      <c r="AB38" s="613"/>
      <c r="AC38" s="613"/>
      <c r="AD38" s="614" t="s">
        <v>181</v>
      </c>
      <c r="AE38" s="614"/>
      <c r="AF38" s="614"/>
      <c r="AG38" s="614"/>
      <c r="AH38" s="614"/>
      <c r="AI38" s="614"/>
      <c r="AJ38" s="614"/>
      <c r="AK38" s="614"/>
      <c r="AL38" s="615" t="s">
        <v>244</v>
      </c>
      <c r="AM38" s="616"/>
      <c r="AN38" s="616"/>
      <c r="AO38" s="617"/>
      <c r="AQ38" s="673" t="s">
        <v>336</v>
      </c>
      <c r="AR38" s="674"/>
      <c r="AS38" s="674"/>
      <c r="AT38" s="674"/>
      <c r="AU38" s="674"/>
      <c r="AV38" s="674"/>
      <c r="AW38" s="674"/>
      <c r="AX38" s="674"/>
      <c r="AY38" s="675"/>
      <c r="AZ38" s="610">
        <v>2073270</v>
      </c>
      <c r="BA38" s="611"/>
      <c r="BB38" s="611"/>
      <c r="BC38" s="611"/>
      <c r="BD38" s="642"/>
      <c r="BE38" s="642"/>
      <c r="BF38" s="665"/>
      <c r="BG38" s="607" t="s">
        <v>337</v>
      </c>
      <c r="BH38" s="608"/>
      <c r="BI38" s="608"/>
      <c r="BJ38" s="608"/>
      <c r="BK38" s="608"/>
      <c r="BL38" s="608"/>
      <c r="BM38" s="608"/>
      <c r="BN38" s="608"/>
      <c r="BO38" s="608"/>
      <c r="BP38" s="608"/>
      <c r="BQ38" s="608"/>
      <c r="BR38" s="608"/>
      <c r="BS38" s="608"/>
      <c r="BT38" s="608"/>
      <c r="BU38" s="609"/>
      <c r="BV38" s="610">
        <v>49640</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16081503</v>
      </c>
      <c r="CS38" s="611"/>
      <c r="CT38" s="611"/>
      <c r="CU38" s="611"/>
      <c r="CV38" s="611"/>
      <c r="CW38" s="611"/>
      <c r="CX38" s="611"/>
      <c r="CY38" s="612"/>
      <c r="CZ38" s="615">
        <v>9.3000000000000007</v>
      </c>
      <c r="DA38" s="640"/>
      <c r="DB38" s="640"/>
      <c r="DC38" s="644"/>
      <c r="DD38" s="619">
        <v>12840194</v>
      </c>
      <c r="DE38" s="611"/>
      <c r="DF38" s="611"/>
      <c r="DG38" s="611"/>
      <c r="DH38" s="611"/>
      <c r="DI38" s="611"/>
      <c r="DJ38" s="611"/>
      <c r="DK38" s="612"/>
      <c r="DL38" s="619">
        <v>12026410</v>
      </c>
      <c r="DM38" s="611"/>
      <c r="DN38" s="611"/>
      <c r="DO38" s="611"/>
      <c r="DP38" s="611"/>
      <c r="DQ38" s="611"/>
      <c r="DR38" s="611"/>
      <c r="DS38" s="611"/>
      <c r="DT38" s="611"/>
      <c r="DU38" s="611"/>
      <c r="DV38" s="612"/>
      <c r="DW38" s="615">
        <v>11.9</v>
      </c>
      <c r="DX38" s="640"/>
      <c r="DY38" s="640"/>
      <c r="DZ38" s="640"/>
      <c r="EA38" s="640"/>
      <c r="EB38" s="640"/>
      <c r="EC38" s="641"/>
    </row>
    <row r="39" spans="2:133" ht="11.25" customHeight="1" x14ac:dyDescent="0.2">
      <c r="B39" s="607" t="s">
        <v>339</v>
      </c>
      <c r="C39" s="608"/>
      <c r="D39" s="608"/>
      <c r="E39" s="608"/>
      <c r="F39" s="608"/>
      <c r="G39" s="608"/>
      <c r="H39" s="608"/>
      <c r="I39" s="608"/>
      <c r="J39" s="608"/>
      <c r="K39" s="608"/>
      <c r="L39" s="608"/>
      <c r="M39" s="608"/>
      <c r="N39" s="608"/>
      <c r="O39" s="608"/>
      <c r="P39" s="608"/>
      <c r="Q39" s="609"/>
      <c r="R39" s="610" t="s">
        <v>181</v>
      </c>
      <c r="S39" s="611"/>
      <c r="T39" s="611"/>
      <c r="U39" s="611"/>
      <c r="V39" s="611"/>
      <c r="W39" s="611"/>
      <c r="X39" s="611"/>
      <c r="Y39" s="612"/>
      <c r="Z39" s="613" t="s">
        <v>181</v>
      </c>
      <c r="AA39" s="613"/>
      <c r="AB39" s="613"/>
      <c r="AC39" s="613"/>
      <c r="AD39" s="614" t="s">
        <v>181</v>
      </c>
      <c r="AE39" s="614"/>
      <c r="AF39" s="614"/>
      <c r="AG39" s="614"/>
      <c r="AH39" s="614"/>
      <c r="AI39" s="614"/>
      <c r="AJ39" s="614"/>
      <c r="AK39" s="614"/>
      <c r="AL39" s="615" t="s">
        <v>244</v>
      </c>
      <c r="AM39" s="616"/>
      <c r="AN39" s="616"/>
      <c r="AO39" s="617"/>
      <c r="AQ39" s="673" t="s">
        <v>340</v>
      </c>
      <c r="AR39" s="674"/>
      <c r="AS39" s="674"/>
      <c r="AT39" s="674"/>
      <c r="AU39" s="674"/>
      <c r="AV39" s="674"/>
      <c r="AW39" s="674"/>
      <c r="AX39" s="674"/>
      <c r="AY39" s="675"/>
      <c r="AZ39" s="610">
        <v>253697</v>
      </c>
      <c r="BA39" s="611"/>
      <c r="BB39" s="611"/>
      <c r="BC39" s="611"/>
      <c r="BD39" s="642"/>
      <c r="BE39" s="642"/>
      <c r="BF39" s="665"/>
      <c r="BG39" s="607" t="s">
        <v>341</v>
      </c>
      <c r="BH39" s="608"/>
      <c r="BI39" s="608"/>
      <c r="BJ39" s="608"/>
      <c r="BK39" s="608"/>
      <c r="BL39" s="608"/>
      <c r="BM39" s="608"/>
      <c r="BN39" s="608"/>
      <c r="BO39" s="608"/>
      <c r="BP39" s="608"/>
      <c r="BQ39" s="608"/>
      <c r="BR39" s="608"/>
      <c r="BS39" s="608"/>
      <c r="BT39" s="608"/>
      <c r="BU39" s="609"/>
      <c r="BV39" s="610">
        <v>72286</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1007261</v>
      </c>
      <c r="CS39" s="642"/>
      <c r="CT39" s="642"/>
      <c r="CU39" s="642"/>
      <c r="CV39" s="642"/>
      <c r="CW39" s="642"/>
      <c r="CX39" s="642"/>
      <c r="CY39" s="643"/>
      <c r="CZ39" s="615">
        <v>0.6</v>
      </c>
      <c r="DA39" s="640"/>
      <c r="DB39" s="640"/>
      <c r="DC39" s="644"/>
      <c r="DD39" s="619">
        <v>827016</v>
      </c>
      <c r="DE39" s="642"/>
      <c r="DF39" s="642"/>
      <c r="DG39" s="642"/>
      <c r="DH39" s="642"/>
      <c r="DI39" s="642"/>
      <c r="DJ39" s="642"/>
      <c r="DK39" s="643"/>
      <c r="DL39" s="619" t="s">
        <v>241</v>
      </c>
      <c r="DM39" s="642"/>
      <c r="DN39" s="642"/>
      <c r="DO39" s="642"/>
      <c r="DP39" s="642"/>
      <c r="DQ39" s="642"/>
      <c r="DR39" s="642"/>
      <c r="DS39" s="642"/>
      <c r="DT39" s="642"/>
      <c r="DU39" s="642"/>
      <c r="DV39" s="643"/>
      <c r="DW39" s="615" t="s">
        <v>244</v>
      </c>
      <c r="DX39" s="640"/>
      <c r="DY39" s="640"/>
      <c r="DZ39" s="640"/>
      <c r="EA39" s="640"/>
      <c r="EB39" s="640"/>
      <c r="EC39" s="641"/>
    </row>
    <row r="40" spans="2:133" ht="11.25" customHeight="1" x14ac:dyDescent="0.2">
      <c r="B40" s="607" t="s">
        <v>343</v>
      </c>
      <c r="C40" s="608"/>
      <c r="D40" s="608"/>
      <c r="E40" s="608"/>
      <c r="F40" s="608"/>
      <c r="G40" s="608"/>
      <c r="H40" s="608"/>
      <c r="I40" s="608"/>
      <c r="J40" s="608"/>
      <c r="K40" s="608"/>
      <c r="L40" s="608"/>
      <c r="M40" s="608"/>
      <c r="N40" s="608"/>
      <c r="O40" s="608"/>
      <c r="P40" s="608"/>
      <c r="Q40" s="609"/>
      <c r="R40" s="610">
        <v>4040953</v>
      </c>
      <c r="S40" s="611"/>
      <c r="T40" s="611"/>
      <c r="U40" s="611"/>
      <c r="V40" s="611"/>
      <c r="W40" s="611"/>
      <c r="X40" s="611"/>
      <c r="Y40" s="612"/>
      <c r="Z40" s="613">
        <v>2.2999999999999998</v>
      </c>
      <c r="AA40" s="613"/>
      <c r="AB40" s="613"/>
      <c r="AC40" s="613"/>
      <c r="AD40" s="614" t="s">
        <v>181</v>
      </c>
      <c r="AE40" s="614"/>
      <c r="AF40" s="614"/>
      <c r="AG40" s="614"/>
      <c r="AH40" s="614"/>
      <c r="AI40" s="614"/>
      <c r="AJ40" s="614"/>
      <c r="AK40" s="614"/>
      <c r="AL40" s="615" t="s">
        <v>241</v>
      </c>
      <c r="AM40" s="616"/>
      <c r="AN40" s="616"/>
      <c r="AO40" s="617"/>
      <c r="AQ40" s="673" t="s">
        <v>344</v>
      </c>
      <c r="AR40" s="674"/>
      <c r="AS40" s="674"/>
      <c r="AT40" s="674"/>
      <c r="AU40" s="674"/>
      <c r="AV40" s="674"/>
      <c r="AW40" s="674"/>
      <c r="AX40" s="674"/>
      <c r="AY40" s="675"/>
      <c r="AZ40" s="610">
        <v>129253</v>
      </c>
      <c r="BA40" s="611"/>
      <c r="BB40" s="611"/>
      <c r="BC40" s="611"/>
      <c r="BD40" s="642"/>
      <c r="BE40" s="642"/>
      <c r="BF40" s="665"/>
      <c r="BG40" s="658" t="s">
        <v>345</v>
      </c>
      <c r="BH40" s="659"/>
      <c r="BI40" s="659"/>
      <c r="BJ40" s="659"/>
      <c r="BK40" s="659"/>
      <c r="BL40" s="214"/>
      <c r="BM40" s="608" t="s">
        <v>346</v>
      </c>
      <c r="BN40" s="608"/>
      <c r="BO40" s="608"/>
      <c r="BP40" s="608"/>
      <c r="BQ40" s="608"/>
      <c r="BR40" s="608"/>
      <c r="BS40" s="608"/>
      <c r="BT40" s="608"/>
      <c r="BU40" s="609"/>
      <c r="BV40" s="610">
        <v>105</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2446063</v>
      </c>
      <c r="CS40" s="611"/>
      <c r="CT40" s="611"/>
      <c r="CU40" s="611"/>
      <c r="CV40" s="611"/>
      <c r="CW40" s="611"/>
      <c r="CX40" s="611"/>
      <c r="CY40" s="612"/>
      <c r="CZ40" s="615">
        <v>1.4</v>
      </c>
      <c r="DA40" s="640"/>
      <c r="DB40" s="640"/>
      <c r="DC40" s="644"/>
      <c r="DD40" s="619">
        <v>988515</v>
      </c>
      <c r="DE40" s="611"/>
      <c r="DF40" s="611"/>
      <c r="DG40" s="611"/>
      <c r="DH40" s="611"/>
      <c r="DI40" s="611"/>
      <c r="DJ40" s="611"/>
      <c r="DK40" s="612"/>
      <c r="DL40" s="619">
        <v>731</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348</v>
      </c>
      <c r="C41" s="632"/>
      <c r="D41" s="632"/>
      <c r="E41" s="632"/>
      <c r="F41" s="632"/>
      <c r="G41" s="632"/>
      <c r="H41" s="632"/>
      <c r="I41" s="632"/>
      <c r="J41" s="632"/>
      <c r="K41" s="632"/>
      <c r="L41" s="632"/>
      <c r="M41" s="632"/>
      <c r="N41" s="632"/>
      <c r="O41" s="632"/>
      <c r="P41" s="632"/>
      <c r="Q41" s="633"/>
      <c r="R41" s="682">
        <v>178322945</v>
      </c>
      <c r="S41" s="683"/>
      <c r="T41" s="683"/>
      <c r="U41" s="683"/>
      <c r="V41" s="683"/>
      <c r="W41" s="683"/>
      <c r="X41" s="683"/>
      <c r="Y41" s="687"/>
      <c r="Z41" s="688">
        <v>100</v>
      </c>
      <c r="AA41" s="688"/>
      <c r="AB41" s="688"/>
      <c r="AC41" s="688"/>
      <c r="AD41" s="689">
        <v>97156684</v>
      </c>
      <c r="AE41" s="689"/>
      <c r="AF41" s="689"/>
      <c r="AG41" s="689"/>
      <c r="AH41" s="689"/>
      <c r="AI41" s="689"/>
      <c r="AJ41" s="689"/>
      <c r="AK41" s="689"/>
      <c r="AL41" s="690">
        <v>100</v>
      </c>
      <c r="AM41" s="670"/>
      <c r="AN41" s="670"/>
      <c r="AO41" s="691"/>
      <c r="AQ41" s="673" t="s">
        <v>349</v>
      </c>
      <c r="AR41" s="674"/>
      <c r="AS41" s="674"/>
      <c r="AT41" s="674"/>
      <c r="AU41" s="674"/>
      <c r="AV41" s="674"/>
      <c r="AW41" s="674"/>
      <c r="AX41" s="674"/>
      <c r="AY41" s="675"/>
      <c r="AZ41" s="610">
        <v>3549979</v>
      </c>
      <c r="BA41" s="611"/>
      <c r="BB41" s="611"/>
      <c r="BC41" s="611"/>
      <c r="BD41" s="642"/>
      <c r="BE41" s="642"/>
      <c r="BF41" s="665"/>
      <c r="BG41" s="658"/>
      <c r="BH41" s="659"/>
      <c r="BI41" s="659"/>
      <c r="BJ41" s="659"/>
      <c r="BK41" s="659"/>
      <c r="BL41" s="214"/>
      <c r="BM41" s="608" t="s">
        <v>350</v>
      </c>
      <c r="BN41" s="608"/>
      <c r="BO41" s="608"/>
      <c r="BP41" s="608"/>
      <c r="BQ41" s="608"/>
      <c r="BR41" s="608"/>
      <c r="BS41" s="608"/>
      <c r="BT41" s="608"/>
      <c r="BU41" s="609"/>
      <c r="BV41" s="610" t="s">
        <v>181</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244</v>
      </c>
      <c r="CS41" s="642"/>
      <c r="CT41" s="642"/>
      <c r="CU41" s="642"/>
      <c r="CV41" s="642"/>
      <c r="CW41" s="642"/>
      <c r="CX41" s="642"/>
      <c r="CY41" s="643"/>
      <c r="CZ41" s="615" t="s">
        <v>241</v>
      </c>
      <c r="DA41" s="640"/>
      <c r="DB41" s="640"/>
      <c r="DC41" s="644"/>
      <c r="DD41" s="619" t="s">
        <v>181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352</v>
      </c>
      <c r="AR42" s="680"/>
      <c r="AS42" s="680"/>
      <c r="AT42" s="680"/>
      <c r="AU42" s="680"/>
      <c r="AV42" s="680"/>
      <c r="AW42" s="680"/>
      <c r="AX42" s="680"/>
      <c r="AY42" s="681"/>
      <c r="AZ42" s="682">
        <v>12277827</v>
      </c>
      <c r="BA42" s="683"/>
      <c r="BB42" s="683"/>
      <c r="BC42" s="683"/>
      <c r="BD42" s="669"/>
      <c r="BE42" s="669"/>
      <c r="BF42" s="671"/>
      <c r="BG42" s="660"/>
      <c r="BH42" s="661"/>
      <c r="BI42" s="661"/>
      <c r="BJ42" s="661"/>
      <c r="BK42" s="661"/>
      <c r="BL42" s="215"/>
      <c r="BM42" s="632" t="s">
        <v>353</v>
      </c>
      <c r="BN42" s="632"/>
      <c r="BO42" s="632"/>
      <c r="BP42" s="632"/>
      <c r="BQ42" s="632"/>
      <c r="BR42" s="632"/>
      <c r="BS42" s="632"/>
      <c r="BT42" s="632"/>
      <c r="BU42" s="633"/>
      <c r="BV42" s="682">
        <v>415</v>
      </c>
      <c r="BW42" s="683"/>
      <c r="BX42" s="683"/>
      <c r="BY42" s="683"/>
      <c r="BZ42" s="683"/>
      <c r="CA42" s="683"/>
      <c r="CB42" s="692"/>
      <c r="CD42" s="607" t="s">
        <v>354</v>
      </c>
      <c r="CE42" s="608"/>
      <c r="CF42" s="608"/>
      <c r="CG42" s="608"/>
      <c r="CH42" s="608"/>
      <c r="CI42" s="608"/>
      <c r="CJ42" s="608"/>
      <c r="CK42" s="608"/>
      <c r="CL42" s="608"/>
      <c r="CM42" s="608"/>
      <c r="CN42" s="608"/>
      <c r="CO42" s="608"/>
      <c r="CP42" s="608"/>
      <c r="CQ42" s="609"/>
      <c r="CR42" s="610">
        <v>15111189</v>
      </c>
      <c r="CS42" s="642"/>
      <c r="CT42" s="642"/>
      <c r="CU42" s="642"/>
      <c r="CV42" s="642"/>
      <c r="CW42" s="642"/>
      <c r="CX42" s="642"/>
      <c r="CY42" s="643"/>
      <c r="CZ42" s="615">
        <v>8.6999999999999993</v>
      </c>
      <c r="DA42" s="640"/>
      <c r="DB42" s="640"/>
      <c r="DC42" s="644"/>
      <c r="DD42" s="619">
        <v>1903337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355</v>
      </c>
      <c r="CD43" s="607" t="s">
        <v>356</v>
      </c>
      <c r="CE43" s="608"/>
      <c r="CF43" s="608"/>
      <c r="CG43" s="608"/>
      <c r="CH43" s="608"/>
      <c r="CI43" s="608"/>
      <c r="CJ43" s="608"/>
      <c r="CK43" s="608"/>
      <c r="CL43" s="608"/>
      <c r="CM43" s="608"/>
      <c r="CN43" s="608"/>
      <c r="CO43" s="608"/>
      <c r="CP43" s="608"/>
      <c r="CQ43" s="609"/>
      <c r="CR43" s="610">
        <v>242522</v>
      </c>
      <c r="CS43" s="642"/>
      <c r="CT43" s="642"/>
      <c r="CU43" s="642"/>
      <c r="CV43" s="642"/>
      <c r="CW43" s="642"/>
      <c r="CX43" s="642"/>
      <c r="CY43" s="643"/>
      <c r="CZ43" s="615">
        <v>0.1</v>
      </c>
      <c r="DA43" s="640"/>
      <c r="DB43" s="640"/>
      <c r="DC43" s="644"/>
      <c r="DD43" s="619">
        <v>239323</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304</v>
      </c>
      <c r="CE44" s="647"/>
      <c r="CF44" s="607" t="s">
        <v>358</v>
      </c>
      <c r="CG44" s="608"/>
      <c r="CH44" s="608"/>
      <c r="CI44" s="608"/>
      <c r="CJ44" s="608"/>
      <c r="CK44" s="608"/>
      <c r="CL44" s="608"/>
      <c r="CM44" s="608"/>
      <c r="CN44" s="608"/>
      <c r="CO44" s="608"/>
      <c r="CP44" s="608"/>
      <c r="CQ44" s="609"/>
      <c r="CR44" s="610">
        <v>15108574</v>
      </c>
      <c r="CS44" s="611"/>
      <c r="CT44" s="611"/>
      <c r="CU44" s="611"/>
      <c r="CV44" s="611"/>
      <c r="CW44" s="611"/>
      <c r="CX44" s="611"/>
      <c r="CY44" s="612"/>
      <c r="CZ44" s="615">
        <v>8.6999999999999993</v>
      </c>
      <c r="DA44" s="616"/>
      <c r="DB44" s="616"/>
      <c r="DC44" s="622"/>
      <c r="DD44" s="619">
        <v>1900981</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360</v>
      </c>
      <c r="CG45" s="608"/>
      <c r="CH45" s="608"/>
      <c r="CI45" s="608"/>
      <c r="CJ45" s="608"/>
      <c r="CK45" s="608"/>
      <c r="CL45" s="608"/>
      <c r="CM45" s="608"/>
      <c r="CN45" s="608"/>
      <c r="CO45" s="608"/>
      <c r="CP45" s="608"/>
      <c r="CQ45" s="609"/>
      <c r="CR45" s="610">
        <v>6033435</v>
      </c>
      <c r="CS45" s="642"/>
      <c r="CT45" s="642"/>
      <c r="CU45" s="642"/>
      <c r="CV45" s="642"/>
      <c r="CW45" s="642"/>
      <c r="CX45" s="642"/>
      <c r="CY45" s="643"/>
      <c r="CZ45" s="615">
        <v>3.5</v>
      </c>
      <c r="DA45" s="640"/>
      <c r="DB45" s="640"/>
      <c r="DC45" s="644"/>
      <c r="DD45" s="619">
        <v>222750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361</v>
      </c>
      <c r="CG46" s="608"/>
      <c r="CH46" s="608"/>
      <c r="CI46" s="608"/>
      <c r="CJ46" s="608"/>
      <c r="CK46" s="608"/>
      <c r="CL46" s="608"/>
      <c r="CM46" s="608"/>
      <c r="CN46" s="608"/>
      <c r="CO46" s="608"/>
      <c r="CP46" s="608"/>
      <c r="CQ46" s="609"/>
      <c r="CR46" s="610">
        <v>8506426</v>
      </c>
      <c r="CS46" s="611"/>
      <c r="CT46" s="611"/>
      <c r="CU46" s="611"/>
      <c r="CV46" s="611"/>
      <c r="CW46" s="611"/>
      <c r="CX46" s="611"/>
      <c r="CY46" s="612"/>
      <c r="CZ46" s="615">
        <v>4.9000000000000004</v>
      </c>
      <c r="DA46" s="616"/>
      <c r="DB46" s="616"/>
      <c r="DC46" s="622"/>
      <c r="DD46" s="619">
        <v>1588435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362</v>
      </c>
      <c r="CG47" s="608"/>
      <c r="CH47" s="608"/>
      <c r="CI47" s="608"/>
      <c r="CJ47" s="608"/>
      <c r="CK47" s="608"/>
      <c r="CL47" s="608"/>
      <c r="CM47" s="608"/>
      <c r="CN47" s="608"/>
      <c r="CO47" s="608"/>
      <c r="CP47" s="608"/>
      <c r="CQ47" s="609"/>
      <c r="CR47" s="610">
        <v>2615</v>
      </c>
      <c r="CS47" s="642"/>
      <c r="CT47" s="642"/>
      <c r="CU47" s="642"/>
      <c r="CV47" s="642"/>
      <c r="CW47" s="642"/>
      <c r="CX47" s="642"/>
      <c r="CY47" s="643"/>
      <c r="CZ47" s="615">
        <v>0</v>
      </c>
      <c r="DA47" s="640"/>
      <c r="DB47" s="640"/>
      <c r="DC47" s="644"/>
      <c r="DD47" s="619">
        <v>2356</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363</v>
      </c>
      <c r="CG48" s="608"/>
      <c r="CH48" s="608"/>
      <c r="CI48" s="608"/>
      <c r="CJ48" s="608"/>
      <c r="CK48" s="608"/>
      <c r="CL48" s="608"/>
      <c r="CM48" s="608"/>
      <c r="CN48" s="608"/>
      <c r="CO48" s="608"/>
      <c r="CP48" s="608"/>
      <c r="CQ48" s="609"/>
      <c r="CR48" s="610" t="s">
        <v>241</v>
      </c>
      <c r="CS48" s="611"/>
      <c r="CT48" s="611"/>
      <c r="CU48" s="611"/>
      <c r="CV48" s="611"/>
      <c r="CW48" s="611"/>
      <c r="CX48" s="611"/>
      <c r="CY48" s="612"/>
      <c r="CZ48" s="615" t="s">
        <v>241</v>
      </c>
      <c r="DA48" s="616"/>
      <c r="DB48" s="616"/>
      <c r="DC48" s="622"/>
      <c r="DD48" s="619" t="s">
        <v>244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364</v>
      </c>
      <c r="CE49" s="632"/>
      <c r="CF49" s="632"/>
      <c r="CG49" s="632"/>
      <c r="CH49" s="632"/>
      <c r="CI49" s="632"/>
      <c r="CJ49" s="632"/>
      <c r="CK49" s="632"/>
      <c r="CL49" s="632"/>
      <c r="CM49" s="632"/>
      <c r="CN49" s="632"/>
      <c r="CO49" s="632"/>
      <c r="CP49" s="632"/>
      <c r="CQ49" s="633"/>
      <c r="CR49" s="682">
        <v>173425179</v>
      </c>
      <c r="CS49" s="669"/>
      <c r="CT49" s="669"/>
      <c r="CU49" s="669"/>
      <c r="CV49" s="669"/>
      <c r="CW49" s="669"/>
      <c r="CX49" s="669"/>
      <c r="CY49" s="698"/>
      <c r="CZ49" s="690">
        <v>100</v>
      </c>
      <c r="DA49" s="699"/>
      <c r="DB49" s="699"/>
      <c r="DC49" s="700"/>
      <c r="DD49" s="701">
        <v>107514960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qITzk5UCXp23iS/6uP0ZBKP+Av0Pryuxbl9IlMaY7Qre2DkkNC45wL67QTs5THEMISv5MgXWF9F2HbG1p+Cjw==" saltValue="axseqqOzlMsoV60PwtyH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387</v>
      </c>
      <c r="C7" s="737"/>
      <c r="D7" s="737"/>
      <c r="E7" s="737"/>
      <c r="F7" s="737"/>
      <c r="G7" s="737"/>
      <c r="H7" s="737"/>
      <c r="I7" s="737"/>
      <c r="J7" s="737"/>
      <c r="K7" s="737"/>
      <c r="L7" s="737"/>
      <c r="M7" s="737"/>
      <c r="N7" s="737"/>
      <c r="O7" s="737"/>
      <c r="P7" s="738"/>
      <c r="Q7" s="739">
        <v>178368</v>
      </c>
      <c r="R7" s="740"/>
      <c r="S7" s="740"/>
      <c r="T7" s="740"/>
      <c r="U7" s="740"/>
      <c r="V7" s="740">
        <v>173585</v>
      </c>
      <c r="W7" s="740"/>
      <c r="X7" s="740"/>
      <c r="Y7" s="740"/>
      <c r="Z7" s="740"/>
      <c r="AA7" s="740">
        <f t="shared" ref="AA7" si="0">+Q7-V7</f>
        <v>4783</v>
      </c>
      <c r="AB7" s="740"/>
      <c r="AC7" s="740"/>
      <c r="AD7" s="740"/>
      <c r="AE7" s="741"/>
      <c r="AF7" s="742">
        <v>3895</v>
      </c>
      <c r="AG7" s="743"/>
      <c r="AH7" s="743"/>
      <c r="AI7" s="743"/>
      <c r="AJ7" s="744"/>
      <c r="AK7" s="745">
        <v>2721</v>
      </c>
      <c r="AL7" s="746"/>
      <c r="AM7" s="746"/>
      <c r="AN7" s="746"/>
      <c r="AO7" s="746"/>
      <c r="AP7" s="746">
        <v>176368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596</v>
      </c>
      <c r="BS7" s="733" t="s">
        <v>597</v>
      </c>
      <c r="BT7" s="734"/>
      <c r="BU7" s="734"/>
      <c r="BV7" s="734"/>
      <c r="BW7" s="734"/>
      <c r="BX7" s="734"/>
      <c r="BY7" s="734"/>
      <c r="BZ7" s="734"/>
      <c r="CA7" s="734"/>
      <c r="CB7" s="734"/>
      <c r="CC7" s="734"/>
      <c r="CD7" s="734"/>
      <c r="CE7" s="734"/>
      <c r="CF7" s="734"/>
      <c r="CG7" s="749"/>
      <c r="CH7" s="730">
        <v>0</v>
      </c>
      <c r="CI7" s="731"/>
      <c r="CJ7" s="731"/>
      <c r="CK7" s="731"/>
      <c r="CL7" s="732"/>
      <c r="CM7" s="730">
        <v>50</v>
      </c>
      <c r="CN7" s="731"/>
      <c r="CO7" s="731"/>
      <c r="CP7" s="731"/>
      <c r="CQ7" s="732"/>
      <c r="CR7" s="730">
        <v>5</v>
      </c>
      <c r="CS7" s="731"/>
      <c r="CT7" s="731"/>
      <c r="CU7" s="731"/>
      <c r="CV7" s="732"/>
      <c r="CW7" s="730" t="s">
        <v>591</v>
      </c>
      <c r="CX7" s="731"/>
      <c r="CY7" s="731"/>
      <c r="CZ7" s="731"/>
      <c r="DA7" s="732"/>
      <c r="DB7" s="730">
        <v>703</v>
      </c>
      <c r="DC7" s="731"/>
      <c r="DD7" s="731"/>
      <c r="DE7" s="731"/>
      <c r="DF7" s="732"/>
      <c r="DG7" s="730" t="s">
        <v>591</v>
      </c>
      <c r="DH7" s="731"/>
      <c r="DI7" s="731"/>
      <c r="DJ7" s="731"/>
      <c r="DK7" s="732"/>
      <c r="DL7" s="730" t="s">
        <v>591</v>
      </c>
      <c r="DM7" s="731"/>
      <c r="DN7" s="731"/>
      <c r="DO7" s="731"/>
      <c r="DP7" s="732"/>
      <c r="DQ7" s="730">
        <v>653</v>
      </c>
      <c r="DR7" s="731"/>
      <c r="DS7" s="731"/>
      <c r="DT7" s="731"/>
      <c r="DU7" s="732"/>
      <c r="DV7" s="733"/>
      <c r="DW7" s="734"/>
      <c r="DX7" s="734"/>
      <c r="DY7" s="734"/>
      <c r="DZ7" s="735"/>
      <c r="EA7" s="229"/>
    </row>
    <row r="8" spans="1:131" s="230" customFormat="1" ht="26.25" customHeight="1" x14ac:dyDescent="0.2">
      <c r="A8" s="233">
        <v>2</v>
      </c>
      <c r="B8" s="768" t="s">
        <v>388</v>
      </c>
      <c r="C8" s="769"/>
      <c r="D8" s="769"/>
      <c r="E8" s="769"/>
      <c r="F8" s="769"/>
      <c r="G8" s="769"/>
      <c r="H8" s="769"/>
      <c r="I8" s="769"/>
      <c r="J8" s="769"/>
      <c r="K8" s="769"/>
      <c r="L8" s="769"/>
      <c r="M8" s="769"/>
      <c r="N8" s="769"/>
      <c r="O8" s="769"/>
      <c r="P8" s="770"/>
      <c r="Q8" s="771">
        <v>161</v>
      </c>
      <c r="R8" s="772"/>
      <c r="S8" s="772"/>
      <c r="T8" s="772"/>
      <c r="U8" s="772"/>
      <c r="V8" s="772">
        <v>52</v>
      </c>
      <c r="W8" s="772"/>
      <c r="X8" s="772"/>
      <c r="Y8" s="772"/>
      <c r="Z8" s="772"/>
      <c r="AA8" s="772">
        <f t="shared" ref="AA8:AA9" si="1">+Q8-V8</f>
        <v>109</v>
      </c>
      <c r="AB8" s="772"/>
      <c r="AC8" s="772"/>
      <c r="AD8" s="772"/>
      <c r="AE8" s="773"/>
      <c r="AF8" s="774" t="s">
        <v>128</v>
      </c>
      <c r="AG8" s="775"/>
      <c r="AH8" s="775"/>
      <c r="AI8" s="775"/>
      <c r="AJ8" s="776"/>
      <c r="AK8" s="756">
        <v>2</v>
      </c>
      <c r="AL8" s="757"/>
      <c r="AM8" s="757"/>
      <c r="AN8" s="757"/>
      <c r="AO8" s="757"/>
      <c r="AP8" s="757">
        <v>246</v>
      </c>
      <c r="AQ8" s="757"/>
      <c r="AR8" s="757"/>
      <c r="AS8" s="757"/>
      <c r="AT8" s="757"/>
      <c r="AU8" s="760"/>
      <c r="AV8" s="760"/>
      <c r="AW8" s="760"/>
      <c r="AX8" s="760"/>
      <c r="AY8" s="761"/>
      <c r="AZ8" s="226"/>
      <c r="BA8" s="226"/>
      <c r="BB8" s="226"/>
      <c r="BC8" s="226"/>
      <c r="BD8" s="226"/>
      <c r="BE8" s="227"/>
      <c r="BF8" s="227"/>
      <c r="BG8" s="227"/>
      <c r="BH8" s="227"/>
      <c r="BI8" s="227"/>
      <c r="BJ8" s="227"/>
      <c r="BK8" s="227"/>
      <c r="BL8" s="227"/>
      <c r="BM8" s="227"/>
      <c r="BN8" s="227"/>
      <c r="BO8" s="227"/>
      <c r="BP8" s="227"/>
      <c r="BQ8" s="233">
        <v>2</v>
      </c>
      <c r="BR8" s="234"/>
      <c r="BS8" s="762" t="s">
        <v>598</v>
      </c>
      <c r="BT8" s="763"/>
      <c r="BU8" s="763"/>
      <c r="BV8" s="763"/>
      <c r="BW8" s="763"/>
      <c r="BX8" s="763"/>
      <c r="BY8" s="763"/>
      <c r="BZ8" s="763"/>
      <c r="CA8" s="763"/>
      <c r="CB8" s="763"/>
      <c r="CC8" s="763"/>
      <c r="CD8" s="763"/>
      <c r="CE8" s="763"/>
      <c r="CF8" s="763"/>
      <c r="CG8" s="764"/>
      <c r="CH8" s="765">
        <v>3</v>
      </c>
      <c r="CI8" s="759"/>
      <c r="CJ8" s="759"/>
      <c r="CK8" s="759"/>
      <c r="CL8" s="766"/>
      <c r="CM8" s="765">
        <v>9</v>
      </c>
      <c r="CN8" s="759"/>
      <c r="CO8" s="759"/>
      <c r="CP8" s="759"/>
      <c r="CQ8" s="766"/>
      <c r="CR8" s="765">
        <v>10</v>
      </c>
      <c r="CS8" s="759"/>
      <c r="CT8" s="759"/>
      <c r="CU8" s="759"/>
      <c r="CV8" s="766"/>
      <c r="CW8" s="765">
        <v>563</v>
      </c>
      <c r="CX8" s="759"/>
      <c r="CY8" s="759"/>
      <c r="CZ8" s="759"/>
      <c r="DA8" s="766"/>
      <c r="DB8" s="765" t="s">
        <v>591</v>
      </c>
      <c r="DC8" s="759"/>
      <c r="DD8" s="759"/>
      <c r="DE8" s="759"/>
      <c r="DF8" s="766"/>
      <c r="DG8" s="765" t="s">
        <v>591</v>
      </c>
      <c r="DH8" s="759"/>
      <c r="DI8" s="759"/>
      <c r="DJ8" s="759"/>
      <c r="DK8" s="766"/>
      <c r="DL8" s="765" t="s">
        <v>591</v>
      </c>
      <c r="DM8" s="759"/>
      <c r="DN8" s="759"/>
      <c r="DO8" s="759"/>
      <c r="DP8" s="766"/>
      <c r="DQ8" s="765" t="s">
        <v>591</v>
      </c>
      <c r="DR8" s="759"/>
      <c r="DS8" s="759"/>
      <c r="DT8" s="759"/>
      <c r="DU8" s="766"/>
      <c r="DV8" s="762"/>
      <c r="DW8" s="763"/>
      <c r="DX8" s="763"/>
      <c r="DY8" s="763"/>
      <c r="DZ8" s="767"/>
      <c r="EA8" s="229"/>
    </row>
    <row r="9" spans="1:131" s="230" customFormat="1" ht="26.25" customHeight="1" x14ac:dyDescent="0.2">
      <c r="A9" s="233">
        <v>3</v>
      </c>
      <c r="B9" s="768" t="s">
        <v>389</v>
      </c>
      <c r="C9" s="769"/>
      <c r="D9" s="769"/>
      <c r="E9" s="769"/>
      <c r="F9" s="769"/>
      <c r="G9" s="769"/>
      <c r="H9" s="769"/>
      <c r="I9" s="769"/>
      <c r="J9" s="769"/>
      <c r="K9" s="769"/>
      <c r="L9" s="769"/>
      <c r="M9" s="769"/>
      <c r="N9" s="769"/>
      <c r="O9" s="769"/>
      <c r="P9" s="770"/>
      <c r="Q9" s="771">
        <v>112</v>
      </c>
      <c r="R9" s="772"/>
      <c r="S9" s="772"/>
      <c r="T9" s="772"/>
      <c r="U9" s="772"/>
      <c r="V9" s="772">
        <v>106</v>
      </c>
      <c r="W9" s="772"/>
      <c r="X9" s="772"/>
      <c r="Y9" s="772"/>
      <c r="Z9" s="772"/>
      <c r="AA9" s="772">
        <f t="shared" si="1"/>
        <v>6</v>
      </c>
      <c r="AB9" s="772"/>
      <c r="AC9" s="772"/>
      <c r="AD9" s="772"/>
      <c r="AE9" s="773"/>
      <c r="AF9" s="774">
        <v>6</v>
      </c>
      <c r="AG9" s="775"/>
      <c r="AH9" s="775"/>
      <c r="AI9" s="775"/>
      <c r="AJ9" s="776"/>
      <c r="AK9" s="756">
        <v>39</v>
      </c>
      <c r="AL9" s="757"/>
      <c r="AM9" s="757"/>
      <c r="AN9" s="757"/>
      <c r="AO9" s="757"/>
      <c r="AP9" s="758" t="s">
        <v>590</v>
      </c>
      <c r="AQ9" s="759"/>
      <c r="AR9" s="759"/>
      <c r="AS9" s="759"/>
      <c r="AT9" s="756"/>
      <c r="AU9" s="760"/>
      <c r="AV9" s="760"/>
      <c r="AW9" s="760"/>
      <c r="AX9" s="760"/>
      <c r="AY9" s="761"/>
      <c r="AZ9" s="226"/>
      <c r="BA9" s="226"/>
      <c r="BB9" s="226"/>
      <c r="BC9" s="226"/>
      <c r="BD9" s="226"/>
      <c r="BE9" s="227"/>
      <c r="BF9" s="227"/>
      <c r="BG9" s="227"/>
      <c r="BH9" s="227"/>
      <c r="BI9" s="227"/>
      <c r="BJ9" s="227"/>
      <c r="BK9" s="227"/>
      <c r="BL9" s="227"/>
      <c r="BM9" s="227"/>
      <c r="BN9" s="227"/>
      <c r="BO9" s="227"/>
      <c r="BP9" s="227"/>
      <c r="BQ9" s="233">
        <v>3</v>
      </c>
      <c r="BR9" s="234"/>
      <c r="BS9" s="762" t="s">
        <v>599</v>
      </c>
      <c r="BT9" s="763"/>
      <c r="BU9" s="763"/>
      <c r="BV9" s="763"/>
      <c r="BW9" s="763"/>
      <c r="BX9" s="763"/>
      <c r="BY9" s="763"/>
      <c r="BZ9" s="763"/>
      <c r="CA9" s="763"/>
      <c r="CB9" s="763"/>
      <c r="CC9" s="763"/>
      <c r="CD9" s="763"/>
      <c r="CE9" s="763"/>
      <c r="CF9" s="763"/>
      <c r="CG9" s="764"/>
      <c r="CH9" s="765">
        <v>17</v>
      </c>
      <c r="CI9" s="759"/>
      <c r="CJ9" s="759"/>
      <c r="CK9" s="759"/>
      <c r="CL9" s="766"/>
      <c r="CM9" s="765">
        <v>36</v>
      </c>
      <c r="CN9" s="759"/>
      <c r="CO9" s="759"/>
      <c r="CP9" s="759"/>
      <c r="CQ9" s="766"/>
      <c r="CR9" s="765">
        <v>10</v>
      </c>
      <c r="CS9" s="759"/>
      <c r="CT9" s="759"/>
      <c r="CU9" s="759"/>
      <c r="CV9" s="766"/>
      <c r="CW9" s="765">
        <v>7</v>
      </c>
      <c r="CX9" s="759"/>
      <c r="CY9" s="759"/>
      <c r="CZ9" s="759"/>
      <c r="DA9" s="766"/>
      <c r="DB9" s="765" t="s">
        <v>591</v>
      </c>
      <c r="DC9" s="759"/>
      <c r="DD9" s="759"/>
      <c r="DE9" s="759"/>
      <c r="DF9" s="766"/>
      <c r="DG9" s="765" t="s">
        <v>591</v>
      </c>
      <c r="DH9" s="759"/>
      <c r="DI9" s="759"/>
      <c r="DJ9" s="759"/>
      <c r="DK9" s="766"/>
      <c r="DL9" s="765" t="s">
        <v>591</v>
      </c>
      <c r="DM9" s="759"/>
      <c r="DN9" s="759"/>
      <c r="DO9" s="759"/>
      <c r="DP9" s="766"/>
      <c r="DQ9" s="765" t="s">
        <v>591</v>
      </c>
      <c r="DR9" s="759"/>
      <c r="DS9" s="759"/>
      <c r="DT9" s="759"/>
      <c r="DU9" s="766"/>
      <c r="DV9" s="762"/>
      <c r="DW9" s="763"/>
      <c r="DX9" s="763"/>
      <c r="DY9" s="763"/>
      <c r="DZ9" s="767"/>
      <c r="EA9" s="229"/>
    </row>
    <row r="10" spans="1:131" s="230" customFormat="1" ht="26.25" customHeight="1" x14ac:dyDescent="0.2">
      <c r="A10" s="233">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56"/>
      <c r="AL10" s="757"/>
      <c r="AM10" s="757"/>
      <c r="AN10" s="757"/>
      <c r="AO10" s="757"/>
      <c r="AP10" s="757"/>
      <c r="AQ10" s="757"/>
      <c r="AR10" s="757"/>
      <c r="AS10" s="757"/>
      <c r="AT10" s="757"/>
      <c r="AU10" s="760"/>
      <c r="AV10" s="760"/>
      <c r="AW10" s="760"/>
      <c r="AX10" s="760"/>
      <c r="AY10" s="761"/>
      <c r="AZ10" s="226"/>
      <c r="BA10" s="226"/>
      <c r="BB10" s="226"/>
      <c r="BC10" s="226"/>
      <c r="BD10" s="226"/>
      <c r="BE10" s="227"/>
      <c r="BF10" s="227"/>
      <c r="BG10" s="227"/>
      <c r="BH10" s="227"/>
      <c r="BI10" s="227"/>
      <c r="BJ10" s="227"/>
      <c r="BK10" s="227"/>
      <c r="BL10" s="227"/>
      <c r="BM10" s="227"/>
      <c r="BN10" s="227"/>
      <c r="BO10" s="227"/>
      <c r="BP10" s="227"/>
      <c r="BQ10" s="233">
        <v>4</v>
      </c>
      <c r="BR10" s="234"/>
      <c r="BS10" s="762" t="s">
        <v>600</v>
      </c>
      <c r="BT10" s="763"/>
      <c r="BU10" s="763"/>
      <c r="BV10" s="763"/>
      <c r="BW10" s="763"/>
      <c r="BX10" s="763"/>
      <c r="BY10" s="763"/>
      <c r="BZ10" s="763"/>
      <c r="CA10" s="763"/>
      <c r="CB10" s="763"/>
      <c r="CC10" s="763"/>
      <c r="CD10" s="763"/>
      <c r="CE10" s="763"/>
      <c r="CF10" s="763"/>
      <c r="CG10" s="764"/>
      <c r="CH10" s="765">
        <v>-22</v>
      </c>
      <c r="CI10" s="759"/>
      <c r="CJ10" s="759"/>
      <c r="CK10" s="759"/>
      <c r="CL10" s="766"/>
      <c r="CM10" s="765">
        <v>384</v>
      </c>
      <c r="CN10" s="759"/>
      <c r="CO10" s="759"/>
      <c r="CP10" s="759"/>
      <c r="CQ10" s="766"/>
      <c r="CR10" s="765">
        <v>30</v>
      </c>
      <c r="CS10" s="759"/>
      <c r="CT10" s="759"/>
      <c r="CU10" s="759"/>
      <c r="CV10" s="766"/>
      <c r="CW10" s="765">
        <v>2</v>
      </c>
      <c r="CX10" s="759"/>
      <c r="CY10" s="759"/>
      <c r="CZ10" s="759"/>
      <c r="DA10" s="766"/>
      <c r="DB10" s="765" t="s">
        <v>591</v>
      </c>
      <c r="DC10" s="759"/>
      <c r="DD10" s="759"/>
      <c r="DE10" s="759"/>
      <c r="DF10" s="766"/>
      <c r="DG10" s="765" t="s">
        <v>591</v>
      </c>
      <c r="DH10" s="759"/>
      <c r="DI10" s="759"/>
      <c r="DJ10" s="759"/>
      <c r="DK10" s="766"/>
      <c r="DL10" s="765" t="s">
        <v>591</v>
      </c>
      <c r="DM10" s="759"/>
      <c r="DN10" s="759"/>
      <c r="DO10" s="759"/>
      <c r="DP10" s="766"/>
      <c r="DQ10" s="765" t="s">
        <v>591</v>
      </c>
      <c r="DR10" s="759"/>
      <c r="DS10" s="759"/>
      <c r="DT10" s="759"/>
      <c r="DU10" s="766"/>
      <c r="DV10" s="762"/>
      <c r="DW10" s="763"/>
      <c r="DX10" s="763"/>
      <c r="DY10" s="763"/>
      <c r="DZ10" s="767"/>
      <c r="EA10" s="229"/>
    </row>
    <row r="11" spans="1:131" s="230" customFormat="1" ht="26.25" customHeight="1" x14ac:dyDescent="0.2">
      <c r="A11" s="233">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56"/>
      <c r="AL11" s="757"/>
      <c r="AM11" s="757"/>
      <c r="AN11" s="757"/>
      <c r="AO11" s="757"/>
      <c r="AP11" s="757"/>
      <c r="AQ11" s="757"/>
      <c r="AR11" s="757"/>
      <c r="AS11" s="757"/>
      <c r="AT11" s="757"/>
      <c r="AU11" s="760"/>
      <c r="AV11" s="760"/>
      <c r="AW11" s="760"/>
      <c r="AX11" s="760"/>
      <c r="AY11" s="761"/>
      <c r="AZ11" s="226"/>
      <c r="BA11" s="226"/>
      <c r="BB11" s="226"/>
      <c r="BC11" s="226"/>
      <c r="BD11" s="226"/>
      <c r="BE11" s="227"/>
      <c r="BF11" s="227"/>
      <c r="BG11" s="227"/>
      <c r="BH11" s="227"/>
      <c r="BI11" s="227"/>
      <c r="BJ11" s="227"/>
      <c r="BK11" s="227"/>
      <c r="BL11" s="227"/>
      <c r="BM11" s="227"/>
      <c r="BN11" s="227"/>
      <c r="BO11" s="227"/>
      <c r="BP11" s="227"/>
      <c r="BQ11" s="233">
        <v>5</v>
      </c>
      <c r="BR11" s="234"/>
      <c r="BS11" s="762" t="s">
        <v>601</v>
      </c>
      <c r="BT11" s="763"/>
      <c r="BU11" s="763"/>
      <c r="BV11" s="763"/>
      <c r="BW11" s="763"/>
      <c r="BX11" s="763"/>
      <c r="BY11" s="763"/>
      <c r="BZ11" s="763"/>
      <c r="CA11" s="763"/>
      <c r="CB11" s="763"/>
      <c r="CC11" s="763"/>
      <c r="CD11" s="763"/>
      <c r="CE11" s="763"/>
      <c r="CF11" s="763"/>
      <c r="CG11" s="764"/>
      <c r="CH11" s="765">
        <v>-4</v>
      </c>
      <c r="CI11" s="759"/>
      <c r="CJ11" s="759"/>
      <c r="CK11" s="759"/>
      <c r="CL11" s="766"/>
      <c r="CM11" s="765">
        <v>597</v>
      </c>
      <c r="CN11" s="759"/>
      <c r="CO11" s="759"/>
      <c r="CP11" s="759"/>
      <c r="CQ11" s="766"/>
      <c r="CR11" s="765">
        <v>392</v>
      </c>
      <c r="CS11" s="759"/>
      <c r="CT11" s="759"/>
      <c r="CU11" s="759"/>
      <c r="CV11" s="766"/>
      <c r="CW11" s="765">
        <v>86</v>
      </c>
      <c r="CX11" s="759"/>
      <c r="CY11" s="759"/>
      <c r="CZ11" s="759"/>
      <c r="DA11" s="766"/>
      <c r="DB11" s="765" t="s">
        <v>591</v>
      </c>
      <c r="DC11" s="759"/>
      <c r="DD11" s="759"/>
      <c r="DE11" s="759"/>
      <c r="DF11" s="766"/>
      <c r="DG11" s="765" t="s">
        <v>591</v>
      </c>
      <c r="DH11" s="759"/>
      <c r="DI11" s="759"/>
      <c r="DJ11" s="759"/>
      <c r="DK11" s="766"/>
      <c r="DL11" s="765" t="s">
        <v>591</v>
      </c>
      <c r="DM11" s="759"/>
      <c r="DN11" s="759"/>
      <c r="DO11" s="759"/>
      <c r="DP11" s="766"/>
      <c r="DQ11" s="765" t="s">
        <v>591</v>
      </c>
      <c r="DR11" s="759"/>
      <c r="DS11" s="759"/>
      <c r="DT11" s="759"/>
      <c r="DU11" s="766"/>
      <c r="DV11" s="762"/>
      <c r="DW11" s="763"/>
      <c r="DX11" s="763"/>
      <c r="DY11" s="763"/>
      <c r="DZ11" s="767"/>
      <c r="EA11" s="229"/>
    </row>
    <row r="12" spans="1:131" s="230" customFormat="1" ht="26.25" customHeight="1" x14ac:dyDescent="0.2">
      <c r="A12" s="233">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56"/>
      <c r="AL12" s="757"/>
      <c r="AM12" s="757"/>
      <c r="AN12" s="757"/>
      <c r="AO12" s="757"/>
      <c r="AP12" s="757"/>
      <c r="AQ12" s="757"/>
      <c r="AR12" s="757"/>
      <c r="AS12" s="757"/>
      <c r="AT12" s="757"/>
      <c r="AU12" s="760"/>
      <c r="AV12" s="760"/>
      <c r="AW12" s="760"/>
      <c r="AX12" s="760"/>
      <c r="AY12" s="761"/>
      <c r="AZ12" s="226"/>
      <c r="BA12" s="226"/>
      <c r="BB12" s="226"/>
      <c r="BC12" s="226"/>
      <c r="BD12" s="226"/>
      <c r="BE12" s="227"/>
      <c r="BF12" s="227"/>
      <c r="BG12" s="227"/>
      <c r="BH12" s="227"/>
      <c r="BI12" s="227"/>
      <c r="BJ12" s="227"/>
      <c r="BK12" s="227"/>
      <c r="BL12" s="227"/>
      <c r="BM12" s="227"/>
      <c r="BN12" s="227"/>
      <c r="BO12" s="227"/>
      <c r="BP12" s="227"/>
      <c r="BQ12" s="233">
        <v>6</v>
      </c>
      <c r="BR12" s="234"/>
      <c r="BS12" s="762" t="s">
        <v>602</v>
      </c>
      <c r="BT12" s="763"/>
      <c r="BU12" s="763"/>
      <c r="BV12" s="763"/>
      <c r="BW12" s="763"/>
      <c r="BX12" s="763"/>
      <c r="BY12" s="763"/>
      <c r="BZ12" s="763"/>
      <c r="CA12" s="763"/>
      <c r="CB12" s="763"/>
      <c r="CC12" s="763"/>
      <c r="CD12" s="763"/>
      <c r="CE12" s="763"/>
      <c r="CF12" s="763"/>
      <c r="CG12" s="764"/>
      <c r="CH12" s="765">
        <v>3</v>
      </c>
      <c r="CI12" s="759"/>
      <c r="CJ12" s="759"/>
      <c r="CK12" s="759"/>
      <c r="CL12" s="766"/>
      <c r="CM12" s="765">
        <v>33</v>
      </c>
      <c r="CN12" s="759"/>
      <c r="CO12" s="759"/>
      <c r="CP12" s="759"/>
      <c r="CQ12" s="766"/>
      <c r="CR12" s="765">
        <v>15</v>
      </c>
      <c r="CS12" s="759"/>
      <c r="CT12" s="759"/>
      <c r="CU12" s="759"/>
      <c r="CV12" s="766"/>
      <c r="CW12" s="765" t="s">
        <v>591</v>
      </c>
      <c r="CX12" s="759"/>
      <c r="CY12" s="759"/>
      <c r="CZ12" s="759"/>
      <c r="DA12" s="766"/>
      <c r="DB12" s="765" t="s">
        <v>591</v>
      </c>
      <c r="DC12" s="759"/>
      <c r="DD12" s="759"/>
      <c r="DE12" s="759"/>
      <c r="DF12" s="766"/>
      <c r="DG12" s="765" t="s">
        <v>591</v>
      </c>
      <c r="DH12" s="759"/>
      <c r="DI12" s="759"/>
      <c r="DJ12" s="759"/>
      <c r="DK12" s="766"/>
      <c r="DL12" s="765" t="s">
        <v>591</v>
      </c>
      <c r="DM12" s="759"/>
      <c r="DN12" s="759"/>
      <c r="DO12" s="759"/>
      <c r="DP12" s="766"/>
      <c r="DQ12" s="765" t="s">
        <v>591</v>
      </c>
      <c r="DR12" s="759"/>
      <c r="DS12" s="759"/>
      <c r="DT12" s="759"/>
      <c r="DU12" s="766"/>
      <c r="DV12" s="762"/>
      <c r="DW12" s="763"/>
      <c r="DX12" s="763"/>
      <c r="DY12" s="763"/>
      <c r="DZ12" s="767"/>
      <c r="EA12" s="229"/>
    </row>
    <row r="13" spans="1:131" s="230" customFormat="1" ht="26.25" customHeight="1" x14ac:dyDescent="0.2">
      <c r="A13" s="233">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56"/>
      <c r="AL13" s="757"/>
      <c r="AM13" s="757"/>
      <c r="AN13" s="757"/>
      <c r="AO13" s="757"/>
      <c r="AP13" s="757"/>
      <c r="AQ13" s="757"/>
      <c r="AR13" s="757"/>
      <c r="AS13" s="757"/>
      <c r="AT13" s="757"/>
      <c r="AU13" s="760"/>
      <c r="AV13" s="760"/>
      <c r="AW13" s="760"/>
      <c r="AX13" s="760"/>
      <c r="AY13" s="761"/>
      <c r="AZ13" s="226"/>
      <c r="BA13" s="226"/>
      <c r="BB13" s="226"/>
      <c r="BC13" s="226"/>
      <c r="BD13" s="226"/>
      <c r="BE13" s="227"/>
      <c r="BF13" s="227"/>
      <c r="BG13" s="227"/>
      <c r="BH13" s="227"/>
      <c r="BI13" s="227"/>
      <c r="BJ13" s="227"/>
      <c r="BK13" s="227"/>
      <c r="BL13" s="227"/>
      <c r="BM13" s="227"/>
      <c r="BN13" s="227"/>
      <c r="BO13" s="227"/>
      <c r="BP13" s="227"/>
      <c r="BQ13" s="233">
        <v>7</v>
      </c>
      <c r="BR13" s="234"/>
      <c r="BS13" s="762" t="s">
        <v>603</v>
      </c>
      <c r="BT13" s="763"/>
      <c r="BU13" s="763"/>
      <c r="BV13" s="763"/>
      <c r="BW13" s="763"/>
      <c r="BX13" s="763"/>
      <c r="BY13" s="763"/>
      <c r="BZ13" s="763"/>
      <c r="CA13" s="763"/>
      <c r="CB13" s="763"/>
      <c r="CC13" s="763"/>
      <c r="CD13" s="763"/>
      <c r="CE13" s="763"/>
      <c r="CF13" s="763"/>
      <c r="CG13" s="764"/>
      <c r="CH13" s="765">
        <v>1</v>
      </c>
      <c r="CI13" s="759"/>
      <c r="CJ13" s="759"/>
      <c r="CK13" s="759"/>
      <c r="CL13" s="766"/>
      <c r="CM13" s="765">
        <v>86</v>
      </c>
      <c r="CN13" s="759"/>
      <c r="CO13" s="759"/>
      <c r="CP13" s="759"/>
      <c r="CQ13" s="766"/>
      <c r="CR13" s="765">
        <v>10</v>
      </c>
      <c r="CS13" s="759"/>
      <c r="CT13" s="759"/>
      <c r="CU13" s="759"/>
      <c r="CV13" s="766"/>
      <c r="CW13" s="765">
        <v>10</v>
      </c>
      <c r="CX13" s="759"/>
      <c r="CY13" s="759"/>
      <c r="CZ13" s="759"/>
      <c r="DA13" s="766"/>
      <c r="DB13" s="765" t="s">
        <v>591</v>
      </c>
      <c r="DC13" s="759"/>
      <c r="DD13" s="759"/>
      <c r="DE13" s="759"/>
      <c r="DF13" s="766"/>
      <c r="DG13" s="765" t="s">
        <v>591</v>
      </c>
      <c r="DH13" s="759"/>
      <c r="DI13" s="759"/>
      <c r="DJ13" s="759"/>
      <c r="DK13" s="766"/>
      <c r="DL13" s="765" t="s">
        <v>591</v>
      </c>
      <c r="DM13" s="759"/>
      <c r="DN13" s="759"/>
      <c r="DO13" s="759"/>
      <c r="DP13" s="766"/>
      <c r="DQ13" s="765" t="s">
        <v>591</v>
      </c>
      <c r="DR13" s="759"/>
      <c r="DS13" s="759"/>
      <c r="DT13" s="759"/>
      <c r="DU13" s="766"/>
      <c r="DV13" s="762"/>
      <c r="DW13" s="763"/>
      <c r="DX13" s="763"/>
      <c r="DY13" s="763"/>
      <c r="DZ13" s="767"/>
      <c r="EA13" s="229"/>
    </row>
    <row r="14" spans="1:131" s="230" customFormat="1" ht="26.25" customHeight="1" x14ac:dyDescent="0.2">
      <c r="A14" s="233">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56"/>
      <c r="AL14" s="757"/>
      <c r="AM14" s="757"/>
      <c r="AN14" s="757"/>
      <c r="AO14" s="757"/>
      <c r="AP14" s="757"/>
      <c r="AQ14" s="757"/>
      <c r="AR14" s="757"/>
      <c r="AS14" s="757"/>
      <c r="AT14" s="757"/>
      <c r="AU14" s="760"/>
      <c r="AV14" s="760"/>
      <c r="AW14" s="760"/>
      <c r="AX14" s="760"/>
      <c r="AY14" s="761"/>
      <c r="AZ14" s="226"/>
      <c r="BA14" s="226"/>
      <c r="BB14" s="226"/>
      <c r="BC14" s="226"/>
      <c r="BD14" s="226"/>
      <c r="BE14" s="227"/>
      <c r="BF14" s="227"/>
      <c r="BG14" s="227"/>
      <c r="BH14" s="227"/>
      <c r="BI14" s="227"/>
      <c r="BJ14" s="227"/>
      <c r="BK14" s="227"/>
      <c r="BL14" s="227"/>
      <c r="BM14" s="227"/>
      <c r="BN14" s="227"/>
      <c r="BO14" s="227"/>
      <c r="BP14" s="227"/>
      <c r="BQ14" s="233">
        <v>8</v>
      </c>
      <c r="BR14" s="234"/>
      <c r="BS14" s="762" t="s">
        <v>604</v>
      </c>
      <c r="BT14" s="763"/>
      <c r="BU14" s="763"/>
      <c r="BV14" s="763"/>
      <c r="BW14" s="763"/>
      <c r="BX14" s="763"/>
      <c r="BY14" s="763"/>
      <c r="BZ14" s="763"/>
      <c r="CA14" s="763"/>
      <c r="CB14" s="763"/>
      <c r="CC14" s="763"/>
      <c r="CD14" s="763"/>
      <c r="CE14" s="763"/>
      <c r="CF14" s="763"/>
      <c r="CG14" s="764"/>
      <c r="CH14" s="765">
        <v>-2</v>
      </c>
      <c r="CI14" s="759"/>
      <c r="CJ14" s="759"/>
      <c r="CK14" s="759"/>
      <c r="CL14" s="766"/>
      <c r="CM14" s="765">
        <v>11</v>
      </c>
      <c r="CN14" s="759"/>
      <c r="CO14" s="759"/>
      <c r="CP14" s="759"/>
      <c r="CQ14" s="766"/>
      <c r="CR14" s="765">
        <v>2</v>
      </c>
      <c r="CS14" s="759"/>
      <c r="CT14" s="759"/>
      <c r="CU14" s="759"/>
      <c r="CV14" s="766"/>
      <c r="CW14" s="765" t="s">
        <v>591</v>
      </c>
      <c r="CX14" s="759"/>
      <c r="CY14" s="759"/>
      <c r="CZ14" s="759"/>
      <c r="DA14" s="766"/>
      <c r="DB14" s="765" t="s">
        <v>591</v>
      </c>
      <c r="DC14" s="759"/>
      <c r="DD14" s="759"/>
      <c r="DE14" s="759"/>
      <c r="DF14" s="766"/>
      <c r="DG14" s="765" t="s">
        <v>591</v>
      </c>
      <c r="DH14" s="759"/>
      <c r="DI14" s="759"/>
      <c r="DJ14" s="759"/>
      <c r="DK14" s="766"/>
      <c r="DL14" s="765" t="s">
        <v>591</v>
      </c>
      <c r="DM14" s="759"/>
      <c r="DN14" s="759"/>
      <c r="DO14" s="759"/>
      <c r="DP14" s="766"/>
      <c r="DQ14" s="765" t="s">
        <v>591</v>
      </c>
      <c r="DR14" s="759"/>
      <c r="DS14" s="759"/>
      <c r="DT14" s="759"/>
      <c r="DU14" s="766"/>
      <c r="DV14" s="762"/>
      <c r="DW14" s="763"/>
      <c r="DX14" s="763"/>
      <c r="DY14" s="763"/>
      <c r="DZ14" s="767"/>
      <c r="EA14" s="229"/>
    </row>
    <row r="15" spans="1:131" s="230" customFormat="1" ht="26.25" customHeight="1" x14ac:dyDescent="0.2">
      <c r="A15" s="233">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56"/>
      <c r="AL15" s="757"/>
      <c r="AM15" s="757"/>
      <c r="AN15" s="757"/>
      <c r="AO15" s="757"/>
      <c r="AP15" s="757"/>
      <c r="AQ15" s="757"/>
      <c r="AR15" s="757"/>
      <c r="AS15" s="757"/>
      <c r="AT15" s="757"/>
      <c r="AU15" s="760"/>
      <c r="AV15" s="760"/>
      <c r="AW15" s="760"/>
      <c r="AX15" s="760"/>
      <c r="AY15" s="761"/>
      <c r="AZ15" s="226"/>
      <c r="BA15" s="226"/>
      <c r="BB15" s="226"/>
      <c r="BC15" s="226"/>
      <c r="BD15" s="226"/>
      <c r="BE15" s="227"/>
      <c r="BF15" s="227"/>
      <c r="BG15" s="227"/>
      <c r="BH15" s="227"/>
      <c r="BI15" s="227"/>
      <c r="BJ15" s="227"/>
      <c r="BK15" s="227"/>
      <c r="BL15" s="227"/>
      <c r="BM15" s="227"/>
      <c r="BN15" s="227"/>
      <c r="BO15" s="227"/>
      <c r="BP15" s="227"/>
      <c r="BQ15" s="233">
        <v>9</v>
      </c>
      <c r="BR15" s="234"/>
      <c r="BS15" s="762" t="s">
        <v>605</v>
      </c>
      <c r="BT15" s="763"/>
      <c r="BU15" s="763"/>
      <c r="BV15" s="763"/>
      <c r="BW15" s="763"/>
      <c r="BX15" s="763"/>
      <c r="BY15" s="763"/>
      <c r="BZ15" s="763"/>
      <c r="CA15" s="763"/>
      <c r="CB15" s="763"/>
      <c r="CC15" s="763"/>
      <c r="CD15" s="763"/>
      <c r="CE15" s="763"/>
      <c r="CF15" s="763"/>
      <c r="CG15" s="764"/>
      <c r="CH15" s="765">
        <v>-5</v>
      </c>
      <c r="CI15" s="759"/>
      <c r="CJ15" s="759"/>
      <c r="CK15" s="759"/>
      <c r="CL15" s="766"/>
      <c r="CM15" s="765">
        <v>3</v>
      </c>
      <c r="CN15" s="759"/>
      <c r="CO15" s="759"/>
      <c r="CP15" s="759"/>
      <c r="CQ15" s="766"/>
      <c r="CR15" s="765">
        <v>10</v>
      </c>
      <c r="CS15" s="759"/>
      <c r="CT15" s="759"/>
      <c r="CU15" s="759"/>
      <c r="CV15" s="766"/>
      <c r="CW15" s="765" t="s">
        <v>591</v>
      </c>
      <c r="CX15" s="759"/>
      <c r="CY15" s="759"/>
      <c r="CZ15" s="759"/>
      <c r="DA15" s="766"/>
      <c r="DB15" s="765" t="s">
        <v>591</v>
      </c>
      <c r="DC15" s="759"/>
      <c r="DD15" s="759"/>
      <c r="DE15" s="759"/>
      <c r="DF15" s="766"/>
      <c r="DG15" s="765" t="s">
        <v>591</v>
      </c>
      <c r="DH15" s="759"/>
      <c r="DI15" s="759"/>
      <c r="DJ15" s="759"/>
      <c r="DK15" s="766"/>
      <c r="DL15" s="765" t="s">
        <v>591</v>
      </c>
      <c r="DM15" s="759"/>
      <c r="DN15" s="759"/>
      <c r="DO15" s="759"/>
      <c r="DP15" s="766"/>
      <c r="DQ15" s="765" t="s">
        <v>591</v>
      </c>
      <c r="DR15" s="759"/>
      <c r="DS15" s="759"/>
      <c r="DT15" s="759"/>
      <c r="DU15" s="766"/>
      <c r="DV15" s="762"/>
      <c r="DW15" s="763"/>
      <c r="DX15" s="763"/>
      <c r="DY15" s="763"/>
      <c r="DZ15" s="767"/>
      <c r="EA15" s="229"/>
    </row>
    <row r="16" spans="1:131" s="230" customFormat="1" ht="26.25" customHeight="1" x14ac:dyDescent="0.2">
      <c r="A16" s="233">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56"/>
      <c r="AL16" s="757"/>
      <c r="AM16" s="757"/>
      <c r="AN16" s="757"/>
      <c r="AO16" s="757"/>
      <c r="AP16" s="757"/>
      <c r="AQ16" s="757"/>
      <c r="AR16" s="757"/>
      <c r="AS16" s="757"/>
      <c r="AT16" s="757"/>
      <c r="AU16" s="760"/>
      <c r="AV16" s="760"/>
      <c r="AW16" s="760"/>
      <c r="AX16" s="760"/>
      <c r="AY16" s="761"/>
      <c r="AZ16" s="226"/>
      <c r="BA16" s="226"/>
      <c r="BB16" s="226"/>
      <c r="BC16" s="226"/>
      <c r="BD16" s="226"/>
      <c r="BE16" s="227"/>
      <c r="BF16" s="227"/>
      <c r="BG16" s="227"/>
      <c r="BH16" s="227"/>
      <c r="BI16" s="227"/>
      <c r="BJ16" s="227"/>
      <c r="BK16" s="227"/>
      <c r="BL16" s="227"/>
      <c r="BM16" s="227"/>
      <c r="BN16" s="227"/>
      <c r="BO16" s="227"/>
      <c r="BP16" s="227"/>
      <c r="BQ16" s="233">
        <v>10</v>
      </c>
      <c r="BR16" s="234"/>
      <c r="BS16" s="762"/>
      <c r="BT16" s="763"/>
      <c r="BU16" s="763"/>
      <c r="BV16" s="763"/>
      <c r="BW16" s="763"/>
      <c r="BX16" s="763"/>
      <c r="BY16" s="763"/>
      <c r="BZ16" s="763"/>
      <c r="CA16" s="763"/>
      <c r="CB16" s="763"/>
      <c r="CC16" s="763"/>
      <c r="CD16" s="763"/>
      <c r="CE16" s="763"/>
      <c r="CF16" s="763"/>
      <c r="CG16" s="764"/>
      <c r="CH16" s="765"/>
      <c r="CI16" s="759"/>
      <c r="CJ16" s="759"/>
      <c r="CK16" s="759"/>
      <c r="CL16" s="766"/>
      <c r="CM16" s="765"/>
      <c r="CN16" s="759"/>
      <c r="CO16" s="759"/>
      <c r="CP16" s="759"/>
      <c r="CQ16" s="766"/>
      <c r="CR16" s="765"/>
      <c r="CS16" s="759"/>
      <c r="CT16" s="759"/>
      <c r="CU16" s="759"/>
      <c r="CV16" s="766"/>
      <c r="CW16" s="765"/>
      <c r="CX16" s="759"/>
      <c r="CY16" s="759"/>
      <c r="CZ16" s="759"/>
      <c r="DA16" s="766"/>
      <c r="DB16" s="765"/>
      <c r="DC16" s="759"/>
      <c r="DD16" s="759"/>
      <c r="DE16" s="759"/>
      <c r="DF16" s="766"/>
      <c r="DG16" s="765"/>
      <c r="DH16" s="759"/>
      <c r="DI16" s="759"/>
      <c r="DJ16" s="759"/>
      <c r="DK16" s="766"/>
      <c r="DL16" s="765"/>
      <c r="DM16" s="759"/>
      <c r="DN16" s="759"/>
      <c r="DO16" s="759"/>
      <c r="DP16" s="766"/>
      <c r="DQ16" s="765"/>
      <c r="DR16" s="759"/>
      <c r="DS16" s="759"/>
      <c r="DT16" s="759"/>
      <c r="DU16" s="766"/>
      <c r="DV16" s="762"/>
      <c r="DW16" s="763"/>
      <c r="DX16" s="763"/>
      <c r="DY16" s="763"/>
      <c r="DZ16" s="767"/>
      <c r="EA16" s="229"/>
    </row>
    <row r="17" spans="1:131" s="230" customFormat="1" ht="26.25" customHeight="1" x14ac:dyDescent="0.2">
      <c r="A17" s="233">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56"/>
      <c r="AL17" s="757"/>
      <c r="AM17" s="757"/>
      <c r="AN17" s="757"/>
      <c r="AO17" s="757"/>
      <c r="AP17" s="757"/>
      <c r="AQ17" s="757"/>
      <c r="AR17" s="757"/>
      <c r="AS17" s="757"/>
      <c r="AT17" s="757"/>
      <c r="AU17" s="760"/>
      <c r="AV17" s="760"/>
      <c r="AW17" s="760"/>
      <c r="AX17" s="760"/>
      <c r="AY17" s="761"/>
      <c r="AZ17" s="226"/>
      <c r="BA17" s="226"/>
      <c r="BB17" s="226"/>
      <c r="BC17" s="226"/>
      <c r="BD17" s="226"/>
      <c r="BE17" s="227"/>
      <c r="BF17" s="227"/>
      <c r="BG17" s="227"/>
      <c r="BH17" s="227"/>
      <c r="BI17" s="227"/>
      <c r="BJ17" s="227"/>
      <c r="BK17" s="227"/>
      <c r="BL17" s="227"/>
      <c r="BM17" s="227"/>
      <c r="BN17" s="227"/>
      <c r="BO17" s="227"/>
      <c r="BP17" s="227"/>
      <c r="BQ17" s="233">
        <v>11</v>
      </c>
      <c r="BR17" s="234"/>
      <c r="BS17" s="762"/>
      <c r="BT17" s="763"/>
      <c r="BU17" s="763"/>
      <c r="BV17" s="763"/>
      <c r="BW17" s="763"/>
      <c r="BX17" s="763"/>
      <c r="BY17" s="763"/>
      <c r="BZ17" s="763"/>
      <c r="CA17" s="763"/>
      <c r="CB17" s="763"/>
      <c r="CC17" s="763"/>
      <c r="CD17" s="763"/>
      <c r="CE17" s="763"/>
      <c r="CF17" s="763"/>
      <c r="CG17" s="764"/>
      <c r="CH17" s="765"/>
      <c r="CI17" s="759"/>
      <c r="CJ17" s="759"/>
      <c r="CK17" s="759"/>
      <c r="CL17" s="766"/>
      <c r="CM17" s="765"/>
      <c r="CN17" s="759"/>
      <c r="CO17" s="759"/>
      <c r="CP17" s="759"/>
      <c r="CQ17" s="766"/>
      <c r="CR17" s="765"/>
      <c r="CS17" s="759"/>
      <c r="CT17" s="759"/>
      <c r="CU17" s="759"/>
      <c r="CV17" s="766"/>
      <c r="CW17" s="765"/>
      <c r="CX17" s="759"/>
      <c r="CY17" s="759"/>
      <c r="CZ17" s="759"/>
      <c r="DA17" s="766"/>
      <c r="DB17" s="765"/>
      <c r="DC17" s="759"/>
      <c r="DD17" s="759"/>
      <c r="DE17" s="759"/>
      <c r="DF17" s="766"/>
      <c r="DG17" s="765"/>
      <c r="DH17" s="759"/>
      <c r="DI17" s="759"/>
      <c r="DJ17" s="759"/>
      <c r="DK17" s="766"/>
      <c r="DL17" s="765"/>
      <c r="DM17" s="759"/>
      <c r="DN17" s="759"/>
      <c r="DO17" s="759"/>
      <c r="DP17" s="766"/>
      <c r="DQ17" s="765"/>
      <c r="DR17" s="759"/>
      <c r="DS17" s="759"/>
      <c r="DT17" s="759"/>
      <c r="DU17" s="766"/>
      <c r="DV17" s="762"/>
      <c r="DW17" s="763"/>
      <c r="DX17" s="763"/>
      <c r="DY17" s="763"/>
      <c r="DZ17" s="767"/>
      <c r="EA17" s="229"/>
    </row>
    <row r="18" spans="1:131" s="230" customFormat="1" ht="26.25" customHeight="1" x14ac:dyDescent="0.2">
      <c r="A18" s="233">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56"/>
      <c r="AL18" s="757"/>
      <c r="AM18" s="757"/>
      <c r="AN18" s="757"/>
      <c r="AO18" s="757"/>
      <c r="AP18" s="757"/>
      <c r="AQ18" s="757"/>
      <c r="AR18" s="757"/>
      <c r="AS18" s="757"/>
      <c r="AT18" s="757"/>
      <c r="AU18" s="760"/>
      <c r="AV18" s="760"/>
      <c r="AW18" s="760"/>
      <c r="AX18" s="760"/>
      <c r="AY18" s="761"/>
      <c r="AZ18" s="226"/>
      <c r="BA18" s="226"/>
      <c r="BB18" s="226"/>
      <c r="BC18" s="226"/>
      <c r="BD18" s="226"/>
      <c r="BE18" s="227"/>
      <c r="BF18" s="227"/>
      <c r="BG18" s="227"/>
      <c r="BH18" s="227"/>
      <c r="BI18" s="227"/>
      <c r="BJ18" s="227"/>
      <c r="BK18" s="227"/>
      <c r="BL18" s="227"/>
      <c r="BM18" s="227"/>
      <c r="BN18" s="227"/>
      <c r="BO18" s="227"/>
      <c r="BP18" s="227"/>
      <c r="BQ18" s="233">
        <v>12</v>
      </c>
      <c r="BR18" s="234"/>
      <c r="BS18" s="762"/>
      <c r="BT18" s="763"/>
      <c r="BU18" s="763"/>
      <c r="BV18" s="763"/>
      <c r="BW18" s="763"/>
      <c r="BX18" s="763"/>
      <c r="BY18" s="763"/>
      <c r="BZ18" s="763"/>
      <c r="CA18" s="763"/>
      <c r="CB18" s="763"/>
      <c r="CC18" s="763"/>
      <c r="CD18" s="763"/>
      <c r="CE18" s="763"/>
      <c r="CF18" s="763"/>
      <c r="CG18" s="764"/>
      <c r="CH18" s="765"/>
      <c r="CI18" s="759"/>
      <c r="CJ18" s="759"/>
      <c r="CK18" s="759"/>
      <c r="CL18" s="766"/>
      <c r="CM18" s="765"/>
      <c r="CN18" s="759"/>
      <c r="CO18" s="759"/>
      <c r="CP18" s="759"/>
      <c r="CQ18" s="766"/>
      <c r="CR18" s="765"/>
      <c r="CS18" s="759"/>
      <c r="CT18" s="759"/>
      <c r="CU18" s="759"/>
      <c r="CV18" s="766"/>
      <c r="CW18" s="765"/>
      <c r="CX18" s="759"/>
      <c r="CY18" s="759"/>
      <c r="CZ18" s="759"/>
      <c r="DA18" s="766"/>
      <c r="DB18" s="765"/>
      <c r="DC18" s="759"/>
      <c r="DD18" s="759"/>
      <c r="DE18" s="759"/>
      <c r="DF18" s="766"/>
      <c r="DG18" s="765"/>
      <c r="DH18" s="759"/>
      <c r="DI18" s="759"/>
      <c r="DJ18" s="759"/>
      <c r="DK18" s="766"/>
      <c r="DL18" s="765"/>
      <c r="DM18" s="759"/>
      <c r="DN18" s="759"/>
      <c r="DO18" s="759"/>
      <c r="DP18" s="766"/>
      <c r="DQ18" s="765"/>
      <c r="DR18" s="759"/>
      <c r="DS18" s="759"/>
      <c r="DT18" s="759"/>
      <c r="DU18" s="766"/>
      <c r="DV18" s="762"/>
      <c r="DW18" s="763"/>
      <c r="DX18" s="763"/>
      <c r="DY18" s="763"/>
      <c r="DZ18" s="767"/>
      <c r="EA18" s="229"/>
    </row>
    <row r="19" spans="1:131" s="230" customFormat="1" ht="26.25" customHeight="1" x14ac:dyDescent="0.2">
      <c r="A19" s="233">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56"/>
      <c r="AL19" s="757"/>
      <c r="AM19" s="757"/>
      <c r="AN19" s="757"/>
      <c r="AO19" s="757"/>
      <c r="AP19" s="757"/>
      <c r="AQ19" s="757"/>
      <c r="AR19" s="757"/>
      <c r="AS19" s="757"/>
      <c r="AT19" s="757"/>
      <c r="AU19" s="760"/>
      <c r="AV19" s="760"/>
      <c r="AW19" s="760"/>
      <c r="AX19" s="760"/>
      <c r="AY19" s="761"/>
      <c r="AZ19" s="226"/>
      <c r="BA19" s="226"/>
      <c r="BB19" s="226"/>
      <c r="BC19" s="226"/>
      <c r="BD19" s="226"/>
      <c r="BE19" s="227"/>
      <c r="BF19" s="227"/>
      <c r="BG19" s="227"/>
      <c r="BH19" s="227"/>
      <c r="BI19" s="227"/>
      <c r="BJ19" s="227"/>
      <c r="BK19" s="227"/>
      <c r="BL19" s="227"/>
      <c r="BM19" s="227"/>
      <c r="BN19" s="227"/>
      <c r="BO19" s="227"/>
      <c r="BP19" s="227"/>
      <c r="BQ19" s="233">
        <v>13</v>
      </c>
      <c r="BR19" s="234"/>
      <c r="BS19" s="762"/>
      <c r="BT19" s="763"/>
      <c r="BU19" s="763"/>
      <c r="BV19" s="763"/>
      <c r="BW19" s="763"/>
      <c r="BX19" s="763"/>
      <c r="BY19" s="763"/>
      <c r="BZ19" s="763"/>
      <c r="CA19" s="763"/>
      <c r="CB19" s="763"/>
      <c r="CC19" s="763"/>
      <c r="CD19" s="763"/>
      <c r="CE19" s="763"/>
      <c r="CF19" s="763"/>
      <c r="CG19" s="764"/>
      <c r="CH19" s="765"/>
      <c r="CI19" s="759"/>
      <c r="CJ19" s="759"/>
      <c r="CK19" s="759"/>
      <c r="CL19" s="766"/>
      <c r="CM19" s="765"/>
      <c r="CN19" s="759"/>
      <c r="CO19" s="759"/>
      <c r="CP19" s="759"/>
      <c r="CQ19" s="766"/>
      <c r="CR19" s="765"/>
      <c r="CS19" s="759"/>
      <c r="CT19" s="759"/>
      <c r="CU19" s="759"/>
      <c r="CV19" s="766"/>
      <c r="CW19" s="765"/>
      <c r="CX19" s="759"/>
      <c r="CY19" s="759"/>
      <c r="CZ19" s="759"/>
      <c r="DA19" s="766"/>
      <c r="DB19" s="765"/>
      <c r="DC19" s="759"/>
      <c r="DD19" s="759"/>
      <c r="DE19" s="759"/>
      <c r="DF19" s="766"/>
      <c r="DG19" s="765"/>
      <c r="DH19" s="759"/>
      <c r="DI19" s="759"/>
      <c r="DJ19" s="759"/>
      <c r="DK19" s="766"/>
      <c r="DL19" s="765"/>
      <c r="DM19" s="759"/>
      <c r="DN19" s="759"/>
      <c r="DO19" s="759"/>
      <c r="DP19" s="766"/>
      <c r="DQ19" s="765"/>
      <c r="DR19" s="759"/>
      <c r="DS19" s="759"/>
      <c r="DT19" s="759"/>
      <c r="DU19" s="766"/>
      <c r="DV19" s="762"/>
      <c r="DW19" s="763"/>
      <c r="DX19" s="763"/>
      <c r="DY19" s="763"/>
      <c r="DZ19" s="767"/>
      <c r="EA19" s="229"/>
    </row>
    <row r="20" spans="1:131" s="230" customFormat="1" ht="26.25" customHeight="1" x14ac:dyDescent="0.2">
      <c r="A20" s="233">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56"/>
      <c r="AL20" s="757"/>
      <c r="AM20" s="757"/>
      <c r="AN20" s="757"/>
      <c r="AO20" s="757"/>
      <c r="AP20" s="757"/>
      <c r="AQ20" s="757"/>
      <c r="AR20" s="757"/>
      <c r="AS20" s="757"/>
      <c r="AT20" s="757"/>
      <c r="AU20" s="760"/>
      <c r="AV20" s="760"/>
      <c r="AW20" s="760"/>
      <c r="AX20" s="760"/>
      <c r="AY20" s="761"/>
      <c r="AZ20" s="226"/>
      <c r="BA20" s="226"/>
      <c r="BB20" s="226"/>
      <c r="BC20" s="226"/>
      <c r="BD20" s="226"/>
      <c r="BE20" s="227"/>
      <c r="BF20" s="227"/>
      <c r="BG20" s="227"/>
      <c r="BH20" s="227"/>
      <c r="BI20" s="227"/>
      <c r="BJ20" s="227"/>
      <c r="BK20" s="227"/>
      <c r="BL20" s="227"/>
      <c r="BM20" s="227"/>
      <c r="BN20" s="227"/>
      <c r="BO20" s="227"/>
      <c r="BP20" s="227"/>
      <c r="BQ20" s="233">
        <v>14</v>
      </c>
      <c r="BR20" s="234"/>
      <c r="BS20" s="762"/>
      <c r="BT20" s="763"/>
      <c r="BU20" s="763"/>
      <c r="BV20" s="763"/>
      <c r="BW20" s="763"/>
      <c r="BX20" s="763"/>
      <c r="BY20" s="763"/>
      <c r="BZ20" s="763"/>
      <c r="CA20" s="763"/>
      <c r="CB20" s="763"/>
      <c r="CC20" s="763"/>
      <c r="CD20" s="763"/>
      <c r="CE20" s="763"/>
      <c r="CF20" s="763"/>
      <c r="CG20" s="764"/>
      <c r="CH20" s="765"/>
      <c r="CI20" s="759"/>
      <c r="CJ20" s="759"/>
      <c r="CK20" s="759"/>
      <c r="CL20" s="766"/>
      <c r="CM20" s="765"/>
      <c r="CN20" s="759"/>
      <c r="CO20" s="759"/>
      <c r="CP20" s="759"/>
      <c r="CQ20" s="766"/>
      <c r="CR20" s="765"/>
      <c r="CS20" s="759"/>
      <c r="CT20" s="759"/>
      <c r="CU20" s="759"/>
      <c r="CV20" s="766"/>
      <c r="CW20" s="765"/>
      <c r="CX20" s="759"/>
      <c r="CY20" s="759"/>
      <c r="CZ20" s="759"/>
      <c r="DA20" s="766"/>
      <c r="DB20" s="765"/>
      <c r="DC20" s="759"/>
      <c r="DD20" s="759"/>
      <c r="DE20" s="759"/>
      <c r="DF20" s="766"/>
      <c r="DG20" s="765"/>
      <c r="DH20" s="759"/>
      <c r="DI20" s="759"/>
      <c r="DJ20" s="759"/>
      <c r="DK20" s="766"/>
      <c r="DL20" s="765"/>
      <c r="DM20" s="759"/>
      <c r="DN20" s="759"/>
      <c r="DO20" s="759"/>
      <c r="DP20" s="766"/>
      <c r="DQ20" s="765"/>
      <c r="DR20" s="759"/>
      <c r="DS20" s="759"/>
      <c r="DT20" s="759"/>
      <c r="DU20" s="766"/>
      <c r="DV20" s="762"/>
      <c r="DW20" s="763"/>
      <c r="DX20" s="763"/>
      <c r="DY20" s="763"/>
      <c r="DZ20" s="767"/>
      <c r="EA20" s="229"/>
    </row>
    <row r="21" spans="1:131" s="230" customFormat="1" ht="26.25" customHeight="1" thickBot="1" x14ac:dyDescent="0.25">
      <c r="A21" s="233">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56"/>
      <c r="AL21" s="757"/>
      <c r="AM21" s="757"/>
      <c r="AN21" s="757"/>
      <c r="AO21" s="757"/>
      <c r="AP21" s="757"/>
      <c r="AQ21" s="757"/>
      <c r="AR21" s="757"/>
      <c r="AS21" s="757"/>
      <c r="AT21" s="757"/>
      <c r="AU21" s="760"/>
      <c r="AV21" s="760"/>
      <c r="AW21" s="760"/>
      <c r="AX21" s="760"/>
      <c r="AY21" s="761"/>
      <c r="AZ21" s="226"/>
      <c r="BA21" s="226"/>
      <c r="BB21" s="226"/>
      <c r="BC21" s="226"/>
      <c r="BD21" s="226"/>
      <c r="BE21" s="227"/>
      <c r="BF21" s="227"/>
      <c r="BG21" s="227"/>
      <c r="BH21" s="227"/>
      <c r="BI21" s="227"/>
      <c r="BJ21" s="227"/>
      <c r="BK21" s="227"/>
      <c r="BL21" s="227"/>
      <c r="BM21" s="227"/>
      <c r="BN21" s="227"/>
      <c r="BO21" s="227"/>
      <c r="BP21" s="227"/>
      <c r="BQ21" s="233">
        <v>15</v>
      </c>
      <c r="BR21" s="234"/>
      <c r="BS21" s="762"/>
      <c r="BT21" s="763"/>
      <c r="BU21" s="763"/>
      <c r="BV21" s="763"/>
      <c r="BW21" s="763"/>
      <c r="BX21" s="763"/>
      <c r="BY21" s="763"/>
      <c r="BZ21" s="763"/>
      <c r="CA21" s="763"/>
      <c r="CB21" s="763"/>
      <c r="CC21" s="763"/>
      <c r="CD21" s="763"/>
      <c r="CE21" s="763"/>
      <c r="CF21" s="763"/>
      <c r="CG21" s="764"/>
      <c r="CH21" s="765"/>
      <c r="CI21" s="759"/>
      <c r="CJ21" s="759"/>
      <c r="CK21" s="759"/>
      <c r="CL21" s="766"/>
      <c r="CM21" s="765"/>
      <c r="CN21" s="759"/>
      <c r="CO21" s="759"/>
      <c r="CP21" s="759"/>
      <c r="CQ21" s="766"/>
      <c r="CR21" s="765"/>
      <c r="CS21" s="759"/>
      <c r="CT21" s="759"/>
      <c r="CU21" s="759"/>
      <c r="CV21" s="766"/>
      <c r="CW21" s="765"/>
      <c r="CX21" s="759"/>
      <c r="CY21" s="759"/>
      <c r="CZ21" s="759"/>
      <c r="DA21" s="766"/>
      <c r="DB21" s="765"/>
      <c r="DC21" s="759"/>
      <c r="DD21" s="759"/>
      <c r="DE21" s="759"/>
      <c r="DF21" s="766"/>
      <c r="DG21" s="765"/>
      <c r="DH21" s="759"/>
      <c r="DI21" s="759"/>
      <c r="DJ21" s="759"/>
      <c r="DK21" s="766"/>
      <c r="DL21" s="765"/>
      <c r="DM21" s="759"/>
      <c r="DN21" s="759"/>
      <c r="DO21" s="759"/>
      <c r="DP21" s="766"/>
      <c r="DQ21" s="765"/>
      <c r="DR21" s="759"/>
      <c r="DS21" s="759"/>
      <c r="DT21" s="759"/>
      <c r="DU21" s="766"/>
      <c r="DV21" s="762"/>
      <c r="DW21" s="763"/>
      <c r="DX21" s="763"/>
      <c r="DY21" s="763"/>
      <c r="DZ21" s="767"/>
      <c r="EA21" s="229"/>
    </row>
    <row r="22" spans="1:131" s="230" customFormat="1" ht="26.25" customHeight="1" x14ac:dyDescent="0.2">
      <c r="A22" s="233">
        <v>16</v>
      </c>
      <c r="B22" s="768"/>
      <c r="C22" s="769"/>
      <c r="D22" s="769"/>
      <c r="E22" s="769"/>
      <c r="F22" s="769"/>
      <c r="G22" s="769"/>
      <c r="H22" s="769"/>
      <c r="I22" s="769"/>
      <c r="J22" s="769"/>
      <c r="K22" s="769"/>
      <c r="L22" s="769"/>
      <c r="M22" s="769"/>
      <c r="N22" s="769"/>
      <c r="O22" s="769"/>
      <c r="P22" s="770"/>
      <c r="Q22" s="787"/>
      <c r="R22" s="788"/>
      <c r="S22" s="788"/>
      <c r="T22" s="788"/>
      <c r="U22" s="788"/>
      <c r="V22" s="788"/>
      <c r="W22" s="788"/>
      <c r="X22" s="788"/>
      <c r="Y22" s="788"/>
      <c r="Z22" s="788"/>
      <c r="AA22" s="788"/>
      <c r="AB22" s="788"/>
      <c r="AC22" s="788"/>
      <c r="AD22" s="788"/>
      <c r="AE22" s="789"/>
      <c r="AF22" s="774"/>
      <c r="AG22" s="775"/>
      <c r="AH22" s="775"/>
      <c r="AI22" s="775"/>
      <c r="AJ22" s="776"/>
      <c r="AK22" s="790"/>
      <c r="AL22" s="791"/>
      <c r="AM22" s="791"/>
      <c r="AN22" s="791"/>
      <c r="AO22" s="791"/>
      <c r="AP22" s="791"/>
      <c r="AQ22" s="791"/>
      <c r="AR22" s="791"/>
      <c r="AS22" s="791"/>
      <c r="AT22" s="791"/>
      <c r="AU22" s="792"/>
      <c r="AV22" s="792"/>
      <c r="AW22" s="792"/>
      <c r="AX22" s="792"/>
      <c r="AY22" s="793"/>
      <c r="AZ22" s="794" t="s">
        <v>390</v>
      </c>
      <c r="BA22" s="794"/>
      <c r="BB22" s="794"/>
      <c r="BC22" s="794"/>
      <c r="BD22" s="795"/>
      <c r="BE22" s="227"/>
      <c r="BF22" s="227"/>
      <c r="BG22" s="227"/>
      <c r="BH22" s="227"/>
      <c r="BI22" s="227"/>
      <c r="BJ22" s="227"/>
      <c r="BK22" s="227"/>
      <c r="BL22" s="227"/>
      <c r="BM22" s="227"/>
      <c r="BN22" s="227"/>
      <c r="BO22" s="227"/>
      <c r="BP22" s="227"/>
      <c r="BQ22" s="233">
        <v>16</v>
      </c>
      <c r="BR22" s="234"/>
      <c r="BS22" s="762"/>
      <c r="BT22" s="763"/>
      <c r="BU22" s="763"/>
      <c r="BV22" s="763"/>
      <c r="BW22" s="763"/>
      <c r="BX22" s="763"/>
      <c r="BY22" s="763"/>
      <c r="BZ22" s="763"/>
      <c r="CA22" s="763"/>
      <c r="CB22" s="763"/>
      <c r="CC22" s="763"/>
      <c r="CD22" s="763"/>
      <c r="CE22" s="763"/>
      <c r="CF22" s="763"/>
      <c r="CG22" s="764"/>
      <c r="CH22" s="765"/>
      <c r="CI22" s="759"/>
      <c r="CJ22" s="759"/>
      <c r="CK22" s="759"/>
      <c r="CL22" s="766"/>
      <c r="CM22" s="765"/>
      <c r="CN22" s="759"/>
      <c r="CO22" s="759"/>
      <c r="CP22" s="759"/>
      <c r="CQ22" s="766"/>
      <c r="CR22" s="765"/>
      <c r="CS22" s="759"/>
      <c r="CT22" s="759"/>
      <c r="CU22" s="759"/>
      <c r="CV22" s="766"/>
      <c r="CW22" s="765"/>
      <c r="CX22" s="759"/>
      <c r="CY22" s="759"/>
      <c r="CZ22" s="759"/>
      <c r="DA22" s="766"/>
      <c r="DB22" s="765"/>
      <c r="DC22" s="759"/>
      <c r="DD22" s="759"/>
      <c r="DE22" s="759"/>
      <c r="DF22" s="766"/>
      <c r="DG22" s="765"/>
      <c r="DH22" s="759"/>
      <c r="DI22" s="759"/>
      <c r="DJ22" s="759"/>
      <c r="DK22" s="766"/>
      <c r="DL22" s="765"/>
      <c r="DM22" s="759"/>
      <c r="DN22" s="759"/>
      <c r="DO22" s="759"/>
      <c r="DP22" s="766"/>
      <c r="DQ22" s="765"/>
      <c r="DR22" s="759"/>
      <c r="DS22" s="759"/>
      <c r="DT22" s="759"/>
      <c r="DU22" s="766"/>
      <c r="DV22" s="762"/>
      <c r="DW22" s="763"/>
      <c r="DX22" s="763"/>
      <c r="DY22" s="763"/>
      <c r="DZ22" s="767"/>
      <c r="EA22" s="229"/>
    </row>
    <row r="23" spans="1:131" s="230" customFormat="1" ht="26.25" customHeight="1" thickBot="1" x14ac:dyDescent="0.25">
      <c r="A23" s="235" t="s">
        <v>391</v>
      </c>
      <c r="B23" s="777" t="s">
        <v>392</v>
      </c>
      <c r="C23" s="778"/>
      <c r="D23" s="778"/>
      <c r="E23" s="778"/>
      <c r="F23" s="778"/>
      <c r="G23" s="778"/>
      <c r="H23" s="778"/>
      <c r="I23" s="778"/>
      <c r="J23" s="778"/>
      <c r="K23" s="778"/>
      <c r="L23" s="778"/>
      <c r="M23" s="778"/>
      <c r="N23" s="778"/>
      <c r="O23" s="778"/>
      <c r="P23" s="779"/>
      <c r="Q23" s="780">
        <v>178618</v>
      </c>
      <c r="R23" s="781"/>
      <c r="S23" s="781"/>
      <c r="T23" s="781"/>
      <c r="U23" s="781"/>
      <c r="V23" s="781">
        <v>173720</v>
      </c>
      <c r="W23" s="781"/>
      <c r="X23" s="781"/>
      <c r="Y23" s="781"/>
      <c r="Z23" s="781"/>
      <c r="AA23" s="781">
        <v>4898</v>
      </c>
      <c r="AB23" s="781"/>
      <c r="AC23" s="781"/>
      <c r="AD23" s="781"/>
      <c r="AE23" s="782"/>
      <c r="AF23" s="783">
        <v>3901</v>
      </c>
      <c r="AG23" s="781"/>
      <c r="AH23" s="781"/>
      <c r="AI23" s="781"/>
      <c r="AJ23" s="784"/>
      <c r="AK23" s="785"/>
      <c r="AL23" s="786"/>
      <c r="AM23" s="786"/>
      <c r="AN23" s="786"/>
      <c r="AO23" s="786"/>
      <c r="AP23" s="781">
        <v>176614</v>
      </c>
      <c r="AQ23" s="781"/>
      <c r="AR23" s="781"/>
      <c r="AS23" s="781"/>
      <c r="AT23" s="781"/>
      <c r="AU23" s="797"/>
      <c r="AV23" s="797"/>
      <c r="AW23" s="797"/>
      <c r="AX23" s="797"/>
      <c r="AY23" s="798"/>
      <c r="AZ23" s="799" t="s">
        <v>393</v>
      </c>
      <c r="BA23" s="800"/>
      <c r="BB23" s="800"/>
      <c r="BC23" s="800"/>
      <c r="BD23" s="801"/>
      <c r="BE23" s="227"/>
      <c r="BF23" s="227"/>
      <c r="BG23" s="227"/>
      <c r="BH23" s="227"/>
      <c r="BI23" s="227"/>
      <c r="BJ23" s="227"/>
      <c r="BK23" s="227"/>
      <c r="BL23" s="227"/>
      <c r="BM23" s="227"/>
      <c r="BN23" s="227"/>
      <c r="BO23" s="227"/>
      <c r="BP23" s="227"/>
      <c r="BQ23" s="233">
        <v>17</v>
      </c>
      <c r="BR23" s="234"/>
      <c r="BS23" s="762"/>
      <c r="BT23" s="763"/>
      <c r="BU23" s="763"/>
      <c r="BV23" s="763"/>
      <c r="BW23" s="763"/>
      <c r="BX23" s="763"/>
      <c r="BY23" s="763"/>
      <c r="BZ23" s="763"/>
      <c r="CA23" s="763"/>
      <c r="CB23" s="763"/>
      <c r="CC23" s="763"/>
      <c r="CD23" s="763"/>
      <c r="CE23" s="763"/>
      <c r="CF23" s="763"/>
      <c r="CG23" s="764"/>
      <c r="CH23" s="765"/>
      <c r="CI23" s="759"/>
      <c r="CJ23" s="759"/>
      <c r="CK23" s="759"/>
      <c r="CL23" s="766"/>
      <c r="CM23" s="765"/>
      <c r="CN23" s="759"/>
      <c r="CO23" s="759"/>
      <c r="CP23" s="759"/>
      <c r="CQ23" s="766"/>
      <c r="CR23" s="765"/>
      <c r="CS23" s="759"/>
      <c r="CT23" s="759"/>
      <c r="CU23" s="759"/>
      <c r="CV23" s="766"/>
      <c r="CW23" s="765"/>
      <c r="CX23" s="759"/>
      <c r="CY23" s="759"/>
      <c r="CZ23" s="759"/>
      <c r="DA23" s="766"/>
      <c r="DB23" s="765"/>
      <c r="DC23" s="759"/>
      <c r="DD23" s="759"/>
      <c r="DE23" s="759"/>
      <c r="DF23" s="766"/>
      <c r="DG23" s="765"/>
      <c r="DH23" s="759"/>
      <c r="DI23" s="759"/>
      <c r="DJ23" s="759"/>
      <c r="DK23" s="766"/>
      <c r="DL23" s="765"/>
      <c r="DM23" s="759"/>
      <c r="DN23" s="759"/>
      <c r="DO23" s="759"/>
      <c r="DP23" s="766"/>
      <c r="DQ23" s="765"/>
      <c r="DR23" s="759"/>
      <c r="DS23" s="759"/>
      <c r="DT23" s="759"/>
      <c r="DU23" s="766"/>
      <c r="DV23" s="762"/>
      <c r="DW23" s="763"/>
      <c r="DX23" s="763"/>
      <c r="DY23" s="763"/>
      <c r="DZ23" s="767"/>
      <c r="EA23" s="229"/>
    </row>
    <row r="24" spans="1:131" s="230" customFormat="1" ht="26.25" customHeight="1" x14ac:dyDescent="0.2">
      <c r="A24" s="796" t="s">
        <v>394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26"/>
      <c r="BA24" s="226"/>
      <c r="BB24" s="226"/>
      <c r="BC24" s="226"/>
      <c r="BD24" s="226"/>
      <c r="BE24" s="227"/>
      <c r="BF24" s="227"/>
      <c r="BG24" s="227"/>
      <c r="BH24" s="227"/>
      <c r="BI24" s="227"/>
      <c r="BJ24" s="227"/>
      <c r="BK24" s="227"/>
      <c r="BL24" s="227"/>
      <c r="BM24" s="227"/>
      <c r="BN24" s="227"/>
      <c r="BO24" s="227"/>
      <c r="BP24" s="227"/>
      <c r="BQ24" s="233">
        <v>18</v>
      </c>
      <c r="BR24" s="234"/>
      <c r="BS24" s="762"/>
      <c r="BT24" s="763"/>
      <c r="BU24" s="763"/>
      <c r="BV24" s="763"/>
      <c r="BW24" s="763"/>
      <c r="BX24" s="763"/>
      <c r="BY24" s="763"/>
      <c r="BZ24" s="763"/>
      <c r="CA24" s="763"/>
      <c r="CB24" s="763"/>
      <c r="CC24" s="763"/>
      <c r="CD24" s="763"/>
      <c r="CE24" s="763"/>
      <c r="CF24" s="763"/>
      <c r="CG24" s="764"/>
      <c r="CH24" s="765"/>
      <c r="CI24" s="759"/>
      <c r="CJ24" s="759"/>
      <c r="CK24" s="759"/>
      <c r="CL24" s="766"/>
      <c r="CM24" s="765"/>
      <c r="CN24" s="759"/>
      <c r="CO24" s="759"/>
      <c r="CP24" s="759"/>
      <c r="CQ24" s="766"/>
      <c r="CR24" s="765"/>
      <c r="CS24" s="759"/>
      <c r="CT24" s="759"/>
      <c r="CU24" s="759"/>
      <c r="CV24" s="766"/>
      <c r="CW24" s="765"/>
      <c r="CX24" s="759"/>
      <c r="CY24" s="759"/>
      <c r="CZ24" s="759"/>
      <c r="DA24" s="766"/>
      <c r="DB24" s="765"/>
      <c r="DC24" s="759"/>
      <c r="DD24" s="759"/>
      <c r="DE24" s="759"/>
      <c r="DF24" s="766"/>
      <c r="DG24" s="765"/>
      <c r="DH24" s="759"/>
      <c r="DI24" s="759"/>
      <c r="DJ24" s="759"/>
      <c r="DK24" s="766"/>
      <c r="DL24" s="765"/>
      <c r="DM24" s="759"/>
      <c r="DN24" s="759"/>
      <c r="DO24" s="759"/>
      <c r="DP24" s="766"/>
      <c r="DQ24" s="765"/>
      <c r="DR24" s="759"/>
      <c r="DS24" s="759"/>
      <c r="DT24" s="759"/>
      <c r="DU24" s="766"/>
      <c r="DV24" s="762"/>
      <c r="DW24" s="763"/>
      <c r="DX24" s="763"/>
      <c r="DY24" s="763"/>
      <c r="DZ24" s="767"/>
      <c r="EA24" s="229"/>
    </row>
    <row r="25" spans="1:131" ht="26.25" customHeight="1" thickBot="1" x14ac:dyDescent="0.25">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2"/>
      <c r="BT25" s="763"/>
      <c r="BU25" s="763"/>
      <c r="BV25" s="763"/>
      <c r="BW25" s="763"/>
      <c r="BX25" s="763"/>
      <c r="BY25" s="763"/>
      <c r="BZ25" s="763"/>
      <c r="CA25" s="763"/>
      <c r="CB25" s="763"/>
      <c r="CC25" s="763"/>
      <c r="CD25" s="763"/>
      <c r="CE25" s="763"/>
      <c r="CF25" s="763"/>
      <c r="CG25" s="764"/>
      <c r="CH25" s="765"/>
      <c r="CI25" s="759"/>
      <c r="CJ25" s="759"/>
      <c r="CK25" s="759"/>
      <c r="CL25" s="766"/>
      <c r="CM25" s="765"/>
      <c r="CN25" s="759"/>
      <c r="CO25" s="759"/>
      <c r="CP25" s="759"/>
      <c r="CQ25" s="766"/>
      <c r="CR25" s="765"/>
      <c r="CS25" s="759"/>
      <c r="CT25" s="759"/>
      <c r="CU25" s="759"/>
      <c r="CV25" s="766"/>
      <c r="CW25" s="765"/>
      <c r="CX25" s="759"/>
      <c r="CY25" s="759"/>
      <c r="CZ25" s="759"/>
      <c r="DA25" s="766"/>
      <c r="DB25" s="765"/>
      <c r="DC25" s="759"/>
      <c r="DD25" s="759"/>
      <c r="DE25" s="759"/>
      <c r="DF25" s="766"/>
      <c r="DG25" s="765"/>
      <c r="DH25" s="759"/>
      <c r="DI25" s="759"/>
      <c r="DJ25" s="759"/>
      <c r="DK25" s="766"/>
      <c r="DL25" s="765"/>
      <c r="DM25" s="759"/>
      <c r="DN25" s="759"/>
      <c r="DO25" s="759"/>
      <c r="DP25" s="766"/>
      <c r="DQ25" s="765"/>
      <c r="DR25" s="759"/>
      <c r="DS25" s="759"/>
      <c r="DT25" s="759"/>
      <c r="DU25" s="766"/>
      <c r="DV25" s="762"/>
      <c r="DW25" s="763"/>
      <c r="DX25" s="763"/>
      <c r="DY25" s="763"/>
      <c r="DZ25" s="767"/>
      <c r="EA25" s="224"/>
    </row>
    <row r="26" spans="1:131" ht="26.25" customHeight="1" x14ac:dyDescent="0.2">
      <c r="A26" s="714" t="s">
        <v>370</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2" t="s">
        <v>399</v>
      </c>
      <c r="AG26" s="803"/>
      <c r="AH26" s="803"/>
      <c r="AI26" s="803"/>
      <c r="AJ26" s="804"/>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377</v>
      </c>
      <c r="BF26" s="721"/>
      <c r="BG26" s="721"/>
      <c r="BH26" s="721"/>
      <c r="BI26" s="727"/>
      <c r="BJ26" s="226"/>
      <c r="BK26" s="226"/>
      <c r="BL26" s="226"/>
      <c r="BM26" s="226"/>
      <c r="BN26" s="226"/>
      <c r="BO26" s="236"/>
      <c r="BP26" s="236"/>
      <c r="BQ26" s="233">
        <v>20</v>
      </c>
      <c r="BR26" s="234"/>
      <c r="BS26" s="762"/>
      <c r="BT26" s="763"/>
      <c r="BU26" s="763"/>
      <c r="BV26" s="763"/>
      <c r="BW26" s="763"/>
      <c r="BX26" s="763"/>
      <c r="BY26" s="763"/>
      <c r="BZ26" s="763"/>
      <c r="CA26" s="763"/>
      <c r="CB26" s="763"/>
      <c r="CC26" s="763"/>
      <c r="CD26" s="763"/>
      <c r="CE26" s="763"/>
      <c r="CF26" s="763"/>
      <c r="CG26" s="764"/>
      <c r="CH26" s="765"/>
      <c r="CI26" s="759"/>
      <c r="CJ26" s="759"/>
      <c r="CK26" s="759"/>
      <c r="CL26" s="766"/>
      <c r="CM26" s="765"/>
      <c r="CN26" s="759"/>
      <c r="CO26" s="759"/>
      <c r="CP26" s="759"/>
      <c r="CQ26" s="766"/>
      <c r="CR26" s="765"/>
      <c r="CS26" s="759"/>
      <c r="CT26" s="759"/>
      <c r="CU26" s="759"/>
      <c r="CV26" s="766"/>
      <c r="CW26" s="765"/>
      <c r="CX26" s="759"/>
      <c r="CY26" s="759"/>
      <c r="CZ26" s="759"/>
      <c r="DA26" s="766"/>
      <c r="DB26" s="765"/>
      <c r="DC26" s="759"/>
      <c r="DD26" s="759"/>
      <c r="DE26" s="759"/>
      <c r="DF26" s="766"/>
      <c r="DG26" s="765"/>
      <c r="DH26" s="759"/>
      <c r="DI26" s="759"/>
      <c r="DJ26" s="759"/>
      <c r="DK26" s="766"/>
      <c r="DL26" s="765"/>
      <c r="DM26" s="759"/>
      <c r="DN26" s="759"/>
      <c r="DO26" s="759"/>
      <c r="DP26" s="766"/>
      <c r="DQ26" s="765"/>
      <c r="DR26" s="759"/>
      <c r="DS26" s="759"/>
      <c r="DT26" s="759"/>
      <c r="DU26" s="766"/>
      <c r="DV26" s="762"/>
      <c r="DW26" s="763"/>
      <c r="DX26" s="763"/>
      <c r="DY26" s="763"/>
      <c r="DZ26" s="767"/>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5"/>
      <c r="AG27" s="806"/>
      <c r="AH27" s="806"/>
      <c r="AI27" s="806"/>
      <c r="AJ27" s="807"/>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2"/>
      <c r="BT27" s="763"/>
      <c r="BU27" s="763"/>
      <c r="BV27" s="763"/>
      <c r="BW27" s="763"/>
      <c r="BX27" s="763"/>
      <c r="BY27" s="763"/>
      <c r="BZ27" s="763"/>
      <c r="CA27" s="763"/>
      <c r="CB27" s="763"/>
      <c r="CC27" s="763"/>
      <c r="CD27" s="763"/>
      <c r="CE27" s="763"/>
      <c r="CF27" s="763"/>
      <c r="CG27" s="764"/>
      <c r="CH27" s="765"/>
      <c r="CI27" s="759"/>
      <c r="CJ27" s="759"/>
      <c r="CK27" s="759"/>
      <c r="CL27" s="766"/>
      <c r="CM27" s="765"/>
      <c r="CN27" s="759"/>
      <c r="CO27" s="759"/>
      <c r="CP27" s="759"/>
      <c r="CQ27" s="766"/>
      <c r="CR27" s="765"/>
      <c r="CS27" s="759"/>
      <c r="CT27" s="759"/>
      <c r="CU27" s="759"/>
      <c r="CV27" s="766"/>
      <c r="CW27" s="765"/>
      <c r="CX27" s="759"/>
      <c r="CY27" s="759"/>
      <c r="CZ27" s="759"/>
      <c r="DA27" s="766"/>
      <c r="DB27" s="765"/>
      <c r="DC27" s="759"/>
      <c r="DD27" s="759"/>
      <c r="DE27" s="759"/>
      <c r="DF27" s="766"/>
      <c r="DG27" s="765"/>
      <c r="DH27" s="759"/>
      <c r="DI27" s="759"/>
      <c r="DJ27" s="759"/>
      <c r="DK27" s="766"/>
      <c r="DL27" s="765"/>
      <c r="DM27" s="759"/>
      <c r="DN27" s="759"/>
      <c r="DO27" s="759"/>
      <c r="DP27" s="766"/>
      <c r="DQ27" s="765"/>
      <c r="DR27" s="759"/>
      <c r="DS27" s="759"/>
      <c r="DT27" s="759"/>
      <c r="DU27" s="766"/>
      <c r="DV27" s="762"/>
      <c r="DW27" s="763"/>
      <c r="DX27" s="763"/>
      <c r="DY27" s="763"/>
      <c r="DZ27" s="767"/>
      <c r="EA27" s="224"/>
    </row>
    <row r="28" spans="1:131" ht="26.25" customHeight="1" thickTop="1" x14ac:dyDescent="0.2">
      <c r="A28" s="237">
        <v>1</v>
      </c>
      <c r="B28" s="736" t="s">
        <v>404</v>
      </c>
      <c r="C28" s="737"/>
      <c r="D28" s="737"/>
      <c r="E28" s="737"/>
      <c r="F28" s="737"/>
      <c r="G28" s="737"/>
      <c r="H28" s="737"/>
      <c r="I28" s="737"/>
      <c r="J28" s="737"/>
      <c r="K28" s="737"/>
      <c r="L28" s="737"/>
      <c r="M28" s="737"/>
      <c r="N28" s="737"/>
      <c r="O28" s="737"/>
      <c r="P28" s="738"/>
      <c r="Q28" s="810">
        <v>41703</v>
      </c>
      <c r="R28" s="811"/>
      <c r="S28" s="811"/>
      <c r="T28" s="811"/>
      <c r="U28" s="811"/>
      <c r="V28" s="811">
        <v>41633</v>
      </c>
      <c r="W28" s="811"/>
      <c r="X28" s="811"/>
      <c r="Y28" s="811"/>
      <c r="Z28" s="811"/>
      <c r="AA28" s="811">
        <v>70</v>
      </c>
      <c r="AB28" s="811"/>
      <c r="AC28" s="811"/>
      <c r="AD28" s="811"/>
      <c r="AE28" s="812"/>
      <c r="AF28" s="813">
        <v>70</v>
      </c>
      <c r="AG28" s="811"/>
      <c r="AH28" s="811"/>
      <c r="AI28" s="811"/>
      <c r="AJ28" s="814"/>
      <c r="AK28" s="815">
        <v>3550</v>
      </c>
      <c r="AL28" s="816"/>
      <c r="AM28" s="816"/>
      <c r="AN28" s="816"/>
      <c r="AO28" s="816"/>
      <c r="AP28" s="816" t="s">
        <v>590</v>
      </c>
      <c r="AQ28" s="816"/>
      <c r="AR28" s="816"/>
      <c r="AS28" s="816"/>
      <c r="AT28" s="816"/>
      <c r="AU28" s="816" t="s">
        <v>590</v>
      </c>
      <c r="AV28" s="816"/>
      <c r="AW28" s="816"/>
      <c r="AX28" s="816"/>
      <c r="AY28" s="816"/>
      <c r="AZ28" s="817" t="s">
        <v>591</v>
      </c>
      <c r="BA28" s="817"/>
      <c r="BB28" s="817"/>
      <c r="BC28" s="817"/>
      <c r="BD28" s="817"/>
      <c r="BE28" s="808"/>
      <c r="BF28" s="808"/>
      <c r="BG28" s="808"/>
      <c r="BH28" s="808"/>
      <c r="BI28" s="809"/>
      <c r="BJ28" s="226"/>
      <c r="BK28" s="226"/>
      <c r="BL28" s="226"/>
      <c r="BM28" s="226"/>
      <c r="BN28" s="226"/>
      <c r="BO28" s="236"/>
      <c r="BP28" s="236"/>
      <c r="BQ28" s="233">
        <v>22</v>
      </c>
      <c r="BR28" s="234"/>
      <c r="BS28" s="762"/>
      <c r="BT28" s="763"/>
      <c r="BU28" s="763"/>
      <c r="BV28" s="763"/>
      <c r="BW28" s="763"/>
      <c r="BX28" s="763"/>
      <c r="BY28" s="763"/>
      <c r="BZ28" s="763"/>
      <c r="CA28" s="763"/>
      <c r="CB28" s="763"/>
      <c r="CC28" s="763"/>
      <c r="CD28" s="763"/>
      <c r="CE28" s="763"/>
      <c r="CF28" s="763"/>
      <c r="CG28" s="764"/>
      <c r="CH28" s="765"/>
      <c r="CI28" s="759"/>
      <c r="CJ28" s="759"/>
      <c r="CK28" s="759"/>
      <c r="CL28" s="766"/>
      <c r="CM28" s="765"/>
      <c r="CN28" s="759"/>
      <c r="CO28" s="759"/>
      <c r="CP28" s="759"/>
      <c r="CQ28" s="766"/>
      <c r="CR28" s="765"/>
      <c r="CS28" s="759"/>
      <c r="CT28" s="759"/>
      <c r="CU28" s="759"/>
      <c r="CV28" s="766"/>
      <c r="CW28" s="765"/>
      <c r="CX28" s="759"/>
      <c r="CY28" s="759"/>
      <c r="CZ28" s="759"/>
      <c r="DA28" s="766"/>
      <c r="DB28" s="765"/>
      <c r="DC28" s="759"/>
      <c r="DD28" s="759"/>
      <c r="DE28" s="759"/>
      <c r="DF28" s="766"/>
      <c r="DG28" s="765"/>
      <c r="DH28" s="759"/>
      <c r="DI28" s="759"/>
      <c r="DJ28" s="759"/>
      <c r="DK28" s="766"/>
      <c r="DL28" s="765"/>
      <c r="DM28" s="759"/>
      <c r="DN28" s="759"/>
      <c r="DO28" s="759"/>
      <c r="DP28" s="766"/>
      <c r="DQ28" s="765"/>
      <c r="DR28" s="759"/>
      <c r="DS28" s="759"/>
      <c r="DT28" s="759"/>
      <c r="DU28" s="766"/>
      <c r="DV28" s="762"/>
      <c r="DW28" s="763"/>
      <c r="DX28" s="763"/>
      <c r="DY28" s="763"/>
      <c r="DZ28" s="767"/>
      <c r="EA28" s="224"/>
    </row>
    <row r="29" spans="1:131" ht="26.25" customHeight="1" x14ac:dyDescent="0.2">
      <c r="A29" s="237">
        <v>2</v>
      </c>
      <c r="B29" s="768" t="s">
        <v>405</v>
      </c>
      <c r="C29" s="769"/>
      <c r="D29" s="769"/>
      <c r="E29" s="769"/>
      <c r="F29" s="769"/>
      <c r="G29" s="769"/>
      <c r="H29" s="769"/>
      <c r="I29" s="769"/>
      <c r="J29" s="769"/>
      <c r="K29" s="769"/>
      <c r="L29" s="769"/>
      <c r="M29" s="769"/>
      <c r="N29" s="769"/>
      <c r="O29" s="769"/>
      <c r="P29" s="770"/>
      <c r="Q29" s="771">
        <v>42573</v>
      </c>
      <c r="R29" s="772"/>
      <c r="S29" s="772"/>
      <c r="T29" s="772"/>
      <c r="U29" s="772"/>
      <c r="V29" s="772">
        <v>41891</v>
      </c>
      <c r="W29" s="772"/>
      <c r="X29" s="772"/>
      <c r="Y29" s="772"/>
      <c r="Z29" s="772"/>
      <c r="AA29" s="772">
        <v>682</v>
      </c>
      <c r="AB29" s="772"/>
      <c r="AC29" s="772"/>
      <c r="AD29" s="772"/>
      <c r="AE29" s="773"/>
      <c r="AF29" s="774">
        <v>682</v>
      </c>
      <c r="AG29" s="775"/>
      <c r="AH29" s="775"/>
      <c r="AI29" s="775"/>
      <c r="AJ29" s="776"/>
      <c r="AK29" s="822">
        <v>6246</v>
      </c>
      <c r="AL29" s="818"/>
      <c r="AM29" s="818"/>
      <c r="AN29" s="818"/>
      <c r="AO29" s="818"/>
      <c r="AP29" s="818" t="s">
        <v>590</v>
      </c>
      <c r="AQ29" s="818"/>
      <c r="AR29" s="818"/>
      <c r="AS29" s="818"/>
      <c r="AT29" s="818"/>
      <c r="AU29" s="818" t="s">
        <v>590</v>
      </c>
      <c r="AV29" s="818"/>
      <c r="AW29" s="818"/>
      <c r="AX29" s="818"/>
      <c r="AY29" s="818"/>
      <c r="AZ29" s="819" t="s">
        <v>591</v>
      </c>
      <c r="BA29" s="819"/>
      <c r="BB29" s="819"/>
      <c r="BC29" s="819"/>
      <c r="BD29" s="819"/>
      <c r="BE29" s="820"/>
      <c r="BF29" s="820"/>
      <c r="BG29" s="820"/>
      <c r="BH29" s="820"/>
      <c r="BI29" s="821"/>
      <c r="BJ29" s="226"/>
      <c r="BK29" s="226"/>
      <c r="BL29" s="226"/>
      <c r="BM29" s="226"/>
      <c r="BN29" s="226"/>
      <c r="BO29" s="236"/>
      <c r="BP29" s="236"/>
      <c r="BQ29" s="233">
        <v>23</v>
      </c>
      <c r="BR29" s="234"/>
      <c r="BS29" s="762"/>
      <c r="BT29" s="763"/>
      <c r="BU29" s="763"/>
      <c r="BV29" s="763"/>
      <c r="BW29" s="763"/>
      <c r="BX29" s="763"/>
      <c r="BY29" s="763"/>
      <c r="BZ29" s="763"/>
      <c r="CA29" s="763"/>
      <c r="CB29" s="763"/>
      <c r="CC29" s="763"/>
      <c r="CD29" s="763"/>
      <c r="CE29" s="763"/>
      <c r="CF29" s="763"/>
      <c r="CG29" s="764"/>
      <c r="CH29" s="765"/>
      <c r="CI29" s="759"/>
      <c r="CJ29" s="759"/>
      <c r="CK29" s="759"/>
      <c r="CL29" s="766"/>
      <c r="CM29" s="765"/>
      <c r="CN29" s="759"/>
      <c r="CO29" s="759"/>
      <c r="CP29" s="759"/>
      <c r="CQ29" s="766"/>
      <c r="CR29" s="765"/>
      <c r="CS29" s="759"/>
      <c r="CT29" s="759"/>
      <c r="CU29" s="759"/>
      <c r="CV29" s="766"/>
      <c r="CW29" s="765"/>
      <c r="CX29" s="759"/>
      <c r="CY29" s="759"/>
      <c r="CZ29" s="759"/>
      <c r="DA29" s="766"/>
      <c r="DB29" s="765"/>
      <c r="DC29" s="759"/>
      <c r="DD29" s="759"/>
      <c r="DE29" s="759"/>
      <c r="DF29" s="766"/>
      <c r="DG29" s="765"/>
      <c r="DH29" s="759"/>
      <c r="DI29" s="759"/>
      <c r="DJ29" s="759"/>
      <c r="DK29" s="766"/>
      <c r="DL29" s="765"/>
      <c r="DM29" s="759"/>
      <c r="DN29" s="759"/>
      <c r="DO29" s="759"/>
      <c r="DP29" s="766"/>
      <c r="DQ29" s="765"/>
      <c r="DR29" s="759"/>
      <c r="DS29" s="759"/>
      <c r="DT29" s="759"/>
      <c r="DU29" s="766"/>
      <c r="DV29" s="762"/>
      <c r="DW29" s="763"/>
      <c r="DX29" s="763"/>
      <c r="DY29" s="763"/>
      <c r="DZ29" s="767"/>
      <c r="EA29" s="224"/>
    </row>
    <row r="30" spans="1:131" ht="26.25" customHeight="1" x14ac:dyDescent="0.2">
      <c r="A30" s="237">
        <v>3</v>
      </c>
      <c r="B30" s="768" t="s">
        <v>406</v>
      </c>
      <c r="C30" s="769"/>
      <c r="D30" s="769"/>
      <c r="E30" s="769"/>
      <c r="F30" s="769"/>
      <c r="G30" s="769"/>
      <c r="H30" s="769"/>
      <c r="I30" s="769"/>
      <c r="J30" s="769"/>
      <c r="K30" s="769"/>
      <c r="L30" s="769"/>
      <c r="M30" s="769"/>
      <c r="N30" s="769"/>
      <c r="O30" s="769"/>
      <c r="P30" s="770"/>
      <c r="Q30" s="771">
        <v>6693</v>
      </c>
      <c r="R30" s="772"/>
      <c r="S30" s="772"/>
      <c r="T30" s="772"/>
      <c r="U30" s="772"/>
      <c r="V30" s="772">
        <v>6683</v>
      </c>
      <c r="W30" s="772"/>
      <c r="X30" s="772"/>
      <c r="Y30" s="772"/>
      <c r="Z30" s="772"/>
      <c r="AA30" s="772">
        <v>10</v>
      </c>
      <c r="AB30" s="772"/>
      <c r="AC30" s="772"/>
      <c r="AD30" s="772"/>
      <c r="AE30" s="773"/>
      <c r="AF30" s="774">
        <v>10</v>
      </c>
      <c r="AG30" s="775"/>
      <c r="AH30" s="775"/>
      <c r="AI30" s="775"/>
      <c r="AJ30" s="776"/>
      <c r="AK30" s="822">
        <v>1414</v>
      </c>
      <c r="AL30" s="818"/>
      <c r="AM30" s="818"/>
      <c r="AN30" s="818"/>
      <c r="AO30" s="818"/>
      <c r="AP30" s="818" t="s">
        <v>590</v>
      </c>
      <c r="AQ30" s="818"/>
      <c r="AR30" s="818"/>
      <c r="AS30" s="818"/>
      <c r="AT30" s="818"/>
      <c r="AU30" s="818" t="s">
        <v>590</v>
      </c>
      <c r="AV30" s="818"/>
      <c r="AW30" s="818"/>
      <c r="AX30" s="818"/>
      <c r="AY30" s="818"/>
      <c r="AZ30" s="819" t="s">
        <v>591</v>
      </c>
      <c r="BA30" s="819"/>
      <c r="BB30" s="819"/>
      <c r="BC30" s="819"/>
      <c r="BD30" s="819"/>
      <c r="BE30" s="820"/>
      <c r="BF30" s="820"/>
      <c r="BG30" s="820"/>
      <c r="BH30" s="820"/>
      <c r="BI30" s="821"/>
      <c r="BJ30" s="226"/>
      <c r="BK30" s="226"/>
      <c r="BL30" s="226"/>
      <c r="BM30" s="226"/>
      <c r="BN30" s="226"/>
      <c r="BO30" s="236"/>
      <c r="BP30" s="236"/>
      <c r="BQ30" s="233">
        <v>24</v>
      </c>
      <c r="BR30" s="234"/>
      <c r="BS30" s="762"/>
      <c r="BT30" s="763"/>
      <c r="BU30" s="763"/>
      <c r="BV30" s="763"/>
      <c r="BW30" s="763"/>
      <c r="BX30" s="763"/>
      <c r="BY30" s="763"/>
      <c r="BZ30" s="763"/>
      <c r="CA30" s="763"/>
      <c r="CB30" s="763"/>
      <c r="CC30" s="763"/>
      <c r="CD30" s="763"/>
      <c r="CE30" s="763"/>
      <c r="CF30" s="763"/>
      <c r="CG30" s="764"/>
      <c r="CH30" s="765"/>
      <c r="CI30" s="759"/>
      <c r="CJ30" s="759"/>
      <c r="CK30" s="759"/>
      <c r="CL30" s="766"/>
      <c r="CM30" s="765"/>
      <c r="CN30" s="759"/>
      <c r="CO30" s="759"/>
      <c r="CP30" s="759"/>
      <c r="CQ30" s="766"/>
      <c r="CR30" s="765"/>
      <c r="CS30" s="759"/>
      <c r="CT30" s="759"/>
      <c r="CU30" s="759"/>
      <c r="CV30" s="766"/>
      <c r="CW30" s="765"/>
      <c r="CX30" s="759"/>
      <c r="CY30" s="759"/>
      <c r="CZ30" s="759"/>
      <c r="DA30" s="766"/>
      <c r="DB30" s="765"/>
      <c r="DC30" s="759"/>
      <c r="DD30" s="759"/>
      <c r="DE30" s="759"/>
      <c r="DF30" s="766"/>
      <c r="DG30" s="765"/>
      <c r="DH30" s="759"/>
      <c r="DI30" s="759"/>
      <c r="DJ30" s="759"/>
      <c r="DK30" s="766"/>
      <c r="DL30" s="765"/>
      <c r="DM30" s="759"/>
      <c r="DN30" s="759"/>
      <c r="DO30" s="759"/>
      <c r="DP30" s="766"/>
      <c r="DQ30" s="765"/>
      <c r="DR30" s="759"/>
      <c r="DS30" s="759"/>
      <c r="DT30" s="759"/>
      <c r="DU30" s="766"/>
      <c r="DV30" s="762"/>
      <c r="DW30" s="763"/>
      <c r="DX30" s="763"/>
      <c r="DY30" s="763"/>
      <c r="DZ30" s="767"/>
      <c r="EA30" s="224"/>
    </row>
    <row r="31" spans="1:131" ht="26.25" customHeight="1" x14ac:dyDescent="0.2">
      <c r="A31" s="237">
        <v>4</v>
      </c>
      <c r="B31" s="768" t="s">
        <v>407</v>
      </c>
      <c r="C31" s="769"/>
      <c r="D31" s="769"/>
      <c r="E31" s="769"/>
      <c r="F31" s="769"/>
      <c r="G31" s="769"/>
      <c r="H31" s="769"/>
      <c r="I31" s="769"/>
      <c r="J31" s="769"/>
      <c r="K31" s="769"/>
      <c r="L31" s="769"/>
      <c r="M31" s="769"/>
      <c r="N31" s="769"/>
      <c r="O31" s="769"/>
      <c r="P31" s="770"/>
      <c r="Q31" s="771">
        <v>22199</v>
      </c>
      <c r="R31" s="772"/>
      <c r="S31" s="772"/>
      <c r="T31" s="772"/>
      <c r="U31" s="772"/>
      <c r="V31" s="772">
        <v>22077</v>
      </c>
      <c r="W31" s="772"/>
      <c r="X31" s="772"/>
      <c r="Y31" s="772"/>
      <c r="Z31" s="772"/>
      <c r="AA31" s="772">
        <v>122</v>
      </c>
      <c r="AB31" s="772"/>
      <c r="AC31" s="772"/>
      <c r="AD31" s="772"/>
      <c r="AE31" s="773"/>
      <c r="AF31" s="774">
        <v>122</v>
      </c>
      <c r="AG31" s="775"/>
      <c r="AH31" s="775"/>
      <c r="AI31" s="775"/>
      <c r="AJ31" s="776"/>
      <c r="AK31" s="823">
        <v>281</v>
      </c>
      <c r="AL31" s="824"/>
      <c r="AM31" s="824"/>
      <c r="AN31" s="824"/>
      <c r="AO31" s="822"/>
      <c r="AP31" s="818" t="s">
        <v>590</v>
      </c>
      <c r="AQ31" s="818"/>
      <c r="AR31" s="818"/>
      <c r="AS31" s="818"/>
      <c r="AT31" s="818"/>
      <c r="AU31" s="818" t="s">
        <v>590</v>
      </c>
      <c r="AV31" s="818"/>
      <c r="AW31" s="818"/>
      <c r="AX31" s="818"/>
      <c r="AY31" s="818"/>
      <c r="AZ31" s="819" t="s">
        <v>591</v>
      </c>
      <c r="BA31" s="819"/>
      <c r="BB31" s="819"/>
      <c r="BC31" s="819"/>
      <c r="BD31" s="819"/>
      <c r="BE31" s="820"/>
      <c r="BF31" s="820"/>
      <c r="BG31" s="820"/>
      <c r="BH31" s="820"/>
      <c r="BI31" s="821"/>
      <c r="BJ31" s="226"/>
      <c r="BK31" s="226"/>
      <c r="BL31" s="226"/>
      <c r="BM31" s="226"/>
      <c r="BN31" s="226"/>
      <c r="BO31" s="236"/>
      <c r="BP31" s="236"/>
      <c r="BQ31" s="233">
        <v>25</v>
      </c>
      <c r="BR31" s="234"/>
      <c r="BS31" s="762"/>
      <c r="BT31" s="763"/>
      <c r="BU31" s="763"/>
      <c r="BV31" s="763"/>
      <c r="BW31" s="763"/>
      <c r="BX31" s="763"/>
      <c r="BY31" s="763"/>
      <c r="BZ31" s="763"/>
      <c r="CA31" s="763"/>
      <c r="CB31" s="763"/>
      <c r="CC31" s="763"/>
      <c r="CD31" s="763"/>
      <c r="CE31" s="763"/>
      <c r="CF31" s="763"/>
      <c r="CG31" s="764"/>
      <c r="CH31" s="765"/>
      <c r="CI31" s="759"/>
      <c r="CJ31" s="759"/>
      <c r="CK31" s="759"/>
      <c r="CL31" s="766"/>
      <c r="CM31" s="765"/>
      <c r="CN31" s="759"/>
      <c r="CO31" s="759"/>
      <c r="CP31" s="759"/>
      <c r="CQ31" s="766"/>
      <c r="CR31" s="765"/>
      <c r="CS31" s="759"/>
      <c r="CT31" s="759"/>
      <c r="CU31" s="759"/>
      <c r="CV31" s="766"/>
      <c r="CW31" s="765"/>
      <c r="CX31" s="759"/>
      <c r="CY31" s="759"/>
      <c r="CZ31" s="759"/>
      <c r="DA31" s="766"/>
      <c r="DB31" s="765"/>
      <c r="DC31" s="759"/>
      <c r="DD31" s="759"/>
      <c r="DE31" s="759"/>
      <c r="DF31" s="766"/>
      <c r="DG31" s="765"/>
      <c r="DH31" s="759"/>
      <c r="DI31" s="759"/>
      <c r="DJ31" s="759"/>
      <c r="DK31" s="766"/>
      <c r="DL31" s="765"/>
      <c r="DM31" s="759"/>
      <c r="DN31" s="759"/>
      <c r="DO31" s="759"/>
      <c r="DP31" s="766"/>
      <c r="DQ31" s="765"/>
      <c r="DR31" s="759"/>
      <c r="DS31" s="759"/>
      <c r="DT31" s="759"/>
      <c r="DU31" s="766"/>
      <c r="DV31" s="762"/>
      <c r="DW31" s="763"/>
      <c r="DX31" s="763"/>
      <c r="DY31" s="763"/>
      <c r="DZ31" s="767"/>
      <c r="EA31" s="224"/>
    </row>
    <row r="32" spans="1:131" ht="26.25" customHeight="1" x14ac:dyDescent="0.2">
      <c r="A32" s="237">
        <v>5</v>
      </c>
      <c r="B32" s="768" t="s">
        <v>408</v>
      </c>
      <c r="C32" s="769"/>
      <c r="D32" s="769"/>
      <c r="E32" s="769"/>
      <c r="F32" s="769"/>
      <c r="G32" s="769"/>
      <c r="H32" s="769"/>
      <c r="I32" s="769"/>
      <c r="J32" s="769"/>
      <c r="K32" s="769"/>
      <c r="L32" s="769"/>
      <c r="M32" s="769"/>
      <c r="N32" s="769"/>
      <c r="O32" s="769"/>
      <c r="P32" s="770"/>
      <c r="Q32" s="771">
        <v>479</v>
      </c>
      <c r="R32" s="772"/>
      <c r="S32" s="772"/>
      <c r="T32" s="772"/>
      <c r="U32" s="772"/>
      <c r="V32" s="772">
        <v>479</v>
      </c>
      <c r="W32" s="772"/>
      <c r="X32" s="772"/>
      <c r="Y32" s="772"/>
      <c r="Z32" s="772"/>
      <c r="AA32" s="772" t="s">
        <v>524</v>
      </c>
      <c r="AB32" s="772"/>
      <c r="AC32" s="772"/>
      <c r="AD32" s="772"/>
      <c r="AE32" s="773"/>
      <c r="AF32" s="774" t="s">
        <v>181</v>
      </c>
      <c r="AG32" s="775"/>
      <c r="AH32" s="775"/>
      <c r="AI32" s="775"/>
      <c r="AJ32" s="776"/>
      <c r="AK32" s="822">
        <v>26</v>
      </c>
      <c r="AL32" s="818"/>
      <c r="AM32" s="818"/>
      <c r="AN32" s="818"/>
      <c r="AO32" s="818"/>
      <c r="AP32" s="818">
        <v>289</v>
      </c>
      <c r="AQ32" s="818"/>
      <c r="AR32" s="818"/>
      <c r="AS32" s="818"/>
      <c r="AT32" s="818"/>
      <c r="AU32" s="818">
        <v>79</v>
      </c>
      <c r="AV32" s="818"/>
      <c r="AW32" s="818"/>
      <c r="AX32" s="818"/>
      <c r="AY32" s="818"/>
      <c r="AZ32" s="819" t="s">
        <v>591</v>
      </c>
      <c r="BA32" s="819"/>
      <c r="BB32" s="819"/>
      <c r="BC32" s="819"/>
      <c r="BD32" s="819"/>
      <c r="BE32" s="820"/>
      <c r="BF32" s="820"/>
      <c r="BG32" s="820"/>
      <c r="BH32" s="820"/>
      <c r="BI32" s="821"/>
      <c r="BJ32" s="226"/>
      <c r="BK32" s="226"/>
      <c r="BL32" s="226"/>
      <c r="BM32" s="226"/>
      <c r="BN32" s="226"/>
      <c r="BO32" s="236"/>
      <c r="BP32" s="236"/>
      <c r="BQ32" s="233">
        <v>26</v>
      </c>
      <c r="BR32" s="234"/>
      <c r="BS32" s="762"/>
      <c r="BT32" s="763"/>
      <c r="BU32" s="763"/>
      <c r="BV32" s="763"/>
      <c r="BW32" s="763"/>
      <c r="BX32" s="763"/>
      <c r="BY32" s="763"/>
      <c r="BZ32" s="763"/>
      <c r="CA32" s="763"/>
      <c r="CB32" s="763"/>
      <c r="CC32" s="763"/>
      <c r="CD32" s="763"/>
      <c r="CE32" s="763"/>
      <c r="CF32" s="763"/>
      <c r="CG32" s="764"/>
      <c r="CH32" s="765"/>
      <c r="CI32" s="759"/>
      <c r="CJ32" s="759"/>
      <c r="CK32" s="759"/>
      <c r="CL32" s="766"/>
      <c r="CM32" s="765"/>
      <c r="CN32" s="759"/>
      <c r="CO32" s="759"/>
      <c r="CP32" s="759"/>
      <c r="CQ32" s="766"/>
      <c r="CR32" s="765"/>
      <c r="CS32" s="759"/>
      <c r="CT32" s="759"/>
      <c r="CU32" s="759"/>
      <c r="CV32" s="766"/>
      <c r="CW32" s="765"/>
      <c r="CX32" s="759"/>
      <c r="CY32" s="759"/>
      <c r="CZ32" s="759"/>
      <c r="DA32" s="766"/>
      <c r="DB32" s="765"/>
      <c r="DC32" s="759"/>
      <c r="DD32" s="759"/>
      <c r="DE32" s="759"/>
      <c r="DF32" s="766"/>
      <c r="DG32" s="765"/>
      <c r="DH32" s="759"/>
      <c r="DI32" s="759"/>
      <c r="DJ32" s="759"/>
      <c r="DK32" s="766"/>
      <c r="DL32" s="765"/>
      <c r="DM32" s="759"/>
      <c r="DN32" s="759"/>
      <c r="DO32" s="759"/>
      <c r="DP32" s="766"/>
      <c r="DQ32" s="765"/>
      <c r="DR32" s="759"/>
      <c r="DS32" s="759"/>
      <c r="DT32" s="759"/>
      <c r="DU32" s="766"/>
      <c r="DV32" s="762"/>
      <c r="DW32" s="763"/>
      <c r="DX32" s="763"/>
      <c r="DY32" s="763"/>
      <c r="DZ32" s="767"/>
      <c r="EA32" s="224"/>
    </row>
    <row r="33" spans="1:131" ht="26.25" customHeight="1" x14ac:dyDescent="0.2">
      <c r="A33" s="237">
        <v>6</v>
      </c>
      <c r="B33" s="768" t="s">
        <v>409</v>
      </c>
      <c r="C33" s="769"/>
      <c r="D33" s="769"/>
      <c r="E33" s="769"/>
      <c r="F33" s="769"/>
      <c r="G33" s="769"/>
      <c r="H33" s="769"/>
      <c r="I33" s="769"/>
      <c r="J33" s="769"/>
      <c r="K33" s="769"/>
      <c r="L33" s="769"/>
      <c r="M33" s="769"/>
      <c r="N33" s="769"/>
      <c r="O33" s="769"/>
      <c r="P33" s="770"/>
      <c r="Q33" s="771">
        <v>167</v>
      </c>
      <c r="R33" s="772"/>
      <c r="S33" s="772"/>
      <c r="T33" s="772"/>
      <c r="U33" s="772"/>
      <c r="V33" s="772">
        <v>167</v>
      </c>
      <c r="W33" s="772"/>
      <c r="X33" s="772"/>
      <c r="Y33" s="772"/>
      <c r="Z33" s="772"/>
      <c r="AA33" s="772" t="s">
        <v>524</v>
      </c>
      <c r="AB33" s="772"/>
      <c r="AC33" s="772"/>
      <c r="AD33" s="772"/>
      <c r="AE33" s="773"/>
      <c r="AF33" s="774" t="s">
        <v>181</v>
      </c>
      <c r="AG33" s="775"/>
      <c r="AH33" s="775"/>
      <c r="AI33" s="775"/>
      <c r="AJ33" s="776"/>
      <c r="AK33" s="822">
        <v>2</v>
      </c>
      <c r="AL33" s="818"/>
      <c r="AM33" s="818"/>
      <c r="AN33" s="818"/>
      <c r="AO33" s="818"/>
      <c r="AP33" s="818" t="s">
        <v>590</v>
      </c>
      <c r="AQ33" s="818"/>
      <c r="AR33" s="818"/>
      <c r="AS33" s="818"/>
      <c r="AT33" s="818"/>
      <c r="AU33" s="818" t="s">
        <v>590</v>
      </c>
      <c r="AV33" s="818"/>
      <c r="AW33" s="818"/>
      <c r="AX33" s="818"/>
      <c r="AY33" s="818"/>
      <c r="AZ33" s="819" t="s">
        <v>591</v>
      </c>
      <c r="BA33" s="819"/>
      <c r="BB33" s="819"/>
      <c r="BC33" s="819"/>
      <c r="BD33" s="819"/>
      <c r="BE33" s="820"/>
      <c r="BF33" s="820"/>
      <c r="BG33" s="820"/>
      <c r="BH33" s="820"/>
      <c r="BI33" s="821"/>
      <c r="BJ33" s="226"/>
      <c r="BK33" s="226"/>
      <c r="BL33" s="226"/>
      <c r="BM33" s="226"/>
      <c r="BN33" s="226"/>
      <c r="BO33" s="236"/>
      <c r="BP33" s="236"/>
      <c r="BQ33" s="233">
        <v>27</v>
      </c>
      <c r="BR33" s="234"/>
      <c r="BS33" s="762"/>
      <c r="BT33" s="763"/>
      <c r="BU33" s="763"/>
      <c r="BV33" s="763"/>
      <c r="BW33" s="763"/>
      <c r="BX33" s="763"/>
      <c r="BY33" s="763"/>
      <c r="BZ33" s="763"/>
      <c r="CA33" s="763"/>
      <c r="CB33" s="763"/>
      <c r="CC33" s="763"/>
      <c r="CD33" s="763"/>
      <c r="CE33" s="763"/>
      <c r="CF33" s="763"/>
      <c r="CG33" s="764"/>
      <c r="CH33" s="765"/>
      <c r="CI33" s="759"/>
      <c r="CJ33" s="759"/>
      <c r="CK33" s="759"/>
      <c r="CL33" s="766"/>
      <c r="CM33" s="765"/>
      <c r="CN33" s="759"/>
      <c r="CO33" s="759"/>
      <c r="CP33" s="759"/>
      <c r="CQ33" s="766"/>
      <c r="CR33" s="765"/>
      <c r="CS33" s="759"/>
      <c r="CT33" s="759"/>
      <c r="CU33" s="759"/>
      <c r="CV33" s="766"/>
      <c r="CW33" s="765"/>
      <c r="CX33" s="759"/>
      <c r="CY33" s="759"/>
      <c r="CZ33" s="759"/>
      <c r="DA33" s="766"/>
      <c r="DB33" s="765"/>
      <c r="DC33" s="759"/>
      <c r="DD33" s="759"/>
      <c r="DE33" s="759"/>
      <c r="DF33" s="766"/>
      <c r="DG33" s="765"/>
      <c r="DH33" s="759"/>
      <c r="DI33" s="759"/>
      <c r="DJ33" s="759"/>
      <c r="DK33" s="766"/>
      <c r="DL33" s="765"/>
      <c r="DM33" s="759"/>
      <c r="DN33" s="759"/>
      <c r="DO33" s="759"/>
      <c r="DP33" s="766"/>
      <c r="DQ33" s="765"/>
      <c r="DR33" s="759"/>
      <c r="DS33" s="759"/>
      <c r="DT33" s="759"/>
      <c r="DU33" s="766"/>
      <c r="DV33" s="762"/>
      <c r="DW33" s="763"/>
      <c r="DX33" s="763"/>
      <c r="DY33" s="763"/>
      <c r="DZ33" s="767"/>
      <c r="EA33" s="224"/>
    </row>
    <row r="34" spans="1:131" ht="26.25" customHeight="1" x14ac:dyDescent="0.2">
      <c r="A34" s="237">
        <v>7</v>
      </c>
      <c r="B34" s="768" t="s">
        <v>410</v>
      </c>
      <c r="C34" s="769"/>
      <c r="D34" s="769"/>
      <c r="E34" s="769"/>
      <c r="F34" s="769"/>
      <c r="G34" s="769"/>
      <c r="H34" s="769"/>
      <c r="I34" s="769"/>
      <c r="J34" s="769"/>
      <c r="K34" s="769"/>
      <c r="L34" s="769"/>
      <c r="M34" s="769"/>
      <c r="N34" s="769"/>
      <c r="O34" s="769"/>
      <c r="P34" s="770"/>
      <c r="Q34" s="771">
        <v>10026</v>
      </c>
      <c r="R34" s="772"/>
      <c r="S34" s="772"/>
      <c r="T34" s="772"/>
      <c r="U34" s="772"/>
      <c r="V34" s="772">
        <v>10026</v>
      </c>
      <c r="W34" s="772"/>
      <c r="X34" s="772"/>
      <c r="Y34" s="772"/>
      <c r="Z34" s="772"/>
      <c r="AA34" s="772" t="s">
        <v>524</v>
      </c>
      <c r="AB34" s="772"/>
      <c r="AC34" s="772"/>
      <c r="AD34" s="772"/>
      <c r="AE34" s="773"/>
      <c r="AF34" s="774">
        <v>2422</v>
      </c>
      <c r="AG34" s="775"/>
      <c r="AH34" s="775"/>
      <c r="AI34" s="775"/>
      <c r="AJ34" s="776"/>
      <c r="AK34" s="822">
        <v>3940</v>
      </c>
      <c r="AL34" s="818"/>
      <c r="AM34" s="818"/>
      <c r="AN34" s="818"/>
      <c r="AO34" s="818"/>
      <c r="AP34" s="818">
        <v>80108</v>
      </c>
      <c r="AQ34" s="818"/>
      <c r="AR34" s="818"/>
      <c r="AS34" s="818"/>
      <c r="AT34" s="818"/>
      <c r="AU34" s="818">
        <v>34607</v>
      </c>
      <c r="AV34" s="818"/>
      <c r="AW34" s="818"/>
      <c r="AX34" s="818"/>
      <c r="AY34" s="818"/>
      <c r="AZ34" s="819" t="s">
        <v>591</v>
      </c>
      <c r="BA34" s="819"/>
      <c r="BB34" s="819"/>
      <c r="BC34" s="819"/>
      <c r="BD34" s="819"/>
      <c r="BE34" s="820" t="s">
        <v>411</v>
      </c>
      <c r="BF34" s="820"/>
      <c r="BG34" s="820"/>
      <c r="BH34" s="820"/>
      <c r="BI34" s="821"/>
      <c r="BJ34" s="226"/>
      <c r="BK34" s="226"/>
      <c r="BL34" s="226"/>
      <c r="BM34" s="226"/>
      <c r="BN34" s="226"/>
      <c r="BO34" s="236"/>
      <c r="BP34" s="236"/>
      <c r="BQ34" s="233">
        <v>28</v>
      </c>
      <c r="BR34" s="234"/>
      <c r="BS34" s="762"/>
      <c r="BT34" s="763"/>
      <c r="BU34" s="763"/>
      <c r="BV34" s="763"/>
      <c r="BW34" s="763"/>
      <c r="BX34" s="763"/>
      <c r="BY34" s="763"/>
      <c r="BZ34" s="763"/>
      <c r="CA34" s="763"/>
      <c r="CB34" s="763"/>
      <c r="CC34" s="763"/>
      <c r="CD34" s="763"/>
      <c r="CE34" s="763"/>
      <c r="CF34" s="763"/>
      <c r="CG34" s="764"/>
      <c r="CH34" s="765"/>
      <c r="CI34" s="759"/>
      <c r="CJ34" s="759"/>
      <c r="CK34" s="759"/>
      <c r="CL34" s="766"/>
      <c r="CM34" s="765"/>
      <c r="CN34" s="759"/>
      <c r="CO34" s="759"/>
      <c r="CP34" s="759"/>
      <c r="CQ34" s="766"/>
      <c r="CR34" s="765"/>
      <c r="CS34" s="759"/>
      <c r="CT34" s="759"/>
      <c r="CU34" s="759"/>
      <c r="CV34" s="766"/>
      <c r="CW34" s="765"/>
      <c r="CX34" s="759"/>
      <c r="CY34" s="759"/>
      <c r="CZ34" s="759"/>
      <c r="DA34" s="766"/>
      <c r="DB34" s="765"/>
      <c r="DC34" s="759"/>
      <c r="DD34" s="759"/>
      <c r="DE34" s="759"/>
      <c r="DF34" s="766"/>
      <c r="DG34" s="765"/>
      <c r="DH34" s="759"/>
      <c r="DI34" s="759"/>
      <c r="DJ34" s="759"/>
      <c r="DK34" s="766"/>
      <c r="DL34" s="765"/>
      <c r="DM34" s="759"/>
      <c r="DN34" s="759"/>
      <c r="DO34" s="759"/>
      <c r="DP34" s="766"/>
      <c r="DQ34" s="765"/>
      <c r="DR34" s="759"/>
      <c r="DS34" s="759"/>
      <c r="DT34" s="759"/>
      <c r="DU34" s="766"/>
      <c r="DV34" s="762"/>
      <c r="DW34" s="763"/>
      <c r="DX34" s="763"/>
      <c r="DY34" s="763"/>
      <c r="DZ34" s="767"/>
      <c r="EA34" s="224"/>
    </row>
    <row r="35" spans="1:131" ht="26.25" customHeight="1" x14ac:dyDescent="0.2">
      <c r="A35" s="237">
        <v>8</v>
      </c>
      <c r="B35" s="768" t="s">
        <v>412</v>
      </c>
      <c r="C35" s="769"/>
      <c r="D35" s="769"/>
      <c r="E35" s="769"/>
      <c r="F35" s="769"/>
      <c r="G35" s="769"/>
      <c r="H35" s="769"/>
      <c r="I35" s="769"/>
      <c r="J35" s="769"/>
      <c r="K35" s="769"/>
      <c r="L35" s="769"/>
      <c r="M35" s="769"/>
      <c r="N35" s="769"/>
      <c r="O35" s="769"/>
      <c r="P35" s="770"/>
      <c r="Q35" s="771">
        <v>10456</v>
      </c>
      <c r="R35" s="772"/>
      <c r="S35" s="772"/>
      <c r="T35" s="772"/>
      <c r="U35" s="772"/>
      <c r="V35" s="772">
        <v>9921</v>
      </c>
      <c r="W35" s="772"/>
      <c r="X35" s="772"/>
      <c r="Y35" s="772"/>
      <c r="Z35" s="772"/>
      <c r="AA35" s="772">
        <v>535</v>
      </c>
      <c r="AB35" s="772"/>
      <c r="AC35" s="772"/>
      <c r="AD35" s="772"/>
      <c r="AE35" s="773"/>
      <c r="AF35" s="774">
        <v>4097</v>
      </c>
      <c r="AG35" s="775"/>
      <c r="AH35" s="775"/>
      <c r="AI35" s="775"/>
      <c r="AJ35" s="776"/>
      <c r="AK35" s="822">
        <v>2073</v>
      </c>
      <c r="AL35" s="818"/>
      <c r="AM35" s="818"/>
      <c r="AN35" s="818"/>
      <c r="AO35" s="818"/>
      <c r="AP35" s="818">
        <v>12938</v>
      </c>
      <c r="AQ35" s="818"/>
      <c r="AR35" s="818"/>
      <c r="AS35" s="818"/>
      <c r="AT35" s="818"/>
      <c r="AU35" s="818">
        <v>9121</v>
      </c>
      <c r="AV35" s="818"/>
      <c r="AW35" s="818"/>
      <c r="AX35" s="818"/>
      <c r="AY35" s="818"/>
      <c r="AZ35" s="819" t="s">
        <v>591</v>
      </c>
      <c r="BA35" s="819"/>
      <c r="BB35" s="819"/>
      <c r="BC35" s="819"/>
      <c r="BD35" s="819"/>
      <c r="BE35" s="820" t="s">
        <v>411</v>
      </c>
      <c r="BF35" s="820"/>
      <c r="BG35" s="820"/>
      <c r="BH35" s="820"/>
      <c r="BI35" s="821"/>
      <c r="BJ35" s="226"/>
      <c r="BK35" s="226"/>
      <c r="BL35" s="226"/>
      <c r="BM35" s="226"/>
      <c r="BN35" s="226"/>
      <c r="BO35" s="236"/>
      <c r="BP35" s="236"/>
      <c r="BQ35" s="233">
        <v>29</v>
      </c>
      <c r="BR35" s="234"/>
      <c r="BS35" s="762"/>
      <c r="BT35" s="763"/>
      <c r="BU35" s="763"/>
      <c r="BV35" s="763"/>
      <c r="BW35" s="763"/>
      <c r="BX35" s="763"/>
      <c r="BY35" s="763"/>
      <c r="BZ35" s="763"/>
      <c r="CA35" s="763"/>
      <c r="CB35" s="763"/>
      <c r="CC35" s="763"/>
      <c r="CD35" s="763"/>
      <c r="CE35" s="763"/>
      <c r="CF35" s="763"/>
      <c r="CG35" s="764"/>
      <c r="CH35" s="765"/>
      <c r="CI35" s="759"/>
      <c r="CJ35" s="759"/>
      <c r="CK35" s="759"/>
      <c r="CL35" s="766"/>
      <c r="CM35" s="765"/>
      <c r="CN35" s="759"/>
      <c r="CO35" s="759"/>
      <c r="CP35" s="759"/>
      <c r="CQ35" s="766"/>
      <c r="CR35" s="765"/>
      <c r="CS35" s="759"/>
      <c r="CT35" s="759"/>
      <c r="CU35" s="759"/>
      <c r="CV35" s="766"/>
      <c r="CW35" s="765"/>
      <c r="CX35" s="759"/>
      <c r="CY35" s="759"/>
      <c r="CZ35" s="759"/>
      <c r="DA35" s="766"/>
      <c r="DB35" s="765"/>
      <c r="DC35" s="759"/>
      <c r="DD35" s="759"/>
      <c r="DE35" s="759"/>
      <c r="DF35" s="766"/>
      <c r="DG35" s="765"/>
      <c r="DH35" s="759"/>
      <c r="DI35" s="759"/>
      <c r="DJ35" s="759"/>
      <c r="DK35" s="766"/>
      <c r="DL35" s="765"/>
      <c r="DM35" s="759"/>
      <c r="DN35" s="759"/>
      <c r="DO35" s="759"/>
      <c r="DP35" s="766"/>
      <c r="DQ35" s="765"/>
      <c r="DR35" s="759"/>
      <c r="DS35" s="759"/>
      <c r="DT35" s="759"/>
      <c r="DU35" s="766"/>
      <c r="DV35" s="762"/>
      <c r="DW35" s="763"/>
      <c r="DX35" s="763"/>
      <c r="DY35" s="763"/>
      <c r="DZ35" s="767"/>
      <c r="EA35" s="224"/>
    </row>
    <row r="36" spans="1:131" ht="26.25" customHeight="1" x14ac:dyDescent="0.2">
      <c r="A36" s="237">
        <v>9</v>
      </c>
      <c r="B36" s="768" t="s">
        <v>413</v>
      </c>
      <c r="C36" s="769"/>
      <c r="D36" s="769"/>
      <c r="E36" s="769"/>
      <c r="F36" s="769"/>
      <c r="G36" s="769"/>
      <c r="H36" s="769"/>
      <c r="I36" s="769"/>
      <c r="J36" s="769"/>
      <c r="K36" s="769"/>
      <c r="L36" s="769"/>
      <c r="M36" s="769"/>
      <c r="N36" s="769"/>
      <c r="O36" s="769"/>
      <c r="P36" s="770"/>
      <c r="Q36" s="771">
        <v>421</v>
      </c>
      <c r="R36" s="772"/>
      <c r="S36" s="772"/>
      <c r="T36" s="772"/>
      <c r="U36" s="772"/>
      <c r="V36" s="772">
        <v>421</v>
      </c>
      <c r="W36" s="772"/>
      <c r="X36" s="772"/>
      <c r="Y36" s="772"/>
      <c r="Z36" s="772"/>
      <c r="AA36" s="772">
        <v>0</v>
      </c>
      <c r="AB36" s="772"/>
      <c r="AC36" s="772"/>
      <c r="AD36" s="772"/>
      <c r="AE36" s="773"/>
      <c r="AF36" s="774" t="s">
        <v>181</v>
      </c>
      <c r="AG36" s="775"/>
      <c r="AH36" s="775"/>
      <c r="AI36" s="775"/>
      <c r="AJ36" s="776"/>
      <c r="AK36" s="823">
        <v>24</v>
      </c>
      <c r="AL36" s="824"/>
      <c r="AM36" s="824"/>
      <c r="AN36" s="824"/>
      <c r="AO36" s="822"/>
      <c r="AP36" s="818">
        <v>1859</v>
      </c>
      <c r="AQ36" s="818"/>
      <c r="AR36" s="818"/>
      <c r="AS36" s="818"/>
      <c r="AT36" s="818"/>
      <c r="AU36" s="818">
        <v>320</v>
      </c>
      <c r="AV36" s="818"/>
      <c r="AW36" s="818"/>
      <c r="AX36" s="818"/>
      <c r="AY36" s="818"/>
      <c r="AZ36" s="819" t="s">
        <v>591</v>
      </c>
      <c r="BA36" s="819"/>
      <c r="BB36" s="819"/>
      <c r="BC36" s="819"/>
      <c r="BD36" s="819"/>
      <c r="BE36" s="820" t="s">
        <v>414</v>
      </c>
      <c r="BF36" s="820"/>
      <c r="BG36" s="820"/>
      <c r="BH36" s="820"/>
      <c r="BI36" s="821"/>
      <c r="BJ36" s="226"/>
      <c r="BK36" s="226"/>
      <c r="BL36" s="226"/>
      <c r="BM36" s="226"/>
      <c r="BN36" s="226"/>
      <c r="BO36" s="236"/>
      <c r="BP36" s="236"/>
      <c r="BQ36" s="233">
        <v>30</v>
      </c>
      <c r="BR36" s="234"/>
      <c r="BS36" s="762"/>
      <c r="BT36" s="763"/>
      <c r="BU36" s="763"/>
      <c r="BV36" s="763"/>
      <c r="BW36" s="763"/>
      <c r="BX36" s="763"/>
      <c r="BY36" s="763"/>
      <c r="BZ36" s="763"/>
      <c r="CA36" s="763"/>
      <c r="CB36" s="763"/>
      <c r="CC36" s="763"/>
      <c r="CD36" s="763"/>
      <c r="CE36" s="763"/>
      <c r="CF36" s="763"/>
      <c r="CG36" s="764"/>
      <c r="CH36" s="765"/>
      <c r="CI36" s="759"/>
      <c r="CJ36" s="759"/>
      <c r="CK36" s="759"/>
      <c r="CL36" s="766"/>
      <c r="CM36" s="765"/>
      <c r="CN36" s="759"/>
      <c r="CO36" s="759"/>
      <c r="CP36" s="759"/>
      <c r="CQ36" s="766"/>
      <c r="CR36" s="765"/>
      <c r="CS36" s="759"/>
      <c r="CT36" s="759"/>
      <c r="CU36" s="759"/>
      <c r="CV36" s="766"/>
      <c r="CW36" s="765"/>
      <c r="CX36" s="759"/>
      <c r="CY36" s="759"/>
      <c r="CZ36" s="759"/>
      <c r="DA36" s="766"/>
      <c r="DB36" s="765"/>
      <c r="DC36" s="759"/>
      <c r="DD36" s="759"/>
      <c r="DE36" s="759"/>
      <c r="DF36" s="766"/>
      <c r="DG36" s="765"/>
      <c r="DH36" s="759"/>
      <c r="DI36" s="759"/>
      <c r="DJ36" s="759"/>
      <c r="DK36" s="766"/>
      <c r="DL36" s="765"/>
      <c r="DM36" s="759"/>
      <c r="DN36" s="759"/>
      <c r="DO36" s="759"/>
      <c r="DP36" s="766"/>
      <c r="DQ36" s="765"/>
      <c r="DR36" s="759"/>
      <c r="DS36" s="759"/>
      <c r="DT36" s="759"/>
      <c r="DU36" s="766"/>
      <c r="DV36" s="762"/>
      <c r="DW36" s="763"/>
      <c r="DX36" s="763"/>
      <c r="DY36" s="763"/>
      <c r="DZ36" s="767"/>
      <c r="EA36" s="224"/>
    </row>
    <row r="37" spans="1:131" ht="26.25" customHeight="1" x14ac:dyDescent="0.2">
      <c r="A37" s="237">
        <v>10</v>
      </c>
      <c r="B37" s="768" t="s">
        <v>415</v>
      </c>
      <c r="C37" s="769"/>
      <c r="D37" s="769"/>
      <c r="E37" s="769"/>
      <c r="F37" s="769"/>
      <c r="G37" s="769"/>
      <c r="H37" s="769"/>
      <c r="I37" s="769"/>
      <c r="J37" s="769"/>
      <c r="K37" s="769"/>
      <c r="L37" s="769"/>
      <c r="M37" s="769"/>
      <c r="N37" s="769"/>
      <c r="O37" s="769"/>
      <c r="P37" s="770"/>
      <c r="Q37" s="771">
        <v>353</v>
      </c>
      <c r="R37" s="772"/>
      <c r="S37" s="772"/>
      <c r="T37" s="772"/>
      <c r="U37" s="772"/>
      <c r="V37" s="772">
        <v>353</v>
      </c>
      <c r="W37" s="772"/>
      <c r="X37" s="772"/>
      <c r="Y37" s="772"/>
      <c r="Z37" s="772"/>
      <c r="AA37" s="772" t="s">
        <v>524</v>
      </c>
      <c r="AB37" s="772"/>
      <c r="AC37" s="772"/>
      <c r="AD37" s="772"/>
      <c r="AE37" s="773"/>
      <c r="AF37" s="774" t="s">
        <v>181</v>
      </c>
      <c r="AG37" s="775"/>
      <c r="AH37" s="775"/>
      <c r="AI37" s="775"/>
      <c r="AJ37" s="776"/>
      <c r="AK37" s="822">
        <v>254</v>
      </c>
      <c r="AL37" s="818"/>
      <c r="AM37" s="818"/>
      <c r="AN37" s="818"/>
      <c r="AO37" s="818"/>
      <c r="AP37" s="818">
        <v>112</v>
      </c>
      <c r="AQ37" s="818"/>
      <c r="AR37" s="818"/>
      <c r="AS37" s="818"/>
      <c r="AT37" s="818"/>
      <c r="AU37" s="818">
        <v>84</v>
      </c>
      <c r="AV37" s="818"/>
      <c r="AW37" s="818"/>
      <c r="AX37" s="818"/>
      <c r="AY37" s="818"/>
      <c r="AZ37" s="819" t="s">
        <v>591</v>
      </c>
      <c r="BA37" s="819"/>
      <c r="BB37" s="819"/>
      <c r="BC37" s="819"/>
      <c r="BD37" s="819"/>
      <c r="BE37" s="820" t="s">
        <v>414</v>
      </c>
      <c r="BF37" s="820"/>
      <c r="BG37" s="820"/>
      <c r="BH37" s="820"/>
      <c r="BI37" s="821"/>
      <c r="BJ37" s="226"/>
      <c r="BK37" s="226"/>
      <c r="BL37" s="226"/>
      <c r="BM37" s="226"/>
      <c r="BN37" s="226"/>
      <c r="BO37" s="236"/>
      <c r="BP37" s="236"/>
      <c r="BQ37" s="233">
        <v>31</v>
      </c>
      <c r="BR37" s="234"/>
      <c r="BS37" s="762"/>
      <c r="BT37" s="763"/>
      <c r="BU37" s="763"/>
      <c r="BV37" s="763"/>
      <c r="BW37" s="763"/>
      <c r="BX37" s="763"/>
      <c r="BY37" s="763"/>
      <c r="BZ37" s="763"/>
      <c r="CA37" s="763"/>
      <c r="CB37" s="763"/>
      <c r="CC37" s="763"/>
      <c r="CD37" s="763"/>
      <c r="CE37" s="763"/>
      <c r="CF37" s="763"/>
      <c r="CG37" s="764"/>
      <c r="CH37" s="765"/>
      <c r="CI37" s="759"/>
      <c r="CJ37" s="759"/>
      <c r="CK37" s="759"/>
      <c r="CL37" s="766"/>
      <c r="CM37" s="765"/>
      <c r="CN37" s="759"/>
      <c r="CO37" s="759"/>
      <c r="CP37" s="759"/>
      <c r="CQ37" s="766"/>
      <c r="CR37" s="765"/>
      <c r="CS37" s="759"/>
      <c r="CT37" s="759"/>
      <c r="CU37" s="759"/>
      <c r="CV37" s="766"/>
      <c r="CW37" s="765"/>
      <c r="CX37" s="759"/>
      <c r="CY37" s="759"/>
      <c r="CZ37" s="759"/>
      <c r="DA37" s="766"/>
      <c r="DB37" s="765"/>
      <c r="DC37" s="759"/>
      <c r="DD37" s="759"/>
      <c r="DE37" s="759"/>
      <c r="DF37" s="766"/>
      <c r="DG37" s="765"/>
      <c r="DH37" s="759"/>
      <c r="DI37" s="759"/>
      <c r="DJ37" s="759"/>
      <c r="DK37" s="766"/>
      <c r="DL37" s="765"/>
      <c r="DM37" s="759"/>
      <c r="DN37" s="759"/>
      <c r="DO37" s="759"/>
      <c r="DP37" s="766"/>
      <c r="DQ37" s="765"/>
      <c r="DR37" s="759"/>
      <c r="DS37" s="759"/>
      <c r="DT37" s="759"/>
      <c r="DU37" s="766"/>
      <c r="DV37" s="762"/>
      <c r="DW37" s="763"/>
      <c r="DX37" s="763"/>
      <c r="DY37" s="763"/>
      <c r="DZ37" s="767"/>
      <c r="EA37" s="224"/>
    </row>
    <row r="38" spans="1:131" ht="26.25" customHeight="1" x14ac:dyDescent="0.2">
      <c r="A38" s="237">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22"/>
      <c r="AL38" s="818"/>
      <c r="AM38" s="818"/>
      <c r="AN38" s="818"/>
      <c r="AO38" s="818"/>
      <c r="AP38" s="818"/>
      <c r="AQ38" s="818"/>
      <c r="AR38" s="818"/>
      <c r="AS38" s="818"/>
      <c r="AT38" s="818"/>
      <c r="AU38" s="818"/>
      <c r="AV38" s="818"/>
      <c r="AW38" s="818"/>
      <c r="AX38" s="818"/>
      <c r="AY38" s="818"/>
      <c r="AZ38" s="819"/>
      <c r="BA38" s="819"/>
      <c r="BB38" s="819"/>
      <c r="BC38" s="819"/>
      <c r="BD38" s="819"/>
      <c r="BE38" s="820"/>
      <c r="BF38" s="820"/>
      <c r="BG38" s="820"/>
      <c r="BH38" s="820"/>
      <c r="BI38" s="821"/>
      <c r="BJ38" s="226"/>
      <c r="BK38" s="226"/>
      <c r="BL38" s="226"/>
      <c r="BM38" s="226"/>
      <c r="BN38" s="226"/>
      <c r="BO38" s="236"/>
      <c r="BP38" s="236"/>
      <c r="BQ38" s="233">
        <v>32</v>
      </c>
      <c r="BR38" s="234"/>
      <c r="BS38" s="762"/>
      <c r="BT38" s="763"/>
      <c r="BU38" s="763"/>
      <c r="BV38" s="763"/>
      <c r="BW38" s="763"/>
      <c r="BX38" s="763"/>
      <c r="BY38" s="763"/>
      <c r="BZ38" s="763"/>
      <c r="CA38" s="763"/>
      <c r="CB38" s="763"/>
      <c r="CC38" s="763"/>
      <c r="CD38" s="763"/>
      <c r="CE38" s="763"/>
      <c r="CF38" s="763"/>
      <c r="CG38" s="764"/>
      <c r="CH38" s="765"/>
      <c r="CI38" s="759"/>
      <c r="CJ38" s="759"/>
      <c r="CK38" s="759"/>
      <c r="CL38" s="766"/>
      <c r="CM38" s="765"/>
      <c r="CN38" s="759"/>
      <c r="CO38" s="759"/>
      <c r="CP38" s="759"/>
      <c r="CQ38" s="766"/>
      <c r="CR38" s="765"/>
      <c r="CS38" s="759"/>
      <c r="CT38" s="759"/>
      <c r="CU38" s="759"/>
      <c r="CV38" s="766"/>
      <c r="CW38" s="765"/>
      <c r="CX38" s="759"/>
      <c r="CY38" s="759"/>
      <c r="CZ38" s="759"/>
      <c r="DA38" s="766"/>
      <c r="DB38" s="765"/>
      <c r="DC38" s="759"/>
      <c r="DD38" s="759"/>
      <c r="DE38" s="759"/>
      <c r="DF38" s="766"/>
      <c r="DG38" s="765"/>
      <c r="DH38" s="759"/>
      <c r="DI38" s="759"/>
      <c r="DJ38" s="759"/>
      <c r="DK38" s="766"/>
      <c r="DL38" s="765"/>
      <c r="DM38" s="759"/>
      <c r="DN38" s="759"/>
      <c r="DO38" s="759"/>
      <c r="DP38" s="766"/>
      <c r="DQ38" s="765"/>
      <c r="DR38" s="759"/>
      <c r="DS38" s="759"/>
      <c r="DT38" s="759"/>
      <c r="DU38" s="766"/>
      <c r="DV38" s="762"/>
      <c r="DW38" s="763"/>
      <c r="DX38" s="763"/>
      <c r="DY38" s="763"/>
      <c r="DZ38" s="767"/>
      <c r="EA38" s="224"/>
    </row>
    <row r="39" spans="1:131" ht="26.25" customHeight="1" x14ac:dyDescent="0.2">
      <c r="A39" s="237">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22"/>
      <c r="AL39" s="818"/>
      <c r="AM39" s="818"/>
      <c r="AN39" s="818"/>
      <c r="AO39" s="818"/>
      <c r="AP39" s="818"/>
      <c r="AQ39" s="818"/>
      <c r="AR39" s="818"/>
      <c r="AS39" s="818"/>
      <c r="AT39" s="818"/>
      <c r="AU39" s="818"/>
      <c r="AV39" s="818"/>
      <c r="AW39" s="818"/>
      <c r="AX39" s="818"/>
      <c r="AY39" s="818"/>
      <c r="AZ39" s="819"/>
      <c r="BA39" s="819"/>
      <c r="BB39" s="819"/>
      <c r="BC39" s="819"/>
      <c r="BD39" s="819"/>
      <c r="BE39" s="820"/>
      <c r="BF39" s="820"/>
      <c r="BG39" s="820"/>
      <c r="BH39" s="820"/>
      <c r="BI39" s="821"/>
      <c r="BJ39" s="226"/>
      <c r="BK39" s="226"/>
      <c r="BL39" s="226"/>
      <c r="BM39" s="226"/>
      <c r="BN39" s="226"/>
      <c r="BO39" s="236"/>
      <c r="BP39" s="236"/>
      <c r="BQ39" s="233">
        <v>33</v>
      </c>
      <c r="BR39" s="234"/>
      <c r="BS39" s="762"/>
      <c r="BT39" s="763"/>
      <c r="BU39" s="763"/>
      <c r="BV39" s="763"/>
      <c r="BW39" s="763"/>
      <c r="BX39" s="763"/>
      <c r="BY39" s="763"/>
      <c r="BZ39" s="763"/>
      <c r="CA39" s="763"/>
      <c r="CB39" s="763"/>
      <c r="CC39" s="763"/>
      <c r="CD39" s="763"/>
      <c r="CE39" s="763"/>
      <c r="CF39" s="763"/>
      <c r="CG39" s="764"/>
      <c r="CH39" s="765"/>
      <c r="CI39" s="759"/>
      <c r="CJ39" s="759"/>
      <c r="CK39" s="759"/>
      <c r="CL39" s="766"/>
      <c r="CM39" s="765"/>
      <c r="CN39" s="759"/>
      <c r="CO39" s="759"/>
      <c r="CP39" s="759"/>
      <c r="CQ39" s="766"/>
      <c r="CR39" s="765"/>
      <c r="CS39" s="759"/>
      <c r="CT39" s="759"/>
      <c r="CU39" s="759"/>
      <c r="CV39" s="766"/>
      <c r="CW39" s="765"/>
      <c r="CX39" s="759"/>
      <c r="CY39" s="759"/>
      <c r="CZ39" s="759"/>
      <c r="DA39" s="766"/>
      <c r="DB39" s="765"/>
      <c r="DC39" s="759"/>
      <c r="DD39" s="759"/>
      <c r="DE39" s="759"/>
      <c r="DF39" s="766"/>
      <c r="DG39" s="765"/>
      <c r="DH39" s="759"/>
      <c r="DI39" s="759"/>
      <c r="DJ39" s="759"/>
      <c r="DK39" s="766"/>
      <c r="DL39" s="765"/>
      <c r="DM39" s="759"/>
      <c r="DN39" s="759"/>
      <c r="DO39" s="759"/>
      <c r="DP39" s="766"/>
      <c r="DQ39" s="765"/>
      <c r="DR39" s="759"/>
      <c r="DS39" s="759"/>
      <c r="DT39" s="759"/>
      <c r="DU39" s="766"/>
      <c r="DV39" s="762"/>
      <c r="DW39" s="763"/>
      <c r="DX39" s="763"/>
      <c r="DY39" s="763"/>
      <c r="DZ39" s="767"/>
      <c r="EA39" s="224"/>
    </row>
    <row r="40" spans="1:131" ht="26.25" customHeight="1" x14ac:dyDescent="0.2">
      <c r="A40" s="233">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22"/>
      <c r="AL40" s="818"/>
      <c r="AM40" s="818"/>
      <c r="AN40" s="818"/>
      <c r="AO40" s="818"/>
      <c r="AP40" s="818"/>
      <c r="AQ40" s="818"/>
      <c r="AR40" s="818"/>
      <c r="AS40" s="818"/>
      <c r="AT40" s="818"/>
      <c r="AU40" s="818"/>
      <c r="AV40" s="818"/>
      <c r="AW40" s="818"/>
      <c r="AX40" s="818"/>
      <c r="AY40" s="818"/>
      <c r="AZ40" s="819"/>
      <c r="BA40" s="819"/>
      <c r="BB40" s="819"/>
      <c r="BC40" s="819"/>
      <c r="BD40" s="819"/>
      <c r="BE40" s="820"/>
      <c r="BF40" s="820"/>
      <c r="BG40" s="820"/>
      <c r="BH40" s="820"/>
      <c r="BI40" s="821"/>
      <c r="BJ40" s="226"/>
      <c r="BK40" s="226"/>
      <c r="BL40" s="226"/>
      <c r="BM40" s="226"/>
      <c r="BN40" s="226"/>
      <c r="BO40" s="236"/>
      <c r="BP40" s="236"/>
      <c r="BQ40" s="233">
        <v>34</v>
      </c>
      <c r="BR40" s="234"/>
      <c r="BS40" s="762"/>
      <c r="BT40" s="763"/>
      <c r="BU40" s="763"/>
      <c r="BV40" s="763"/>
      <c r="BW40" s="763"/>
      <c r="BX40" s="763"/>
      <c r="BY40" s="763"/>
      <c r="BZ40" s="763"/>
      <c r="CA40" s="763"/>
      <c r="CB40" s="763"/>
      <c r="CC40" s="763"/>
      <c r="CD40" s="763"/>
      <c r="CE40" s="763"/>
      <c r="CF40" s="763"/>
      <c r="CG40" s="764"/>
      <c r="CH40" s="765"/>
      <c r="CI40" s="759"/>
      <c r="CJ40" s="759"/>
      <c r="CK40" s="759"/>
      <c r="CL40" s="766"/>
      <c r="CM40" s="765"/>
      <c r="CN40" s="759"/>
      <c r="CO40" s="759"/>
      <c r="CP40" s="759"/>
      <c r="CQ40" s="766"/>
      <c r="CR40" s="765"/>
      <c r="CS40" s="759"/>
      <c r="CT40" s="759"/>
      <c r="CU40" s="759"/>
      <c r="CV40" s="766"/>
      <c r="CW40" s="765"/>
      <c r="CX40" s="759"/>
      <c r="CY40" s="759"/>
      <c r="CZ40" s="759"/>
      <c r="DA40" s="766"/>
      <c r="DB40" s="765"/>
      <c r="DC40" s="759"/>
      <c r="DD40" s="759"/>
      <c r="DE40" s="759"/>
      <c r="DF40" s="766"/>
      <c r="DG40" s="765"/>
      <c r="DH40" s="759"/>
      <c r="DI40" s="759"/>
      <c r="DJ40" s="759"/>
      <c r="DK40" s="766"/>
      <c r="DL40" s="765"/>
      <c r="DM40" s="759"/>
      <c r="DN40" s="759"/>
      <c r="DO40" s="759"/>
      <c r="DP40" s="766"/>
      <c r="DQ40" s="765"/>
      <c r="DR40" s="759"/>
      <c r="DS40" s="759"/>
      <c r="DT40" s="759"/>
      <c r="DU40" s="766"/>
      <c r="DV40" s="762"/>
      <c r="DW40" s="763"/>
      <c r="DX40" s="763"/>
      <c r="DY40" s="763"/>
      <c r="DZ40" s="767"/>
      <c r="EA40" s="224"/>
    </row>
    <row r="41" spans="1:131" ht="26.25" customHeight="1" x14ac:dyDescent="0.2">
      <c r="A41" s="233">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22"/>
      <c r="AL41" s="818"/>
      <c r="AM41" s="818"/>
      <c r="AN41" s="818"/>
      <c r="AO41" s="818"/>
      <c r="AP41" s="818"/>
      <c r="AQ41" s="818"/>
      <c r="AR41" s="818"/>
      <c r="AS41" s="818"/>
      <c r="AT41" s="818"/>
      <c r="AU41" s="818"/>
      <c r="AV41" s="818"/>
      <c r="AW41" s="818"/>
      <c r="AX41" s="818"/>
      <c r="AY41" s="818"/>
      <c r="AZ41" s="819"/>
      <c r="BA41" s="819"/>
      <c r="BB41" s="819"/>
      <c r="BC41" s="819"/>
      <c r="BD41" s="819"/>
      <c r="BE41" s="820"/>
      <c r="BF41" s="820"/>
      <c r="BG41" s="820"/>
      <c r="BH41" s="820"/>
      <c r="BI41" s="821"/>
      <c r="BJ41" s="226"/>
      <c r="BK41" s="226"/>
      <c r="BL41" s="226"/>
      <c r="BM41" s="226"/>
      <c r="BN41" s="226"/>
      <c r="BO41" s="236"/>
      <c r="BP41" s="236"/>
      <c r="BQ41" s="233">
        <v>35</v>
      </c>
      <c r="BR41" s="234"/>
      <c r="BS41" s="762"/>
      <c r="BT41" s="763"/>
      <c r="BU41" s="763"/>
      <c r="BV41" s="763"/>
      <c r="BW41" s="763"/>
      <c r="BX41" s="763"/>
      <c r="BY41" s="763"/>
      <c r="BZ41" s="763"/>
      <c r="CA41" s="763"/>
      <c r="CB41" s="763"/>
      <c r="CC41" s="763"/>
      <c r="CD41" s="763"/>
      <c r="CE41" s="763"/>
      <c r="CF41" s="763"/>
      <c r="CG41" s="764"/>
      <c r="CH41" s="765"/>
      <c r="CI41" s="759"/>
      <c r="CJ41" s="759"/>
      <c r="CK41" s="759"/>
      <c r="CL41" s="766"/>
      <c r="CM41" s="765"/>
      <c r="CN41" s="759"/>
      <c r="CO41" s="759"/>
      <c r="CP41" s="759"/>
      <c r="CQ41" s="766"/>
      <c r="CR41" s="765"/>
      <c r="CS41" s="759"/>
      <c r="CT41" s="759"/>
      <c r="CU41" s="759"/>
      <c r="CV41" s="766"/>
      <c r="CW41" s="765"/>
      <c r="CX41" s="759"/>
      <c r="CY41" s="759"/>
      <c r="CZ41" s="759"/>
      <c r="DA41" s="766"/>
      <c r="DB41" s="765"/>
      <c r="DC41" s="759"/>
      <c r="DD41" s="759"/>
      <c r="DE41" s="759"/>
      <c r="DF41" s="766"/>
      <c r="DG41" s="765"/>
      <c r="DH41" s="759"/>
      <c r="DI41" s="759"/>
      <c r="DJ41" s="759"/>
      <c r="DK41" s="766"/>
      <c r="DL41" s="765"/>
      <c r="DM41" s="759"/>
      <c r="DN41" s="759"/>
      <c r="DO41" s="759"/>
      <c r="DP41" s="766"/>
      <c r="DQ41" s="765"/>
      <c r="DR41" s="759"/>
      <c r="DS41" s="759"/>
      <c r="DT41" s="759"/>
      <c r="DU41" s="766"/>
      <c r="DV41" s="762"/>
      <c r="DW41" s="763"/>
      <c r="DX41" s="763"/>
      <c r="DY41" s="763"/>
      <c r="DZ41" s="767"/>
      <c r="EA41" s="224"/>
    </row>
    <row r="42" spans="1:131" ht="26.25" customHeight="1" x14ac:dyDescent="0.2">
      <c r="A42" s="233">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22"/>
      <c r="AL42" s="818"/>
      <c r="AM42" s="818"/>
      <c r="AN42" s="818"/>
      <c r="AO42" s="818"/>
      <c r="AP42" s="818"/>
      <c r="AQ42" s="818"/>
      <c r="AR42" s="818"/>
      <c r="AS42" s="818"/>
      <c r="AT42" s="818"/>
      <c r="AU42" s="818"/>
      <c r="AV42" s="818"/>
      <c r="AW42" s="818"/>
      <c r="AX42" s="818"/>
      <c r="AY42" s="818"/>
      <c r="AZ42" s="819"/>
      <c r="BA42" s="819"/>
      <c r="BB42" s="819"/>
      <c r="BC42" s="819"/>
      <c r="BD42" s="819"/>
      <c r="BE42" s="820"/>
      <c r="BF42" s="820"/>
      <c r="BG42" s="820"/>
      <c r="BH42" s="820"/>
      <c r="BI42" s="821"/>
      <c r="BJ42" s="226"/>
      <c r="BK42" s="226"/>
      <c r="BL42" s="226"/>
      <c r="BM42" s="226"/>
      <c r="BN42" s="226"/>
      <c r="BO42" s="236"/>
      <c r="BP42" s="236"/>
      <c r="BQ42" s="233">
        <v>36</v>
      </c>
      <c r="BR42" s="234"/>
      <c r="BS42" s="762"/>
      <c r="BT42" s="763"/>
      <c r="BU42" s="763"/>
      <c r="BV42" s="763"/>
      <c r="BW42" s="763"/>
      <c r="BX42" s="763"/>
      <c r="BY42" s="763"/>
      <c r="BZ42" s="763"/>
      <c r="CA42" s="763"/>
      <c r="CB42" s="763"/>
      <c r="CC42" s="763"/>
      <c r="CD42" s="763"/>
      <c r="CE42" s="763"/>
      <c r="CF42" s="763"/>
      <c r="CG42" s="764"/>
      <c r="CH42" s="765"/>
      <c r="CI42" s="759"/>
      <c r="CJ42" s="759"/>
      <c r="CK42" s="759"/>
      <c r="CL42" s="766"/>
      <c r="CM42" s="765"/>
      <c r="CN42" s="759"/>
      <c r="CO42" s="759"/>
      <c r="CP42" s="759"/>
      <c r="CQ42" s="766"/>
      <c r="CR42" s="765"/>
      <c r="CS42" s="759"/>
      <c r="CT42" s="759"/>
      <c r="CU42" s="759"/>
      <c r="CV42" s="766"/>
      <c r="CW42" s="765"/>
      <c r="CX42" s="759"/>
      <c r="CY42" s="759"/>
      <c r="CZ42" s="759"/>
      <c r="DA42" s="766"/>
      <c r="DB42" s="765"/>
      <c r="DC42" s="759"/>
      <c r="DD42" s="759"/>
      <c r="DE42" s="759"/>
      <c r="DF42" s="766"/>
      <c r="DG42" s="765"/>
      <c r="DH42" s="759"/>
      <c r="DI42" s="759"/>
      <c r="DJ42" s="759"/>
      <c r="DK42" s="766"/>
      <c r="DL42" s="765"/>
      <c r="DM42" s="759"/>
      <c r="DN42" s="759"/>
      <c r="DO42" s="759"/>
      <c r="DP42" s="766"/>
      <c r="DQ42" s="765"/>
      <c r="DR42" s="759"/>
      <c r="DS42" s="759"/>
      <c r="DT42" s="759"/>
      <c r="DU42" s="766"/>
      <c r="DV42" s="762"/>
      <c r="DW42" s="763"/>
      <c r="DX42" s="763"/>
      <c r="DY42" s="763"/>
      <c r="DZ42" s="767"/>
      <c r="EA42" s="224"/>
    </row>
    <row r="43" spans="1:131" ht="26.25" customHeight="1" x14ac:dyDescent="0.2">
      <c r="A43" s="233">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22"/>
      <c r="AL43" s="818"/>
      <c r="AM43" s="818"/>
      <c r="AN43" s="818"/>
      <c r="AO43" s="818"/>
      <c r="AP43" s="818"/>
      <c r="AQ43" s="818"/>
      <c r="AR43" s="818"/>
      <c r="AS43" s="818"/>
      <c r="AT43" s="818"/>
      <c r="AU43" s="818"/>
      <c r="AV43" s="818"/>
      <c r="AW43" s="818"/>
      <c r="AX43" s="818"/>
      <c r="AY43" s="818"/>
      <c r="AZ43" s="819"/>
      <c r="BA43" s="819"/>
      <c r="BB43" s="819"/>
      <c r="BC43" s="819"/>
      <c r="BD43" s="819"/>
      <c r="BE43" s="820"/>
      <c r="BF43" s="820"/>
      <c r="BG43" s="820"/>
      <c r="BH43" s="820"/>
      <c r="BI43" s="821"/>
      <c r="BJ43" s="226"/>
      <c r="BK43" s="226"/>
      <c r="BL43" s="226"/>
      <c r="BM43" s="226"/>
      <c r="BN43" s="226"/>
      <c r="BO43" s="236"/>
      <c r="BP43" s="236"/>
      <c r="BQ43" s="233">
        <v>37</v>
      </c>
      <c r="BR43" s="234"/>
      <c r="BS43" s="762"/>
      <c r="BT43" s="763"/>
      <c r="BU43" s="763"/>
      <c r="BV43" s="763"/>
      <c r="BW43" s="763"/>
      <c r="BX43" s="763"/>
      <c r="BY43" s="763"/>
      <c r="BZ43" s="763"/>
      <c r="CA43" s="763"/>
      <c r="CB43" s="763"/>
      <c r="CC43" s="763"/>
      <c r="CD43" s="763"/>
      <c r="CE43" s="763"/>
      <c r="CF43" s="763"/>
      <c r="CG43" s="764"/>
      <c r="CH43" s="765"/>
      <c r="CI43" s="759"/>
      <c r="CJ43" s="759"/>
      <c r="CK43" s="759"/>
      <c r="CL43" s="766"/>
      <c r="CM43" s="765"/>
      <c r="CN43" s="759"/>
      <c r="CO43" s="759"/>
      <c r="CP43" s="759"/>
      <c r="CQ43" s="766"/>
      <c r="CR43" s="765"/>
      <c r="CS43" s="759"/>
      <c r="CT43" s="759"/>
      <c r="CU43" s="759"/>
      <c r="CV43" s="766"/>
      <c r="CW43" s="765"/>
      <c r="CX43" s="759"/>
      <c r="CY43" s="759"/>
      <c r="CZ43" s="759"/>
      <c r="DA43" s="766"/>
      <c r="DB43" s="765"/>
      <c r="DC43" s="759"/>
      <c r="DD43" s="759"/>
      <c r="DE43" s="759"/>
      <c r="DF43" s="766"/>
      <c r="DG43" s="765"/>
      <c r="DH43" s="759"/>
      <c r="DI43" s="759"/>
      <c r="DJ43" s="759"/>
      <c r="DK43" s="766"/>
      <c r="DL43" s="765"/>
      <c r="DM43" s="759"/>
      <c r="DN43" s="759"/>
      <c r="DO43" s="759"/>
      <c r="DP43" s="766"/>
      <c r="DQ43" s="765"/>
      <c r="DR43" s="759"/>
      <c r="DS43" s="759"/>
      <c r="DT43" s="759"/>
      <c r="DU43" s="766"/>
      <c r="DV43" s="762"/>
      <c r="DW43" s="763"/>
      <c r="DX43" s="763"/>
      <c r="DY43" s="763"/>
      <c r="DZ43" s="767"/>
      <c r="EA43" s="224"/>
    </row>
    <row r="44" spans="1:131" ht="26.25" customHeight="1" x14ac:dyDescent="0.2">
      <c r="A44" s="233">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22"/>
      <c r="AL44" s="818"/>
      <c r="AM44" s="818"/>
      <c r="AN44" s="818"/>
      <c r="AO44" s="818"/>
      <c r="AP44" s="818"/>
      <c r="AQ44" s="818"/>
      <c r="AR44" s="818"/>
      <c r="AS44" s="818"/>
      <c r="AT44" s="818"/>
      <c r="AU44" s="818"/>
      <c r="AV44" s="818"/>
      <c r="AW44" s="818"/>
      <c r="AX44" s="818"/>
      <c r="AY44" s="818"/>
      <c r="AZ44" s="819"/>
      <c r="BA44" s="819"/>
      <c r="BB44" s="819"/>
      <c r="BC44" s="819"/>
      <c r="BD44" s="819"/>
      <c r="BE44" s="820"/>
      <c r="BF44" s="820"/>
      <c r="BG44" s="820"/>
      <c r="BH44" s="820"/>
      <c r="BI44" s="821"/>
      <c r="BJ44" s="226"/>
      <c r="BK44" s="226"/>
      <c r="BL44" s="226"/>
      <c r="BM44" s="226"/>
      <c r="BN44" s="226"/>
      <c r="BO44" s="236"/>
      <c r="BP44" s="236"/>
      <c r="BQ44" s="233">
        <v>38</v>
      </c>
      <c r="BR44" s="234"/>
      <c r="BS44" s="762"/>
      <c r="BT44" s="763"/>
      <c r="BU44" s="763"/>
      <c r="BV44" s="763"/>
      <c r="BW44" s="763"/>
      <c r="BX44" s="763"/>
      <c r="BY44" s="763"/>
      <c r="BZ44" s="763"/>
      <c r="CA44" s="763"/>
      <c r="CB44" s="763"/>
      <c r="CC44" s="763"/>
      <c r="CD44" s="763"/>
      <c r="CE44" s="763"/>
      <c r="CF44" s="763"/>
      <c r="CG44" s="764"/>
      <c r="CH44" s="765"/>
      <c r="CI44" s="759"/>
      <c r="CJ44" s="759"/>
      <c r="CK44" s="759"/>
      <c r="CL44" s="766"/>
      <c r="CM44" s="765"/>
      <c r="CN44" s="759"/>
      <c r="CO44" s="759"/>
      <c r="CP44" s="759"/>
      <c r="CQ44" s="766"/>
      <c r="CR44" s="765"/>
      <c r="CS44" s="759"/>
      <c r="CT44" s="759"/>
      <c r="CU44" s="759"/>
      <c r="CV44" s="766"/>
      <c r="CW44" s="765"/>
      <c r="CX44" s="759"/>
      <c r="CY44" s="759"/>
      <c r="CZ44" s="759"/>
      <c r="DA44" s="766"/>
      <c r="DB44" s="765"/>
      <c r="DC44" s="759"/>
      <c r="DD44" s="759"/>
      <c r="DE44" s="759"/>
      <c r="DF44" s="766"/>
      <c r="DG44" s="765"/>
      <c r="DH44" s="759"/>
      <c r="DI44" s="759"/>
      <c r="DJ44" s="759"/>
      <c r="DK44" s="766"/>
      <c r="DL44" s="765"/>
      <c r="DM44" s="759"/>
      <c r="DN44" s="759"/>
      <c r="DO44" s="759"/>
      <c r="DP44" s="766"/>
      <c r="DQ44" s="765"/>
      <c r="DR44" s="759"/>
      <c r="DS44" s="759"/>
      <c r="DT44" s="759"/>
      <c r="DU44" s="766"/>
      <c r="DV44" s="762"/>
      <c r="DW44" s="763"/>
      <c r="DX44" s="763"/>
      <c r="DY44" s="763"/>
      <c r="DZ44" s="767"/>
      <c r="EA44" s="224"/>
    </row>
    <row r="45" spans="1:131" ht="26.25" customHeight="1" x14ac:dyDescent="0.2">
      <c r="A45" s="233">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22"/>
      <c r="AL45" s="818"/>
      <c r="AM45" s="818"/>
      <c r="AN45" s="818"/>
      <c r="AO45" s="818"/>
      <c r="AP45" s="818"/>
      <c r="AQ45" s="818"/>
      <c r="AR45" s="818"/>
      <c r="AS45" s="818"/>
      <c r="AT45" s="818"/>
      <c r="AU45" s="818"/>
      <c r="AV45" s="818"/>
      <c r="AW45" s="818"/>
      <c r="AX45" s="818"/>
      <c r="AY45" s="818"/>
      <c r="AZ45" s="819"/>
      <c r="BA45" s="819"/>
      <c r="BB45" s="819"/>
      <c r="BC45" s="819"/>
      <c r="BD45" s="819"/>
      <c r="BE45" s="820"/>
      <c r="BF45" s="820"/>
      <c r="BG45" s="820"/>
      <c r="BH45" s="820"/>
      <c r="BI45" s="821"/>
      <c r="BJ45" s="226"/>
      <c r="BK45" s="226"/>
      <c r="BL45" s="226"/>
      <c r="BM45" s="226"/>
      <c r="BN45" s="226"/>
      <c r="BO45" s="236"/>
      <c r="BP45" s="236"/>
      <c r="BQ45" s="233">
        <v>39</v>
      </c>
      <c r="BR45" s="234"/>
      <c r="BS45" s="762"/>
      <c r="BT45" s="763"/>
      <c r="BU45" s="763"/>
      <c r="BV45" s="763"/>
      <c r="BW45" s="763"/>
      <c r="BX45" s="763"/>
      <c r="BY45" s="763"/>
      <c r="BZ45" s="763"/>
      <c r="CA45" s="763"/>
      <c r="CB45" s="763"/>
      <c r="CC45" s="763"/>
      <c r="CD45" s="763"/>
      <c r="CE45" s="763"/>
      <c r="CF45" s="763"/>
      <c r="CG45" s="764"/>
      <c r="CH45" s="765"/>
      <c r="CI45" s="759"/>
      <c r="CJ45" s="759"/>
      <c r="CK45" s="759"/>
      <c r="CL45" s="766"/>
      <c r="CM45" s="765"/>
      <c r="CN45" s="759"/>
      <c r="CO45" s="759"/>
      <c r="CP45" s="759"/>
      <c r="CQ45" s="766"/>
      <c r="CR45" s="765"/>
      <c r="CS45" s="759"/>
      <c r="CT45" s="759"/>
      <c r="CU45" s="759"/>
      <c r="CV45" s="766"/>
      <c r="CW45" s="765"/>
      <c r="CX45" s="759"/>
      <c r="CY45" s="759"/>
      <c r="CZ45" s="759"/>
      <c r="DA45" s="766"/>
      <c r="DB45" s="765"/>
      <c r="DC45" s="759"/>
      <c r="DD45" s="759"/>
      <c r="DE45" s="759"/>
      <c r="DF45" s="766"/>
      <c r="DG45" s="765"/>
      <c r="DH45" s="759"/>
      <c r="DI45" s="759"/>
      <c r="DJ45" s="759"/>
      <c r="DK45" s="766"/>
      <c r="DL45" s="765"/>
      <c r="DM45" s="759"/>
      <c r="DN45" s="759"/>
      <c r="DO45" s="759"/>
      <c r="DP45" s="766"/>
      <c r="DQ45" s="765"/>
      <c r="DR45" s="759"/>
      <c r="DS45" s="759"/>
      <c r="DT45" s="759"/>
      <c r="DU45" s="766"/>
      <c r="DV45" s="762"/>
      <c r="DW45" s="763"/>
      <c r="DX45" s="763"/>
      <c r="DY45" s="763"/>
      <c r="DZ45" s="767"/>
      <c r="EA45" s="224"/>
    </row>
    <row r="46" spans="1:131" ht="26.25" customHeight="1" x14ac:dyDescent="0.2">
      <c r="A46" s="233">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22"/>
      <c r="AL46" s="818"/>
      <c r="AM46" s="818"/>
      <c r="AN46" s="818"/>
      <c r="AO46" s="818"/>
      <c r="AP46" s="818"/>
      <c r="AQ46" s="818"/>
      <c r="AR46" s="818"/>
      <c r="AS46" s="818"/>
      <c r="AT46" s="818"/>
      <c r="AU46" s="818"/>
      <c r="AV46" s="818"/>
      <c r="AW46" s="818"/>
      <c r="AX46" s="818"/>
      <c r="AY46" s="818"/>
      <c r="AZ46" s="819"/>
      <c r="BA46" s="819"/>
      <c r="BB46" s="819"/>
      <c r="BC46" s="819"/>
      <c r="BD46" s="819"/>
      <c r="BE46" s="820"/>
      <c r="BF46" s="820"/>
      <c r="BG46" s="820"/>
      <c r="BH46" s="820"/>
      <c r="BI46" s="821"/>
      <c r="BJ46" s="226"/>
      <c r="BK46" s="226"/>
      <c r="BL46" s="226"/>
      <c r="BM46" s="226"/>
      <c r="BN46" s="226"/>
      <c r="BO46" s="236"/>
      <c r="BP46" s="236"/>
      <c r="BQ46" s="233">
        <v>40</v>
      </c>
      <c r="BR46" s="234"/>
      <c r="BS46" s="762"/>
      <c r="BT46" s="763"/>
      <c r="BU46" s="763"/>
      <c r="BV46" s="763"/>
      <c r="BW46" s="763"/>
      <c r="BX46" s="763"/>
      <c r="BY46" s="763"/>
      <c r="BZ46" s="763"/>
      <c r="CA46" s="763"/>
      <c r="CB46" s="763"/>
      <c r="CC46" s="763"/>
      <c r="CD46" s="763"/>
      <c r="CE46" s="763"/>
      <c r="CF46" s="763"/>
      <c r="CG46" s="764"/>
      <c r="CH46" s="765"/>
      <c r="CI46" s="759"/>
      <c r="CJ46" s="759"/>
      <c r="CK46" s="759"/>
      <c r="CL46" s="766"/>
      <c r="CM46" s="765"/>
      <c r="CN46" s="759"/>
      <c r="CO46" s="759"/>
      <c r="CP46" s="759"/>
      <c r="CQ46" s="766"/>
      <c r="CR46" s="765"/>
      <c r="CS46" s="759"/>
      <c r="CT46" s="759"/>
      <c r="CU46" s="759"/>
      <c r="CV46" s="766"/>
      <c r="CW46" s="765"/>
      <c r="CX46" s="759"/>
      <c r="CY46" s="759"/>
      <c r="CZ46" s="759"/>
      <c r="DA46" s="766"/>
      <c r="DB46" s="765"/>
      <c r="DC46" s="759"/>
      <c r="DD46" s="759"/>
      <c r="DE46" s="759"/>
      <c r="DF46" s="766"/>
      <c r="DG46" s="765"/>
      <c r="DH46" s="759"/>
      <c r="DI46" s="759"/>
      <c r="DJ46" s="759"/>
      <c r="DK46" s="766"/>
      <c r="DL46" s="765"/>
      <c r="DM46" s="759"/>
      <c r="DN46" s="759"/>
      <c r="DO46" s="759"/>
      <c r="DP46" s="766"/>
      <c r="DQ46" s="765"/>
      <c r="DR46" s="759"/>
      <c r="DS46" s="759"/>
      <c r="DT46" s="759"/>
      <c r="DU46" s="766"/>
      <c r="DV46" s="762"/>
      <c r="DW46" s="763"/>
      <c r="DX46" s="763"/>
      <c r="DY46" s="763"/>
      <c r="DZ46" s="767"/>
      <c r="EA46" s="224"/>
    </row>
    <row r="47" spans="1:131" ht="26.25" customHeight="1" x14ac:dyDescent="0.2">
      <c r="A47" s="233">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22"/>
      <c r="AL47" s="818"/>
      <c r="AM47" s="818"/>
      <c r="AN47" s="818"/>
      <c r="AO47" s="818"/>
      <c r="AP47" s="818"/>
      <c r="AQ47" s="818"/>
      <c r="AR47" s="818"/>
      <c r="AS47" s="818"/>
      <c r="AT47" s="818"/>
      <c r="AU47" s="818"/>
      <c r="AV47" s="818"/>
      <c r="AW47" s="818"/>
      <c r="AX47" s="818"/>
      <c r="AY47" s="818"/>
      <c r="AZ47" s="819"/>
      <c r="BA47" s="819"/>
      <c r="BB47" s="819"/>
      <c r="BC47" s="819"/>
      <c r="BD47" s="819"/>
      <c r="BE47" s="820"/>
      <c r="BF47" s="820"/>
      <c r="BG47" s="820"/>
      <c r="BH47" s="820"/>
      <c r="BI47" s="821"/>
      <c r="BJ47" s="226"/>
      <c r="BK47" s="226"/>
      <c r="BL47" s="226"/>
      <c r="BM47" s="226"/>
      <c r="BN47" s="226"/>
      <c r="BO47" s="236"/>
      <c r="BP47" s="236"/>
      <c r="BQ47" s="233">
        <v>41</v>
      </c>
      <c r="BR47" s="234"/>
      <c r="BS47" s="762"/>
      <c r="BT47" s="763"/>
      <c r="BU47" s="763"/>
      <c r="BV47" s="763"/>
      <c r="BW47" s="763"/>
      <c r="BX47" s="763"/>
      <c r="BY47" s="763"/>
      <c r="BZ47" s="763"/>
      <c r="CA47" s="763"/>
      <c r="CB47" s="763"/>
      <c r="CC47" s="763"/>
      <c r="CD47" s="763"/>
      <c r="CE47" s="763"/>
      <c r="CF47" s="763"/>
      <c r="CG47" s="764"/>
      <c r="CH47" s="765"/>
      <c r="CI47" s="759"/>
      <c r="CJ47" s="759"/>
      <c r="CK47" s="759"/>
      <c r="CL47" s="766"/>
      <c r="CM47" s="765"/>
      <c r="CN47" s="759"/>
      <c r="CO47" s="759"/>
      <c r="CP47" s="759"/>
      <c r="CQ47" s="766"/>
      <c r="CR47" s="765"/>
      <c r="CS47" s="759"/>
      <c r="CT47" s="759"/>
      <c r="CU47" s="759"/>
      <c r="CV47" s="766"/>
      <c r="CW47" s="765"/>
      <c r="CX47" s="759"/>
      <c r="CY47" s="759"/>
      <c r="CZ47" s="759"/>
      <c r="DA47" s="766"/>
      <c r="DB47" s="765"/>
      <c r="DC47" s="759"/>
      <c r="DD47" s="759"/>
      <c r="DE47" s="759"/>
      <c r="DF47" s="766"/>
      <c r="DG47" s="765"/>
      <c r="DH47" s="759"/>
      <c r="DI47" s="759"/>
      <c r="DJ47" s="759"/>
      <c r="DK47" s="766"/>
      <c r="DL47" s="765"/>
      <c r="DM47" s="759"/>
      <c r="DN47" s="759"/>
      <c r="DO47" s="759"/>
      <c r="DP47" s="766"/>
      <c r="DQ47" s="765"/>
      <c r="DR47" s="759"/>
      <c r="DS47" s="759"/>
      <c r="DT47" s="759"/>
      <c r="DU47" s="766"/>
      <c r="DV47" s="762"/>
      <c r="DW47" s="763"/>
      <c r="DX47" s="763"/>
      <c r="DY47" s="763"/>
      <c r="DZ47" s="767"/>
      <c r="EA47" s="224"/>
    </row>
    <row r="48" spans="1:131" ht="26.25" customHeight="1" x14ac:dyDescent="0.2">
      <c r="A48" s="233">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22"/>
      <c r="AL48" s="818"/>
      <c r="AM48" s="818"/>
      <c r="AN48" s="818"/>
      <c r="AO48" s="818"/>
      <c r="AP48" s="818"/>
      <c r="AQ48" s="818"/>
      <c r="AR48" s="818"/>
      <c r="AS48" s="818"/>
      <c r="AT48" s="818"/>
      <c r="AU48" s="818"/>
      <c r="AV48" s="818"/>
      <c r="AW48" s="818"/>
      <c r="AX48" s="818"/>
      <c r="AY48" s="818"/>
      <c r="AZ48" s="819"/>
      <c r="BA48" s="819"/>
      <c r="BB48" s="819"/>
      <c r="BC48" s="819"/>
      <c r="BD48" s="819"/>
      <c r="BE48" s="820"/>
      <c r="BF48" s="820"/>
      <c r="BG48" s="820"/>
      <c r="BH48" s="820"/>
      <c r="BI48" s="821"/>
      <c r="BJ48" s="226"/>
      <c r="BK48" s="226"/>
      <c r="BL48" s="226"/>
      <c r="BM48" s="226"/>
      <c r="BN48" s="226"/>
      <c r="BO48" s="236"/>
      <c r="BP48" s="236"/>
      <c r="BQ48" s="233">
        <v>42</v>
      </c>
      <c r="BR48" s="234"/>
      <c r="BS48" s="762"/>
      <c r="BT48" s="763"/>
      <c r="BU48" s="763"/>
      <c r="BV48" s="763"/>
      <c r="BW48" s="763"/>
      <c r="BX48" s="763"/>
      <c r="BY48" s="763"/>
      <c r="BZ48" s="763"/>
      <c r="CA48" s="763"/>
      <c r="CB48" s="763"/>
      <c r="CC48" s="763"/>
      <c r="CD48" s="763"/>
      <c r="CE48" s="763"/>
      <c r="CF48" s="763"/>
      <c r="CG48" s="764"/>
      <c r="CH48" s="765"/>
      <c r="CI48" s="759"/>
      <c r="CJ48" s="759"/>
      <c r="CK48" s="759"/>
      <c r="CL48" s="766"/>
      <c r="CM48" s="765"/>
      <c r="CN48" s="759"/>
      <c r="CO48" s="759"/>
      <c r="CP48" s="759"/>
      <c r="CQ48" s="766"/>
      <c r="CR48" s="765"/>
      <c r="CS48" s="759"/>
      <c r="CT48" s="759"/>
      <c r="CU48" s="759"/>
      <c r="CV48" s="766"/>
      <c r="CW48" s="765"/>
      <c r="CX48" s="759"/>
      <c r="CY48" s="759"/>
      <c r="CZ48" s="759"/>
      <c r="DA48" s="766"/>
      <c r="DB48" s="765"/>
      <c r="DC48" s="759"/>
      <c r="DD48" s="759"/>
      <c r="DE48" s="759"/>
      <c r="DF48" s="766"/>
      <c r="DG48" s="765"/>
      <c r="DH48" s="759"/>
      <c r="DI48" s="759"/>
      <c r="DJ48" s="759"/>
      <c r="DK48" s="766"/>
      <c r="DL48" s="765"/>
      <c r="DM48" s="759"/>
      <c r="DN48" s="759"/>
      <c r="DO48" s="759"/>
      <c r="DP48" s="766"/>
      <c r="DQ48" s="765"/>
      <c r="DR48" s="759"/>
      <c r="DS48" s="759"/>
      <c r="DT48" s="759"/>
      <c r="DU48" s="766"/>
      <c r="DV48" s="762"/>
      <c r="DW48" s="763"/>
      <c r="DX48" s="763"/>
      <c r="DY48" s="763"/>
      <c r="DZ48" s="767"/>
      <c r="EA48" s="224"/>
    </row>
    <row r="49" spans="1:131" ht="26.25" customHeight="1" x14ac:dyDescent="0.2">
      <c r="A49" s="233">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22"/>
      <c r="AL49" s="818"/>
      <c r="AM49" s="818"/>
      <c r="AN49" s="818"/>
      <c r="AO49" s="818"/>
      <c r="AP49" s="818"/>
      <c r="AQ49" s="818"/>
      <c r="AR49" s="818"/>
      <c r="AS49" s="818"/>
      <c r="AT49" s="818"/>
      <c r="AU49" s="818"/>
      <c r="AV49" s="818"/>
      <c r="AW49" s="818"/>
      <c r="AX49" s="818"/>
      <c r="AY49" s="818"/>
      <c r="AZ49" s="819"/>
      <c r="BA49" s="819"/>
      <c r="BB49" s="819"/>
      <c r="BC49" s="819"/>
      <c r="BD49" s="819"/>
      <c r="BE49" s="820"/>
      <c r="BF49" s="820"/>
      <c r="BG49" s="820"/>
      <c r="BH49" s="820"/>
      <c r="BI49" s="821"/>
      <c r="BJ49" s="226"/>
      <c r="BK49" s="226"/>
      <c r="BL49" s="226"/>
      <c r="BM49" s="226"/>
      <c r="BN49" s="226"/>
      <c r="BO49" s="236"/>
      <c r="BP49" s="236"/>
      <c r="BQ49" s="233">
        <v>43</v>
      </c>
      <c r="BR49" s="234"/>
      <c r="BS49" s="762"/>
      <c r="BT49" s="763"/>
      <c r="BU49" s="763"/>
      <c r="BV49" s="763"/>
      <c r="BW49" s="763"/>
      <c r="BX49" s="763"/>
      <c r="BY49" s="763"/>
      <c r="BZ49" s="763"/>
      <c r="CA49" s="763"/>
      <c r="CB49" s="763"/>
      <c r="CC49" s="763"/>
      <c r="CD49" s="763"/>
      <c r="CE49" s="763"/>
      <c r="CF49" s="763"/>
      <c r="CG49" s="764"/>
      <c r="CH49" s="765"/>
      <c r="CI49" s="759"/>
      <c r="CJ49" s="759"/>
      <c r="CK49" s="759"/>
      <c r="CL49" s="766"/>
      <c r="CM49" s="765"/>
      <c r="CN49" s="759"/>
      <c r="CO49" s="759"/>
      <c r="CP49" s="759"/>
      <c r="CQ49" s="766"/>
      <c r="CR49" s="765"/>
      <c r="CS49" s="759"/>
      <c r="CT49" s="759"/>
      <c r="CU49" s="759"/>
      <c r="CV49" s="766"/>
      <c r="CW49" s="765"/>
      <c r="CX49" s="759"/>
      <c r="CY49" s="759"/>
      <c r="CZ49" s="759"/>
      <c r="DA49" s="766"/>
      <c r="DB49" s="765"/>
      <c r="DC49" s="759"/>
      <c r="DD49" s="759"/>
      <c r="DE49" s="759"/>
      <c r="DF49" s="766"/>
      <c r="DG49" s="765"/>
      <c r="DH49" s="759"/>
      <c r="DI49" s="759"/>
      <c r="DJ49" s="759"/>
      <c r="DK49" s="766"/>
      <c r="DL49" s="765"/>
      <c r="DM49" s="759"/>
      <c r="DN49" s="759"/>
      <c r="DO49" s="759"/>
      <c r="DP49" s="766"/>
      <c r="DQ49" s="765"/>
      <c r="DR49" s="759"/>
      <c r="DS49" s="759"/>
      <c r="DT49" s="759"/>
      <c r="DU49" s="766"/>
      <c r="DV49" s="762"/>
      <c r="DW49" s="763"/>
      <c r="DX49" s="763"/>
      <c r="DY49" s="763"/>
      <c r="DZ49" s="767"/>
      <c r="EA49" s="224"/>
    </row>
    <row r="50" spans="1:131" ht="26.25" customHeight="1" x14ac:dyDescent="0.2">
      <c r="A50" s="233">
        <v>23</v>
      </c>
      <c r="B50" s="768"/>
      <c r="C50" s="769"/>
      <c r="D50" s="769"/>
      <c r="E50" s="769"/>
      <c r="F50" s="769"/>
      <c r="G50" s="769"/>
      <c r="H50" s="769"/>
      <c r="I50" s="769"/>
      <c r="J50" s="769"/>
      <c r="K50" s="769"/>
      <c r="L50" s="769"/>
      <c r="M50" s="769"/>
      <c r="N50" s="769"/>
      <c r="O50" s="769"/>
      <c r="P50" s="770"/>
      <c r="Q50" s="825"/>
      <c r="R50" s="826"/>
      <c r="S50" s="826"/>
      <c r="T50" s="826"/>
      <c r="U50" s="826"/>
      <c r="V50" s="826"/>
      <c r="W50" s="826"/>
      <c r="X50" s="826"/>
      <c r="Y50" s="826"/>
      <c r="Z50" s="826"/>
      <c r="AA50" s="826"/>
      <c r="AB50" s="826"/>
      <c r="AC50" s="826"/>
      <c r="AD50" s="826"/>
      <c r="AE50" s="827"/>
      <c r="AF50" s="774"/>
      <c r="AG50" s="775"/>
      <c r="AH50" s="775"/>
      <c r="AI50" s="775"/>
      <c r="AJ50" s="776"/>
      <c r="AK50" s="829"/>
      <c r="AL50" s="826"/>
      <c r="AM50" s="826"/>
      <c r="AN50" s="826"/>
      <c r="AO50" s="826"/>
      <c r="AP50" s="826"/>
      <c r="AQ50" s="826"/>
      <c r="AR50" s="826"/>
      <c r="AS50" s="826"/>
      <c r="AT50" s="826"/>
      <c r="AU50" s="826"/>
      <c r="AV50" s="826"/>
      <c r="AW50" s="826"/>
      <c r="AX50" s="826"/>
      <c r="AY50" s="826"/>
      <c r="AZ50" s="828"/>
      <c r="BA50" s="828"/>
      <c r="BB50" s="828"/>
      <c r="BC50" s="828"/>
      <c r="BD50" s="828"/>
      <c r="BE50" s="820"/>
      <c r="BF50" s="820"/>
      <c r="BG50" s="820"/>
      <c r="BH50" s="820"/>
      <c r="BI50" s="821"/>
      <c r="BJ50" s="226"/>
      <c r="BK50" s="226"/>
      <c r="BL50" s="226"/>
      <c r="BM50" s="226"/>
      <c r="BN50" s="226"/>
      <c r="BO50" s="236"/>
      <c r="BP50" s="236"/>
      <c r="BQ50" s="233">
        <v>44</v>
      </c>
      <c r="BR50" s="234"/>
      <c r="BS50" s="762"/>
      <c r="BT50" s="763"/>
      <c r="BU50" s="763"/>
      <c r="BV50" s="763"/>
      <c r="BW50" s="763"/>
      <c r="BX50" s="763"/>
      <c r="BY50" s="763"/>
      <c r="BZ50" s="763"/>
      <c r="CA50" s="763"/>
      <c r="CB50" s="763"/>
      <c r="CC50" s="763"/>
      <c r="CD50" s="763"/>
      <c r="CE50" s="763"/>
      <c r="CF50" s="763"/>
      <c r="CG50" s="764"/>
      <c r="CH50" s="765"/>
      <c r="CI50" s="759"/>
      <c r="CJ50" s="759"/>
      <c r="CK50" s="759"/>
      <c r="CL50" s="766"/>
      <c r="CM50" s="765"/>
      <c r="CN50" s="759"/>
      <c r="CO50" s="759"/>
      <c r="CP50" s="759"/>
      <c r="CQ50" s="766"/>
      <c r="CR50" s="765"/>
      <c r="CS50" s="759"/>
      <c r="CT50" s="759"/>
      <c r="CU50" s="759"/>
      <c r="CV50" s="766"/>
      <c r="CW50" s="765"/>
      <c r="CX50" s="759"/>
      <c r="CY50" s="759"/>
      <c r="CZ50" s="759"/>
      <c r="DA50" s="766"/>
      <c r="DB50" s="765"/>
      <c r="DC50" s="759"/>
      <c r="DD50" s="759"/>
      <c r="DE50" s="759"/>
      <c r="DF50" s="766"/>
      <c r="DG50" s="765"/>
      <c r="DH50" s="759"/>
      <c r="DI50" s="759"/>
      <c r="DJ50" s="759"/>
      <c r="DK50" s="766"/>
      <c r="DL50" s="765"/>
      <c r="DM50" s="759"/>
      <c r="DN50" s="759"/>
      <c r="DO50" s="759"/>
      <c r="DP50" s="766"/>
      <c r="DQ50" s="765"/>
      <c r="DR50" s="759"/>
      <c r="DS50" s="759"/>
      <c r="DT50" s="759"/>
      <c r="DU50" s="766"/>
      <c r="DV50" s="762"/>
      <c r="DW50" s="763"/>
      <c r="DX50" s="763"/>
      <c r="DY50" s="763"/>
      <c r="DZ50" s="767"/>
      <c r="EA50" s="224"/>
    </row>
    <row r="51" spans="1:131" ht="26.25" customHeight="1" x14ac:dyDescent="0.2">
      <c r="A51" s="233">
        <v>24</v>
      </c>
      <c r="B51" s="768"/>
      <c r="C51" s="769"/>
      <c r="D51" s="769"/>
      <c r="E51" s="769"/>
      <c r="F51" s="769"/>
      <c r="G51" s="769"/>
      <c r="H51" s="769"/>
      <c r="I51" s="769"/>
      <c r="J51" s="769"/>
      <c r="K51" s="769"/>
      <c r="L51" s="769"/>
      <c r="M51" s="769"/>
      <c r="N51" s="769"/>
      <c r="O51" s="769"/>
      <c r="P51" s="770"/>
      <c r="Q51" s="825"/>
      <c r="R51" s="826"/>
      <c r="S51" s="826"/>
      <c r="T51" s="826"/>
      <c r="U51" s="826"/>
      <c r="V51" s="826"/>
      <c r="W51" s="826"/>
      <c r="X51" s="826"/>
      <c r="Y51" s="826"/>
      <c r="Z51" s="826"/>
      <c r="AA51" s="826"/>
      <c r="AB51" s="826"/>
      <c r="AC51" s="826"/>
      <c r="AD51" s="826"/>
      <c r="AE51" s="827"/>
      <c r="AF51" s="774"/>
      <c r="AG51" s="775"/>
      <c r="AH51" s="775"/>
      <c r="AI51" s="775"/>
      <c r="AJ51" s="776"/>
      <c r="AK51" s="829"/>
      <c r="AL51" s="826"/>
      <c r="AM51" s="826"/>
      <c r="AN51" s="826"/>
      <c r="AO51" s="826"/>
      <c r="AP51" s="826"/>
      <c r="AQ51" s="826"/>
      <c r="AR51" s="826"/>
      <c r="AS51" s="826"/>
      <c r="AT51" s="826"/>
      <c r="AU51" s="826"/>
      <c r="AV51" s="826"/>
      <c r="AW51" s="826"/>
      <c r="AX51" s="826"/>
      <c r="AY51" s="826"/>
      <c r="AZ51" s="828"/>
      <c r="BA51" s="828"/>
      <c r="BB51" s="828"/>
      <c r="BC51" s="828"/>
      <c r="BD51" s="828"/>
      <c r="BE51" s="820"/>
      <c r="BF51" s="820"/>
      <c r="BG51" s="820"/>
      <c r="BH51" s="820"/>
      <c r="BI51" s="821"/>
      <c r="BJ51" s="226"/>
      <c r="BK51" s="226"/>
      <c r="BL51" s="226"/>
      <c r="BM51" s="226"/>
      <c r="BN51" s="226"/>
      <c r="BO51" s="236"/>
      <c r="BP51" s="236"/>
      <c r="BQ51" s="233">
        <v>45</v>
      </c>
      <c r="BR51" s="234"/>
      <c r="BS51" s="762"/>
      <c r="BT51" s="763"/>
      <c r="BU51" s="763"/>
      <c r="BV51" s="763"/>
      <c r="BW51" s="763"/>
      <c r="BX51" s="763"/>
      <c r="BY51" s="763"/>
      <c r="BZ51" s="763"/>
      <c r="CA51" s="763"/>
      <c r="CB51" s="763"/>
      <c r="CC51" s="763"/>
      <c r="CD51" s="763"/>
      <c r="CE51" s="763"/>
      <c r="CF51" s="763"/>
      <c r="CG51" s="764"/>
      <c r="CH51" s="765"/>
      <c r="CI51" s="759"/>
      <c r="CJ51" s="759"/>
      <c r="CK51" s="759"/>
      <c r="CL51" s="766"/>
      <c r="CM51" s="765"/>
      <c r="CN51" s="759"/>
      <c r="CO51" s="759"/>
      <c r="CP51" s="759"/>
      <c r="CQ51" s="766"/>
      <c r="CR51" s="765"/>
      <c r="CS51" s="759"/>
      <c r="CT51" s="759"/>
      <c r="CU51" s="759"/>
      <c r="CV51" s="766"/>
      <c r="CW51" s="765"/>
      <c r="CX51" s="759"/>
      <c r="CY51" s="759"/>
      <c r="CZ51" s="759"/>
      <c r="DA51" s="766"/>
      <c r="DB51" s="765"/>
      <c r="DC51" s="759"/>
      <c r="DD51" s="759"/>
      <c r="DE51" s="759"/>
      <c r="DF51" s="766"/>
      <c r="DG51" s="765"/>
      <c r="DH51" s="759"/>
      <c r="DI51" s="759"/>
      <c r="DJ51" s="759"/>
      <c r="DK51" s="766"/>
      <c r="DL51" s="765"/>
      <c r="DM51" s="759"/>
      <c r="DN51" s="759"/>
      <c r="DO51" s="759"/>
      <c r="DP51" s="766"/>
      <c r="DQ51" s="765"/>
      <c r="DR51" s="759"/>
      <c r="DS51" s="759"/>
      <c r="DT51" s="759"/>
      <c r="DU51" s="766"/>
      <c r="DV51" s="762"/>
      <c r="DW51" s="763"/>
      <c r="DX51" s="763"/>
      <c r="DY51" s="763"/>
      <c r="DZ51" s="767"/>
      <c r="EA51" s="224"/>
    </row>
    <row r="52" spans="1:131" ht="26.25" customHeight="1" x14ac:dyDescent="0.2">
      <c r="A52" s="233">
        <v>25</v>
      </c>
      <c r="B52" s="768"/>
      <c r="C52" s="769"/>
      <c r="D52" s="769"/>
      <c r="E52" s="769"/>
      <c r="F52" s="769"/>
      <c r="G52" s="769"/>
      <c r="H52" s="769"/>
      <c r="I52" s="769"/>
      <c r="J52" s="769"/>
      <c r="K52" s="769"/>
      <c r="L52" s="769"/>
      <c r="M52" s="769"/>
      <c r="N52" s="769"/>
      <c r="O52" s="769"/>
      <c r="P52" s="770"/>
      <c r="Q52" s="825"/>
      <c r="R52" s="826"/>
      <c r="S52" s="826"/>
      <c r="T52" s="826"/>
      <c r="U52" s="826"/>
      <c r="V52" s="826"/>
      <c r="W52" s="826"/>
      <c r="X52" s="826"/>
      <c r="Y52" s="826"/>
      <c r="Z52" s="826"/>
      <c r="AA52" s="826"/>
      <c r="AB52" s="826"/>
      <c r="AC52" s="826"/>
      <c r="AD52" s="826"/>
      <c r="AE52" s="827"/>
      <c r="AF52" s="774"/>
      <c r="AG52" s="775"/>
      <c r="AH52" s="775"/>
      <c r="AI52" s="775"/>
      <c r="AJ52" s="776"/>
      <c r="AK52" s="829"/>
      <c r="AL52" s="826"/>
      <c r="AM52" s="826"/>
      <c r="AN52" s="826"/>
      <c r="AO52" s="826"/>
      <c r="AP52" s="826"/>
      <c r="AQ52" s="826"/>
      <c r="AR52" s="826"/>
      <c r="AS52" s="826"/>
      <c r="AT52" s="826"/>
      <c r="AU52" s="826"/>
      <c r="AV52" s="826"/>
      <c r="AW52" s="826"/>
      <c r="AX52" s="826"/>
      <c r="AY52" s="826"/>
      <c r="AZ52" s="828"/>
      <c r="BA52" s="828"/>
      <c r="BB52" s="828"/>
      <c r="BC52" s="828"/>
      <c r="BD52" s="828"/>
      <c r="BE52" s="820"/>
      <c r="BF52" s="820"/>
      <c r="BG52" s="820"/>
      <c r="BH52" s="820"/>
      <c r="BI52" s="821"/>
      <c r="BJ52" s="226"/>
      <c r="BK52" s="226"/>
      <c r="BL52" s="226"/>
      <c r="BM52" s="226"/>
      <c r="BN52" s="226"/>
      <c r="BO52" s="236"/>
      <c r="BP52" s="236"/>
      <c r="BQ52" s="233">
        <v>46</v>
      </c>
      <c r="BR52" s="234"/>
      <c r="BS52" s="762"/>
      <c r="BT52" s="763"/>
      <c r="BU52" s="763"/>
      <c r="BV52" s="763"/>
      <c r="BW52" s="763"/>
      <c r="BX52" s="763"/>
      <c r="BY52" s="763"/>
      <c r="BZ52" s="763"/>
      <c r="CA52" s="763"/>
      <c r="CB52" s="763"/>
      <c r="CC52" s="763"/>
      <c r="CD52" s="763"/>
      <c r="CE52" s="763"/>
      <c r="CF52" s="763"/>
      <c r="CG52" s="764"/>
      <c r="CH52" s="765"/>
      <c r="CI52" s="759"/>
      <c r="CJ52" s="759"/>
      <c r="CK52" s="759"/>
      <c r="CL52" s="766"/>
      <c r="CM52" s="765"/>
      <c r="CN52" s="759"/>
      <c r="CO52" s="759"/>
      <c r="CP52" s="759"/>
      <c r="CQ52" s="766"/>
      <c r="CR52" s="765"/>
      <c r="CS52" s="759"/>
      <c r="CT52" s="759"/>
      <c r="CU52" s="759"/>
      <c r="CV52" s="766"/>
      <c r="CW52" s="765"/>
      <c r="CX52" s="759"/>
      <c r="CY52" s="759"/>
      <c r="CZ52" s="759"/>
      <c r="DA52" s="766"/>
      <c r="DB52" s="765"/>
      <c r="DC52" s="759"/>
      <c r="DD52" s="759"/>
      <c r="DE52" s="759"/>
      <c r="DF52" s="766"/>
      <c r="DG52" s="765"/>
      <c r="DH52" s="759"/>
      <c r="DI52" s="759"/>
      <c r="DJ52" s="759"/>
      <c r="DK52" s="766"/>
      <c r="DL52" s="765"/>
      <c r="DM52" s="759"/>
      <c r="DN52" s="759"/>
      <c r="DO52" s="759"/>
      <c r="DP52" s="766"/>
      <c r="DQ52" s="765"/>
      <c r="DR52" s="759"/>
      <c r="DS52" s="759"/>
      <c r="DT52" s="759"/>
      <c r="DU52" s="766"/>
      <c r="DV52" s="762"/>
      <c r="DW52" s="763"/>
      <c r="DX52" s="763"/>
      <c r="DY52" s="763"/>
      <c r="DZ52" s="767"/>
      <c r="EA52" s="224"/>
    </row>
    <row r="53" spans="1:131" ht="26.25" customHeight="1" x14ac:dyDescent="0.2">
      <c r="A53" s="233">
        <v>26</v>
      </c>
      <c r="B53" s="768"/>
      <c r="C53" s="769"/>
      <c r="D53" s="769"/>
      <c r="E53" s="769"/>
      <c r="F53" s="769"/>
      <c r="G53" s="769"/>
      <c r="H53" s="769"/>
      <c r="I53" s="769"/>
      <c r="J53" s="769"/>
      <c r="K53" s="769"/>
      <c r="L53" s="769"/>
      <c r="M53" s="769"/>
      <c r="N53" s="769"/>
      <c r="O53" s="769"/>
      <c r="P53" s="770"/>
      <c r="Q53" s="825"/>
      <c r="R53" s="826"/>
      <c r="S53" s="826"/>
      <c r="T53" s="826"/>
      <c r="U53" s="826"/>
      <c r="V53" s="826"/>
      <c r="W53" s="826"/>
      <c r="X53" s="826"/>
      <c r="Y53" s="826"/>
      <c r="Z53" s="826"/>
      <c r="AA53" s="826"/>
      <c r="AB53" s="826"/>
      <c r="AC53" s="826"/>
      <c r="AD53" s="826"/>
      <c r="AE53" s="827"/>
      <c r="AF53" s="774"/>
      <c r="AG53" s="775"/>
      <c r="AH53" s="775"/>
      <c r="AI53" s="775"/>
      <c r="AJ53" s="776"/>
      <c r="AK53" s="829"/>
      <c r="AL53" s="826"/>
      <c r="AM53" s="826"/>
      <c r="AN53" s="826"/>
      <c r="AO53" s="826"/>
      <c r="AP53" s="826"/>
      <c r="AQ53" s="826"/>
      <c r="AR53" s="826"/>
      <c r="AS53" s="826"/>
      <c r="AT53" s="826"/>
      <c r="AU53" s="826"/>
      <c r="AV53" s="826"/>
      <c r="AW53" s="826"/>
      <c r="AX53" s="826"/>
      <c r="AY53" s="826"/>
      <c r="AZ53" s="828"/>
      <c r="BA53" s="828"/>
      <c r="BB53" s="828"/>
      <c r="BC53" s="828"/>
      <c r="BD53" s="828"/>
      <c r="BE53" s="820"/>
      <c r="BF53" s="820"/>
      <c r="BG53" s="820"/>
      <c r="BH53" s="820"/>
      <c r="BI53" s="821"/>
      <c r="BJ53" s="226"/>
      <c r="BK53" s="226"/>
      <c r="BL53" s="226"/>
      <c r="BM53" s="226"/>
      <c r="BN53" s="226"/>
      <c r="BO53" s="236"/>
      <c r="BP53" s="236"/>
      <c r="BQ53" s="233">
        <v>47</v>
      </c>
      <c r="BR53" s="234"/>
      <c r="BS53" s="762"/>
      <c r="BT53" s="763"/>
      <c r="BU53" s="763"/>
      <c r="BV53" s="763"/>
      <c r="BW53" s="763"/>
      <c r="BX53" s="763"/>
      <c r="BY53" s="763"/>
      <c r="BZ53" s="763"/>
      <c r="CA53" s="763"/>
      <c r="CB53" s="763"/>
      <c r="CC53" s="763"/>
      <c r="CD53" s="763"/>
      <c r="CE53" s="763"/>
      <c r="CF53" s="763"/>
      <c r="CG53" s="764"/>
      <c r="CH53" s="765"/>
      <c r="CI53" s="759"/>
      <c r="CJ53" s="759"/>
      <c r="CK53" s="759"/>
      <c r="CL53" s="766"/>
      <c r="CM53" s="765"/>
      <c r="CN53" s="759"/>
      <c r="CO53" s="759"/>
      <c r="CP53" s="759"/>
      <c r="CQ53" s="766"/>
      <c r="CR53" s="765"/>
      <c r="CS53" s="759"/>
      <c r="CT53" s="759"/>
      <c r="CU53" s="759"/>
      <c r="CV53" s="766"/>
      <c r="CW53" s="765"/>
      <c r="CX53" s="759"/>
      <c r="CY53" s="759"/>
      <c r="CZ53" s="759"/>
      <c r="DA53" s="766"/>
      <c r="DB53" s="765"/>
      <c r="DC53" s="759"/>
      <c r="DD53" s="759"/>
      <c r="DE53" s="759"/>
      <c r="DF53" s="766"/>
      <c r="DG53" s="765"/>
      <c r="DH53" s="759"/>
      <c r="DI53" s="759"/>
      <c r="DJ53" s="759"/>
      <c r="DK53" s="766"/>
      <c r="DL53" s="765"/>
      <c r="DM53" s="759"/>
      <c r="DN53" s="759"/>
      <c r="DO53" s="759"/>
      <c r="DP53" s="766"/>
      <c r="DQ53" s="765"/>
      <c r="DR53" s="759"/>
      <c r="DS53" s="759"/>
      <c r="DT53" s="759"/>
      <c r="DU53" s="766"/>
      <c r="DV53" s="762"/>
      <c r="DW53" s="763"/>
      <c r="DX53" s="763"/>
      <c r="DY53" s="763"/>
      <c r="DZ53" s="767"/>
      <c r="EA53" s="224"/>
    </row>
    <row r="54" spans="1:131" ht="26.25" customHeight="1" x14ac:dyDescent="0.2">
      <c r="A54" s="233">
        <v>27</v>
      </c>
      <c r="B54" s="768"/>
      <c r="C54" s="769"/>
      <c r="D54" s="769"/>
      <c r="E54" s="769"/>
      <c r="F54" s="769"/>
      <c r="G54" s="769"/>
      <c r="H54" s="769"/>
      <c r="I54" s="769"/>
      <c r="J54" s="769"/>
      <c r="K54" s="769"/>
      <c r="L54" s="769"/>
      <c r="M54" s="769"/>
      <c r="N54" s="769"/>
      <c r="O54" s="769"/>
      <c r="P54" s="770"/>
      <c r="Q54" s="825"/>
      <c r="R54" s="826"/>
      <c r="S54" s="826"/>
      <c r="T54" s="826"/>
      <c r="U54" s="826"/>
      <c r="V54" s="826"/>
      <c r="W54" s="826"/>
      <c r="X54" s="826"/>
      <c r="Y54" s="826"/>
      <c r="Z54" s="826"/>
      <c r="AA54" s="826"/>
      <c r="AB54" s="826"/>
      <c r="AC54" s="826"/>
      <c r="AD54" s="826"/>
      <c r="AE54" s="827"/>
      <c r="AF54" s="774"/>
      <c r="AG54" s="775"/>
      <c r="AH54" s="775"/>
      <c r="AI54" s="775"/>
      <c r="AJ54" s="776"/>
      <c r="AK54" s="829"/>
      <c r="AL54" s="826"/>
      <c r="AM54" s="826"/>
      <c r="AN54" s="826"/>
      <c r="AO54" s="826"/>
      <c r="AP54" s="826"/>
      <c r="AQ54" s="826"/>
      <c r="AR54" s="826"/>
      <c r="AS54" s="826"/>
      <c r="AT54" s="826"/>
      <c r="AU54" s="826"/>
      <c r="AV54" s="826"/>
      <c r="AW54" s="826"/>
      <c r="AX54" s="826"/>
      <c r="AY54" s="826"/>
      <c r="AZ54" s="828"/>
      <c r="BA54" s="828"/>
      <c r="BB54" s="828"/>
      <c r="BC54" s="828"/>
      <c r="BD54" s="828"/>
      <c r="BE54" s="820"/>
      <c r="BF54" s="820"/>
      <c r="BG54" s="820"/>
      <c r="BH54" s="820"/>
      <c r="BI54" s="821"/>
      <c r="BJ54" s="226"/>
      <c r="BK54" s="226"/>
      <c r="BL54" s="226"/>
      <c r="BM54" s="226"/>
      <c r="BN54" s="226"/>
      <c r="BO54" s="236"/>
      <c r="BP54" s="236"/>
      <c r="BQ54" s="233">
        <v>48</v>
      </c>
      <c r="BR54" s="234"/>
      <c r="BS54" s="762"/>
      <c r="BT54" s="763"/>
      <c r="BU54" s="763"/>
      <c r="BV54" s="763"/>
      <c r="BW54" s="763"/>
      <c r="BX54" s="763"/>
      <c r="BY54" s="763"/>
      <c r="BZ54" s="763"/>
      <c r="CA54" s="763"/>
      <c r="CB54" s="763"/>
      <c r="CC54" s="763"/>
      <c r="CD54" s="763"/>
      <c r="CE54" s="763"/>
      <c r="CF54" s="763"/>
      <c r="CG54" s="764"/>
      <c r="CH54" s="765"/>
      <c r="CI54" s="759"/>
      <c r="CJ54" s="759"/>
      <c r="CK54" s="759"/>
      <c r="CL54" s="766"/>
      <c r="CM54" s="765"/>
      <c r="CN54" s="759"/>
      <c r="CO54" s="759"/>
      <c r="CP54" s="759"/>
      <c r="CQ54" s="766"/>
      <c r="CR54" s="765"/>
      <c r="CS54" s="759"/>
      <c r="CT54" s="759"/>
      <c r="CU54" s="759"/>
      <c r="CV54" s="766"/>
      <c r="CW54" s="765"/>
      <c r="CX54" s="759"/>
      <c r="CY54" s="759"/>
      <c r="CZ54" s="759"/>
      <c r="DA54" s="766"/>
      <c r="DB54" s="765"/>
      <c r="DC54" s="759"/>
      <c r="DD54" s="759"/>
      <c r="DE54" s="759"/>
      <c r="DF54" s="766"/>
      <c r="DG54" s="765"/>
      <c r="DH54" s="759"/>
      <c r="DI54" s="759"/>
      <c r="DJ54" s="759"/>
      <c r="DK54" s="766"/>
      <c r="DL54" s="765"/>
      <c r="DM54" s="759"/>
      <c r="DN54" s="759"/>
      <c r="DO54" s="759"/>
      <c r="DP54" s="766"/>
      <c r="DQ54" s="765"/>
      <c r="DR54" s="759"/>
      <c r="DS54" s="759"/>
      <c r="DT54" s="759"/>
      <c r="DU54" s="766"/>
      <c r="DV54" s="762"/>
      <c r="DW54" s="763"/>
      <c r="DX54" s="763"/>
      <c r="DY54" s="763"/>
      <c r="DZ54" s="767"/>
      <c r="EA54" s="224"/>
    </row>
    <row r="55" spans="1:131" ht="26.25" customHeight="1" x14ac:dyDescent="0.2">
      <c r="A55" s="233">
        <v>28</v>
      </c>
      <c r="B55" s="768"/>
      <c r="C55" s="769"/>
      <c r="D55" s="769"/>
      <c r="E55" s="769"/>
      <c r="F55" s="769"/>
      <c r="G55" s="769"/>
      <c r="H55" s="769"/>
      <c r="I55" s="769"/>
      <c r="J55" s="769"/>
      <c r="K55" s="769"/>
      <c r="L55" s="769"/>
      <c r="M55" s="769"/>
      <c r="N55" s="769"/>
      <c r="O55" s="769"/>
      <c r="P55" s="770"/>
      <c r="Q55" s="825"/>
      <c r="R55" s="826"/>
      <c r="S55" s="826"/>
      <c r="T55" s="826"/>
      <c r="U55" s="826"/>
      <c r="V55" s="826"/>
      <c r="W55" s="826"/>
      <c r="X55" s="826"/>
      <c r="Y55" s="826"/>
      <c r="Z55" s="826"/>
      <c r="AA55" s="826"/>
      <c r="AB55" s="826"/>
      <c r="AC55" s="826"/>
      <c r="AD55" s="826"/>
      <c r="AE55" s="827"/>
      <c r="AF55" s="774"/>
      <c r="AG55" s="775"/>
      <c r="AH55" s="775"/>
      <c r="AI55" s="775"/>
      <c r="AJ55" s="776"/>
      <c r="AK55" s="829"/>
      <c r="AL55" s="826"/>
      <c r="AM55" s="826"/>
      <c r="AN55" s="826"/>
      <c r="AO55" s="826"/>
      <c r="AP55" s="826"/>
      <c r="AQ55" s="826"/>
      <c r="AR55" s="826"/>
      <c r="AS55" s="826"/>
      <c r="AT55" s="826"/>
      <c r="AU55" s="826"/>
      <c r="AV55" s="826"/>
      <c r="AW55" s="826"/>
      <c r="AX55" s="826"/>
      <c r="AY55" s="826"/>
      <c r="AZ55" s="828"/>
      <c r="BA55" s="828"/>
      <c r="BB55" s="828"/>
      <c r="BC55" s="828"/>
      <c r="BD55" s="828"/>
      <c r="BE55" s="820"/>
      <c r="BF55" s="820"/>
      <c r="BG55" s="820"/>
      <c r="BH55" s="820"/>
      <c r="BI55" s="821"/>
      <c r="BJ55" s="226"/>
      <c r="BK55" s="226"/>
      <c r="BL55" s="226"/>
      <c r="BM55" s="226"/>
      <c r="BN55" s="226"/>
      <c r="BO55" s="236"/>
      <c r="BP55" s="236"/>
      <c r="BQ55" s="233">
        <v>49</v>
      </c>
      <c r="BR55" s="234"/>
      <c r="BS55" s="762"/>
      <c r="BT55" s="763"/>
      <c r="BU55" s="763"/>
      <c r="BV55" s="763"/>
      <c r="BW55" s="763"/>
      <c r="BX55" s="763"/>
      <c r="BY55" s="763"/>
      <c r="BZ55" s="763"/>
      <c r="CA55" s="763"/>
      <c r="CB55" s="763"/>
      <c r="CC55" s="763"/>
      <c r="CD55" s="763"/>
      <c r="CE55" s="763"/>
      <c r="CF55" s="763"/>
      <c r="CG55" s="764"/>
      <c r="CH55" s="765"/>
      <c r="CI55" s="759"/>
      <c r="CJ55" s="759"/>
      <c r="CK55" s="759"/>
      <c r="CL55" s="766"/>
      <c r="CM55" s="765"/>
      <c r="CN55" s="759"/>
      <c r="CO55" s="759"/>
      <c r="CP55" s="759"/>
      <c r="CQ55" s="766"/>
      <c r="CR55" s="765"/>
      <c r="CS55" s="759"/>
      <c r="CT55" s="759"/>
      <c r="CU55" s="759"/>
      <c r="CV55" s="766"/>
      <c r="CW55" s="765"/>
      <c r="CX55" s="759"/>
      <c r="CY55" s="759"/>
      <c r="CZ55" s="759"/>
      <c r="DA55" s="766"/>
      <c r="DB55" s="765"/>
      <c r="DC55" s="759"/>
      <c r="DD55" s="759"/>
      <c r="DE55" s="759"/>
      <c r="DF55" s="766"/>
      <c r="DG55" s="765"/>
      <c r="DH55" s="759"/>
      <c r="DI55" s="759"/>
      <c r="DJ55" s="759"/>
      <c r="DK55" s="766"/>
      <c r="DL55" s="765"/>
      <c r="DM55" s="759"/>
      <c r="DN55" s="759"/>
      <c r="DO55" s="759"/>
      <c r="DP55" s="766"/>
      <c r="DQ55" s="765"/>
      <c r="DR55" s="759"/>
      <c r="DS55" s="759"/>
      <c r="DT55" s="759"/>
      <c r="DU55" s="766"/>
      <c r="DV55" s="762"/>
      <c r="DW55" s="763"/>
      <c r="DX55" s="763"/>
      <c r="DY55" s="763"/>
      <c r="DZ55" s="767"/>
      <c r="EA55" s="224"/>
    </row>
    <row r="56" spans="1:131" ht="26.25" customHeight="1" x14ac:dyDescent="0.2">
      <c r="A56" s="233">
        <v>29</v>
      </c>
      <c r="B56" s="768"/>
      <c r="C56" s="769"/>
      <c r="D56" s="769"/>
      <c r="E56" s="769"/>
      <c r="F56" s="769"/>
      <c r="G56" s="769"/>
      <c r="H56" s="769"/>
      <c r="I56" s="769"/>
      <c r="J56" s="769"/>
      <c r="K56" s="769"/>
      <c r="L56" s="769"/>
      <c r="M56" s="769"/>
      <c r="N56" s="769"/>
      <c r="O56" s="769"/>
      <c r="P56" s="770"/>
      <c r="Q56" s="825"/>
      <c r="R56" s="826"/>
      <c r="S56" s="826"/>
      <c r="T56" s="826"/>
      <c r="U56" s="826"/>
      <c r="V56" s="826"/>
      <c r="W56" s="826"/>
      <c r="X56" s="826"/>
      <c r="Y56" s="826"/>
      <c r="Z56" s="826"/>
      <c r="AA56" s="826"/>
      <c r="AB56" s="826"/>
      <c r="AC56" s="826"/>
      <c r="AD56" s="826"/>
      <c r="AE56" s="827"/>
      <c r="AF56" s="774"/>
      <c r="AG56" s="775"/>
      <c r="AH56" s="775"/>
      <c r="AI56" s="775"/>
      <c r="AJ56" s="776"/>
      <c r="AK56" s="829"/>
      <c r="AL56" s="826"/>
      <c r="AM56" s="826"/>
      <c r="AN56" s="826"/>
      <c r="AO56" s="826"/>
      <c r="AP56" s="826"/>
      <c r="AQ56" s="826"/>
      <c r="AR56" s="826"/>
      <c r="AS56" s="826"/>
      <c r="AT56" s="826"/>
      <c r="AU56" s="826"/>
      <c r="AV56" s="826"/>
      <c r="AW56" s="826"/>
      <c r="AX56" s="826"/>
      <c r="AY56" s="826"/>
      <c r="AZ56" s="828"/>
      <c r="BA56" s="828"/>
      <c r="BB56" s="828"/>
      <c r="BC56" s="828"/>
      <c r="BD56" s="828"/>
      <c r="BE56" s="820"/>
      <c r="BF56" s="820"/>
      <c r="BG56" s="820"/>
      <c r="BH56" s="820"/>
      <c r="BI56" s="821"/>
      <c r="BJ56" s="226"/>
      <c r="BK56" s="226"/>
      <c r="BL56" s="226"/>
      <c r="BM56" s="226"/>
      <c r="BN56" s="226"/>
      <c r="BO56" s="236"/>
      <c r="BP56" s="236"/>
      <c r="BQ56" s="233">
        <v>50</v>
      </c>
      <c r="BR56" s="234"/>
      <c r="BS56" s="762"/>
      <c r="BT56" s="763"/>
      <c r="BU56" s="763"/>
      <c r="BV56" s="763"/>
      <c r="BW56" s="763"/>
      <c r="BX56" s="763"/>
      <c r="BY56" s="763"/>
      <c r="BZ56" s="763"/>
      <c r="CA56" s="763"/>
      <c r="CB56" s="763"/>
      <c r="CC56" s="763"/>
      <c r="CD56" s="763"/>
      <c r="CE56" s="763"/>
      <c r="CF56" s="763"/>
      <c r="CG56" s="764"/>
      <c r="CH56" s="765"/>
      <c r="CI56" s="759"/>
      <c r="CJ56" s="759"/>
      <c r="CK56" s="759"/>
      <c r="CL56" s="766"/>
      <c r="CM56" s="765"/>
      <c r="CN56" s="759"/>
      <c r="CO56" s="759"/>
      <c r="CP56" s="759"/>
      <c r="CQ56" s="766"/>
      <c r="CR56" s="765"/>
      <c r="CS56" s="759"/>
      <c r="CT56" s="759"/>
      <c r="CU56" s="759"/>
      <c r="CV56" s="766"/>
      <c r="CW56" s="765"/>
      <c r="CX56" s="759"/>
      <c r="CY56" s="759"/>
      <c r="CZ56" s="759"/>
      <c r="DA56" s="766"/>
      <c r="DB56" s="765"/>
      <c r="DC56" s="759"/>
      <c r="DD56" s="759"/>
      <c r="DE56" s="759"/>
      <c r="DF56" s="766"/>
      <c r="DG56" s="765"/>
      <c r="DH56" s="759"/>
      <c r="DI56" s="759"/>
      <c r="DJ56" s="759"/>
      <c r="DK56" s="766"/>
      <c r="DL56" s="765"/>
      <c r="DM56" s="759"/>
      <c r="DN56" s="759"/>
      <c r="DO56" s="759"/>
      <c r="DP56" s="766"/>
      <c r="DQ56" s="765"/>
      <c r="DR56" s="759"/>
      <c r="DS56" s="759"/>
      <c r="DT56" s="759"/>
      <c r="DU56" s="766"/>
      <c r="DV56" s="762"/>
      <c r="DW56" s="763"/>
      <c r="DX56" s="763"/>
      <c r="DY56" s="763"/>
      <c r="DZ56" s="767"/>
      <c r="EA56" s="224"/>
    </row>
    <row r="57" spans="1:131" ht="26.25" customHeight="1" x14ac:dyDescent="0.2">
      <c r="A57" s="233">
        <v>30</v>
      </c>
      <c r="B57" s="768"/>
      <c r="C57" s="769"/>
      <c r="D57" s="769"/>
      <c r="E57" s="769"/>
      <c r="F57" s="769"/>
      <c r="G57" s="769"/>
      <c r="H57" s="769"/>
      <c r="I57" s="769"/>
      <c r="J57" s="769"/>
      <c r="K57" s="769"/>
      <c r="L57" s="769"/>
      <c r="M57" s="769"/>
      <c r="N57" s="769"/>
      <c r="O57" s="769"/>
      <c r="P57" s="770"/>
      <c r="Q57" s="825"/>
      <c r="R57" s="826"/>
      <c r="S57" s="826"/>
      <c r="T57" s="826"/>
      <c r="U57" s="826"/>
      <c r="V57" s="826"/>
      <c r="W57" s="826"/>
      <c r="X57" s="826"/>
      <c r="Y57" s="826"/>
      <c r="Z57" s="826"/>
      <c r="AA57" s="826"/>
      <c r="AB57" s="826"/>
      <c r="AC57" s="826"/>
      <c r="AD57" s="826"/>
      <c r="AE57" s="827"/>
      <c r="AF57" s="774"/>
      <c r="AG57" s="775"/>
      <c r="AH57" s="775"/>
      <c r="AI57" s="775"/>
      <c r="AJ57" s="776"/>
      <c r="AK57" s="829"/>
      <c r="AL57" s="826"/>
      <c r="AM57" s="826"/>
      <c r="AN57" s="826"/>
      <c r="AO57" s="826"/>
      <c r="AP57" s="826"/>
      <c r="AQ57" s="826"/>
      <c r="AR57" s="826"/>
      <c r="AS57" s="826"/>
      <c r="AT57" s="826"/>
      <c r="AU57" s="826"/>
      <c r="AV57" s="826"/>
      <c r="AW57" s="826"/>
      <c r="AX57" s="826"/>
      <c r="AY57" s="826"/>
      <c r="AZ57" s="828"/>
      <c r="BA57" s="828"/>
      <c r="BB57" s="828"/>
      <c r="BC57" s="828"/>
      <c r="BD57" s="828"/>
      <c r="BE57" s="820"/>
      <c r="BF57" s="820"/>
      <c r="BG57" s="820"/>
      <c r="BH57" s="820"/>
      <c r="BI57" s="821"/>
      <c r="BJ57" s="226"/>
      <c r="BK57" s="226"/>
      <c r="BL57" s="226"/>
      <c r="BM57" s="226"/>
      <c r="BN57" s="226"/>
      <c r="BO57" s="236"/>
      <c r="BP57" s="236"/>
      <c r="BQ57" s="233">
        <v>51</v>
      </c>
      <c r="BR57" s="234"/>
      <c r="BS57" s="762"/>
      <c r="BT57" s="763"/>
      <c r="BU57" s="763"/>
      <c r="BV57" s="763"/>
      <c r="BW57" s="763"/>
      <c r="BX57" s="763"/>
      <c r="BY57" s="763"/>
      <c r="BZ57" s="763"/>
      <c r="CA57" s="763"/>
      <c r="CB57" s="763"/>
      <c r="CC57" s="763"/>
      <c r="CD57" s="763"/>
      <c r="CE57" s="763"/>
      <c r="CF57" s="763"/>
      <c r="CG57" s="764"/>
      <c r="CH57" s="765"/>
      <c r="CI57" s="759"/>
      <c r="CJ57" s="759"/>
      <c r="CK57" s="759"/>
      <c r="CL57" s="766"/>
      <c r="CM57" s="765"/>
      <c r="CN57" s="759"/>
      <c r="CO57" s="759"/>
      <c r="CP57" s="759"/>
      <c r="CQ57" s="766"/>
      <c r="CR57" s="765"/>
      <c r="CS57" s="759"/>
      <c r="CT57" s="759"/>
      <c r="CU57" s="759"/>
      <c r="CV57" s="766"/>
      <c r="CW57" s="765"/>
      <c r="CX57" s="759"/>
      <c r="CY57" s="759"/>
      <c r="CZ57" s="759"/>
      <c r="DA57" s="766"/>
      <c r="DB57" s="765"/>
      <c r="DC57" s="759"/>
      <c r="DD57" s="759"/>
      <c r="DE57" s="759"/>
      <c r="DF57" s="766"/>
      <c r="DG57" s="765"/>
      <c r="DH57" s="759"/>
      <c r="DI57" s="759"/>
      <c r="DJ57" s="759"/>
      <c r="DK57" s="766"/>
      <c r="DL57" s="765"/>
      <c r="DM57" s="759"/>
      <c r="DN57" s="759"/>
      <c r="DO57" s="759"/>
      <c r="DP57" s="766"/>
      <c r="DQ57" s="765"/>
      <c r="DR57" s="759"/>
      <c r="DS57" s="759"/>
      <c r="DT57" s="759"/>
      <c r="DU57" s="766"/>
      <c r="DV57" s="762"/>
      <c r="DW57" s="763"/>
      <c r="DX57" s="763"/>
      <c r="DY57" s="763"/>
      <c r="DZ57" s="767"/>
      <c r="EA57" s="224"/>
    </row>
    <row r="58" spans="1:131" ht="26.25" customHeight="1" x14ac:dyDescent="0.2">
      <c r="A58" s="233">
        <v>31</v>
      </c>
      <c r="B58" s="768"/>
      <c r="C58" s="769"/>
      <c r="D58" s="769"/>
      <c r="E58" s="769"/>
      <c r="F58" s="769"/>
      <c r="G58" s="769"/>
      <c r="H58" s="769"/>
      <c r="I58" s="769"/>
      <c r="J58" s="769"/>
      <c r="K58" s="769"/>
      <c r="L58" s="769"/>
      <c r="M58" s="769"/>
      <c r="N58" s="769"/>
      <c r="O58" s="769"/>
      <c r="P58" s="770"/>
      <c r="Q58" s="825"/>
      <c r="R58" s="826"/>
      <c r="S58" s="826"/>
      <c r="T58" s="826"/>
      <c r="U58" s="826"/>
      <c r="V58" s="826"/>
      <c r="W58" s="826"/>
      <c r="X58" s="826"/>
      <c r="Y58" s="826"/>
      <c r="Z58" s="826"/>
      <c r="AA58" s="826"/>
      <c r="AB58" s="826"/>
      <c r="AC58" s="826"/>
      <c r="AD58" s="826"/>
      <c r="AE58" s="827"/>
      <c r="AF58" s="774"/>
      <c r="AG58" s="775"/>
      <c r="AH58" s="775"/>
      <c r="AI58" s="775"/>
      <c r="AJ58" s="776"/>
      <c r="AK58" s="829"/>
      <c r="AL58" s="826"/>
      <c r="AM58" s="826"/>
      <c r="AN58" s="826"/>
      <c r="AO58" s="826"/>
      <c r="AP58" s="826"/>
      <c r="AQ58" s="826"/>
      <c r="AR58" s="826"/>
      <c r="AS58" s="826"/>
      <c r="AT58" s="826"/>
      <c r="AU58" s="826"/>
      <c r="AV58" s="826"/>
      <c r="AW58" s="826"/>
      <c r="AX58" s="826"/>
      <c r="AY58" s="826"/>
      <c r="AZ58" s="828"/>
      <c r="BA58" s="828"/>
      <c r="BB58" s="828"/>
      <c r="BC58" s="828"/>
      <c r="BD58" s="828"/>
      <c r="BE58" s="820"/>
      <c r="BF58" s="820"/>
      <c r="BG58" s="820"/>
      <c r="BH58" s="820"/>
      <c r="BI58" s="821"/>
      <c r="BJ58" s="226"/>
      <c r="BK58" s="226"/>
      <c r="BL58" s="226"/>
      <c r="BM58" s="226"/>
      <c r="BN58" s="226"/>
      <c r="BO58" s="236"/>
      <c r="BP58" s="236"/>
      <c r="BQ58" s="233">
        <v>52</v>
      </c>
      <c r="BR58" s="234"/>
      <c r="BS58" s="762"/>
      <c r="BT58" s="763"/>
      <c r="BU58" s="763"/>
      <c r="BV58" s="763"/>
      <c r="BW58" s="763"/>
      <c r="BX58" s="763"/>
      <c r="BY58" s="763"/>
      <c r="BZ58" s="763"/>
      <c r="CA58" s="763"/>
      <c r="CB58" s="763"/>
      <c r="CC58" s="763"/>
      <c r="CD58" s="763"/>
      <c r="CE58" s="763"/>
      <c r="CF58" s="763"/>
      <c r="CG58" s="764"/>
      <c r="CH58" s="765"/>
      <c r="CI58" s="759"/>
      <c r="CJ58" s="759"/>
      <c r="CK58" s="759"/>
      <c r="CL58" s="766"/>
      <c r="CM58" s="765"/>
      <c r="CN58" s="759"/>
      <c r="CO58" s="759"/>
      <c r="CP58" s="759"/>
      <c r="CQ58" s="766"/>
      <c r="CR58" s="765"/>
      <c r="CS58" s="759"/>
      <c r="CT58" s="759"/>
      <c r="CU58" s="759"/>
      <c r="CV58" s="766"/>
      <c r="CW58" s="765"/>
      <c r="CX58" s="759"/>
      <c r="CY58" s="759"/>
      <c r="CZ58" s="759"/>
      <c r="DA58" s="766"/>
      <c r="DB58" s="765"/>
      <c r="DC58" s="759"/>
      <c r="DD58" s="759"/>
      <c r="DE58" s="759"/>
      <c r="DF58" s="766"/>
      <c r="DG58" s="765"/>
      <c r="DH58" s="759"/>
      <c r="DI58" s="759"/>
      <c r="DJ58" s="759"/>
      <c r="DK58" s="766"/>
      <c r="DL58" s="765"/>
      <c r="DM58" s="759"/>
      <c r="DN58" s="759"/>
      <c r="DO58" s="759"/>
      <c r="DP58" s="766"/>
      <c r="DQ58" s="765"/>
      <c r="DR58" s="759"/>
      <c r="DS58" s="759"/>
      <c r="DT58" s="759"/>
      <c r="DU58" s="766"/>
      <c r="DV58" s="762"/>
      <c r="DW58" s="763"/>
      <c r="DX58" s="763"/>
      <c r="DY58" s="763"/>
      <c r="DZ58" s="767"/>
      <c r="EA58" s="224"/>
    </row>
    <row r="59" spans="1:131" ht="26.25" customHeight="1" x14ac:dyDescent="0.2">
      <c r="A59" s="233">
        <v>32</v>
      </c>
      <c r="B59" s="768"/>
      <c r="C59" s="769"/>
      <c r="D59" s="769"/>
      <c r="E59" s="769"/>
      <c r="F59" s="769"/>
      <c r="G59" s="769"/>
      <c r="H59" s="769"/>
      <c r="I59" s="769"/>
      <c r="J59" s="769"/>
      <c r="K59" s="769"/>
      <c r="L59" s="769"/>
      <c r="M59" s="769"/>
      <c r="N59" s="769"/>
      <c r="O59" s="769"/>
      <c r="P59" s="770"/>
      <c r="Q59" s="825"/>
      <c r="R59" s="826"/>
      <c r="S59" s="826"/>
      <c r="T59" s="826"/>
      <c r="U59" s="826"/>
      <c r="V59" s="826"/>
      <c r="W59" s="826"/>
      <c r="X59" s="826"/>
      <c r="Y59" s="826"/>
      <c r="Z59" s="826"/>
      <c r="AA59" s="826"/>
      <c r="AB59" s="826"/>
      <c r="AC59" s="826"/>
      <c r="AD59" s="826"/>
      <c r="AE59" s="827"/>
      <c r="AF59" s="774"/>
      <c r="AG59" s="775"/>
      <c r="AH59" s="775"/>
      <c r="AI59" s="775"/>
      <c r="AJ59" s="776"/>
      <c r="AK59" s="829"/>
      <c r="AL59" s="826"/>
      <c r="AM59" s="826"/>
      <c r="AN59" s="826"/>
      <c r="AO59" s="826"/>
      <c r="AP59" s="826"/>
      <c r="AQ59" s="826"/>
      <c r="AR59" s="826"/>
      <c r="AS59" s="826"/>
      <c r="AT59" s="826"/>
      <c r="AU59" s="826"/>
      <c r="AV59" s="826"/>
      <c r="AW59" s="826"/>
      <c r="AX59" s="826"/>
      <c r="AY59" s="826"/>
      <c r="AZ59" s="828"/>
      <c r="BA59" s="828"/>
      <c r="BB59" s="828"/>
      <c r="BC59" s="828"/>
      <c r="BD59" s="828"/>
      <c r="BE59" s="820"/>
      <c r="BF59" s="820"/>
      <c r="BG59" s="820"/>
      <c r="BH59" s="820"/>
      <c r="BI59" s="821"/>
      <c r="BJ59" s="226"/>
      <c r="BK59" s="226"/>
      <c r="BL59" s="226"/>
      <c r="BM59" s="226"/>
      <c r="BN59" s="226"/>
      <c r="BO59" s="236"/>
      <c r="BP59" s="236"/>
      <c r="BQ59" s="233">
        <v>53</v>
      </c>
      <c r="BR59" s="234"/>
      <c r="BS59" s="762"/>
      <c r="BT59" s="763"/>
      <c r="BU59" s="763"/>
      <c r="BV59" s="763"/>
      <c r="BW59" s="763"/>
      <c r="BX59" s="763"/>
      <c r="BY59" s="763"/>
      <c r="BZ59" s="763"/>
      <c r="CA59" s="763"/>
      <c r="CB59" s="763"/>
      <c r="CC59" s="763"/>
      <c r="CD59" s="763"/>
      <c r="CE59" s="763"/>
      <c r="CF59" s="763"/>
      <c r="CG59" s="764"/>
      <c r="CH59" s="765"/>
      <c r="CI59" s="759"/>
      <c r="CJ59" s="759"/>
      <c r="CK59" s="759"/>
      <c r="CL59" s="766"/>
      <c r="CM59" s="765"/>
      <c r="CN59" s="759"/>
      <c r="CO59" s="759"/>
      <c r="CP59" s="759"/>
      <c r="CQ59" s="766"/>
      <c r="CR59" s="765"/>
      <c r="CS59" s="759"/>
      <c r="CT59" s="759"/>
      <c r="CU59" s="759"/>
      <c r="CV59" s="766"/>
      <c r="CW59" s="765"/>
      <c r="CX59" s="759"/>
      <c r="CY59" s="759"/>
      <c r="CZ59" s="759"/>
      <c r="DA59" s="766"/>
      <c r="DB59" s="765"/>
      <c r="DC59" s="759"/>
      <c r="DD59" s="759"/>
      <c r="DE59" s="759"/>
      <c r="DF59" s="766"/>
      <c r="DG59" s="765"/>
      <c r="DH59" s="759"/>
      <c r="DI59" s="759"/>
      <c r="DJ59" s="759"/>
      <c r="DK59" s="766"/>
      <c r="DL59" s="765"/>
      <c r="DM59" s="759"/>
      <c r="DN59" s="759"/>
      <c r="DO59" s="759"/>
      <c r="DP59" s="766"/>
      <c r="DQ59" s="765"/>
      <c r="DR59" s="759"/>
      <c r="DS59" s="759"/>
      <c r="DT59" s="759"/>
      <c r="DU59" s="766"/>
      <c r="DV59" s="762"/>
      <c r="DW59" s="763"/>
      <c r="DX59" s="763"/>
      <c r="DY59" s="763"/>
      <c r="DZ59" s="767"/>
      <c r="EA59" s="224"/>
    </row>
    <row r="60" spans="1:131" ht="26.25" customHeight="1" x14ac:dyDescent="0.2">
      <c r="A60" s="233">
        <v>33</v>
      </c>
      <c r="B60" s="768"/>
      <c r="C60" s="769"/>
      <c r="D60" s="769"/>
      <c r="E60" s="769"/>
      <c r="F60" s="769"/>
      <c r="G60" s="769"/>
      <c r="H60" s="769"/>
      <c r="I60" s="769"/>
      <c r="J60" s="769"/>
      <c r="K60" s="769"/>
      <c r="L60" s="769"/>
      <c r="M60" s="769"/>
      <c r="N60" s="769"/>
      <c r="O60" s="769"/>
      <c r="P60" s="770"/>
      <c r="Q60" s="825"/>
      <c r="R60" s="826"/>
      <c r="S60" s="826"/>
      <c r="T60" s="826"/>
      <c r="U60" s="826"/>
      <c r="V60" s="826"/>
      <c r="W60" s="826"/>
      <c r="X60" s="826"/>
      <c r="Y60" s="826"/>
      <c r="Z60" s="826"/>
      <c r="AA60" s="826"/>
      <c r="AB60" s="826"/>
      <c r="AC60" s="826"/>
      <c r="AD60" s="826"/>
      <c r="AE60" s="827"/>
      <c r="AF60" s="774"/>
      <c r="AG60" s="775"/>
      <c r="AH60" s="775"/>
      <c r="AI60" s="775"/>
      <c r="AJ60" s="776"/>
      <c r="AK60" s="829"/>
      <c r="AL60" s="826"/>
      <c r="AM60" s="826"/>
      <c r="AN60" s="826"/>
      <c r="AO60" s="826"/>
      <c r="AP60" s="826"/>
      <c r="AQ60" s="826"/>
      <c r="AR60" s="826"/>
      <c r="AS60" s="826"/>
      <c r="AT60" s="826"/>
      <c r="AU60" s="826"/>
      <c r="AV60" s="826"/>
      <c r="AW60" s="826"/>
      <c r="AX60" s="826"/>
      <c r="AY60" s="826"/>
      <c r="AZ60" s="828"/>
      <c r="BA60" s="828"/>
      <c r="BB60" s="828"/>
      <c r="BC60" s="828"/>
      <c r="BD60" s="828"/>
      <c r="BE60" s="820"/>
      <c r="BF60" s="820"/>
      <c r="BG60" s="820"/>
      <c r="BH60" s="820"/>
      <c r="BI60" s="821"/>
      <c r="BJ60" s="226"/>
      <c r="BK60" s="226"/>
      <c r="BL60" s="226"/>
      <c r="BM60" s="226"/>
      <c r="BN60" s="226"/>
      <c r="BO60" s="236"/>
      <c r="BP60" s="236"/>
      <c r="BQ60" s="233">
        <v>54</v>
      </c>
      <c r="BR60" s="234"/>
      <c r="BS60" s="762"/>
      <c r="BT60" s="763"/>
      <c r="BU60" s="763"/>
      <c r="BV60" s="763"/>
      <c r="BW60" s="763"/>
      <c r="BX60" s="763"/>
      <c r="BY60" s="763"/>
      <c r="BZ60" s="763"/>
      <c r="CA60" s="763"/>
      <c r="CB60" s="763"/>
      <c r="CC60" s="763"/>
      <c r="CD60" s="763"/>
      <c r="CE60" s="763"/>
      <c r="CF60" s="763"/>
      <c r="CG60" s="764"/>
      <c r="CH60" s="765"/>
      <c r="CI60" s="759"/>
      <c r="CJ60" s="759"/>
      <c r="CK60" s="759"/>
      <c r="CL60" s="766"/>
      <c r="CM60" s="765"/>
      <c r="CN60" s="759"/>
      <c r="CO60" s="759"/>
      <c r="CP60" s="759"/>
      <c r="CQ60" s="766"/>
      <c r="CR60" s="765"/>
      <c r="CS60" s="759"/>
      <c r="CT60" s="759"/>
      <c r="CU60" s="759"/>
      <c r="CV60" s="766"/>
      <c r="CW60" s="765"/>
      <c r="CX60" s="759"/>
      <c r="CY60" s="759"/>
      <c r="CZ60" s="759"/>
      <c r="DA60" s="766"/>
      <c r="DB60" s="765"/>
      <c r="DC60" s="759"/>
      <c r="DD60" s="759"/>
      <c r="DE60" s="759"/>
      <c r="DF60" s="766"/>
      <c r="DG60" s="765"/>
      <c r="DH60" s="759"/>
      <c r="DI60" s="759"/>
      <c r="DJ60" s="759"/>
      <c r="DK60" s="766"/>
      <c r="DL60" s="765"/>
      <c r="DM60" s="759"/>
      <c r="DN60" s="759"/>
      <c r="DO60" s="759"/>
      <c r="DP60" s="766"/>
      <c r="DQ60" s="765"/>
      <c r="DR60" s="759"/>
      <c r="DS60" s="759"/>
      <c r="DT60" s="759"/>
      <c r="DU60" s="766"/>
      <c r="DV60" s="762"/>
      <c r="DW60" s="763"/>
      <c r="DX60" s="763"/>
      <c r="DY60" s="763"/>
      <c r="DZ60" s="767"/>
      <c r="EA60" s="224"/>
    </row>
    <row r="61" spans="1:131" ht="26.25" customHeight="1" thickBot="1" x14ac:dyDescent="0.25">
      <c r="A61" s="233">
        <v>34</v>
      </c>
      <c r="B61" s="768"/>
      <c r="C61" s="769"/>
      <c r="D61" s="769"/>
      <c r="E61" s="769"/>
      <c r="F61" s="769"/>
      <c r="G61" s="769"/>
      <c r="H61" s="769"/>
      <c r="I61" s="769"/>
      <c r="J61" s="769"/>
      <c r="K61" s="769"/>
      <c r="L61" s="769"/>
      <c r="M61" s="769"/>
      <c r="N61" s="769"/>
      <c r="O61" s="769"/>
      <c r="P61" s="770"/>
      <c r="Q61" s="825"/>
      <c r="R61" s="826"/>
      <c r="S61" s="826"/>
      <c r="T61" s="826"/>
      <c r="U61" s="826"/>
      <c r="V61" s="826"/>
      <c r="W61" s="826"/>
      <c r="X61" s="826"/>
      <c r="Y61" s="826"/>
      <c r="Z61" s="826"/>
      <c r="AA61" s="826"/>
      <c r="AB61" s="826"/>
      <c r="AC61" s="826"/>
      <c r="AD61" s="826"/>
      <c r="AE61" s="827"/>
      <c r="AF61" s="774"/>
      <c r="AG61" s="775"/>
      <c r="AH61" s="775"/>
      <c r="AI61" s="775"/>
      <c r="AJ61" s="776"/>
      <c r="AK61" s="829"/>
      <c r="AL61" s="826"/>
      <c r="AM61" s="826"/>
      <c r="AN61" s="826"/>
      <c r="AO61" s="826"/>
      <c r="AP61" s="826"/>
      <c r="AQ61" s="826"/>
      <c r="AR61" s="826"/>
      <c r="AS61" s="826"/>
      <c r="AT61" s="826"/>
      <c r="AU61" s="826"/>
      <c r="AV61" s="826"/>
      <c r="AW61" s="826"/>
      <c r="AX61" s="826"/>
      <c r="AY61" s="826"/>
      <c r="AZ61" s="828"/>
      <c r="BA61" s="828"/>
      <c r="BB61" s="828"/>
      <c r="BC61" s="828"/>
      <c r="BD61" s="828"/>
      <c r="BE61" s="820"/>
      <c r="BF61" s="820"/>
      <c r="BG61" s="820"/>
      <c r="BH61" s="820"/>
      <c r="BI61" s="821"/>
      <c r="BJ61" s="226"/>
      <c r="BK61" s="226"/>
      <c r="BL61" s="226"/>
      <c r="BM61" s="226"/>
      <c r="BN61" s="226"/>
      <c r="BO61" s="236"/>
      <c r="BP61" s="236"/>
      <c r="BQ61" s="233">
        <v>55</v>
      </c>
      <c r="BR61" s="234"/>
      <c r="BS61" s="762"/>
      <c r="BT61" s="763"/>
      <c r="BU61" s="763"/>
      <c r="BV61" s="763"/>
      <c r="BW61" s="763"/>
      <c r="BX61" s="763"/>
      <c r="BY61" s="763"/>
      <c r="BZ61" s="763"/>
      <c r="CA61" s="763"/>
      <c r="CB61" s="763"/>
      <c r="CC61" s="763"/>
      <c r="CD61" s="763"/>
      <c r="CE61" s="763"/>
      <c r="CF61" s="763"/>
      <c r="CG61" s="764"/>
      <c r="CH61" s="765"/>
      <c r="CI61" s="759"/>
      <c r="CJ61" s="759"/>
      <c r="CK61" s="759"/>
      <c r="CL61" s="766"/>
      <c r="CM61" s="765"/>
      <c r="CN61" s="759"/>
      <c r="CO61" s="759"/>
      <c r="CP61" s="759"/>
      <c r="CQ61" s="766"/>
      <c r="CR61" s="765"/>
      <c r="CS61" s="759"/>
      <c r="CT61" s="759"/>
      <c r="CU61" s="759"/>
      <c r="CV61" s="766"/>
      <c r="CW61" s="765"/>
      <c r="CX61" s="759"/>
      <c r="CY61" s="759"/>
      <c r="CZ61" s="759"/>
      <c r="DA61" s="766"/>
      <c r="DB61" s="765"/>
      <c r="DC61" s="759"/>
      <c r="DD61" s="759"/>
      <c r="DE61" s="759"/>
      <c r="DF61" s="766"/>
      <c r="DG61" s="765"/>
      <c r="DH61" s="759"/>
      <c r="DI61" s="759"/>
      <c r="DJ61" s="759"/>
      <c r="DK61" s="766"/>
      <c r="DL61" s="765"/>
      <c r="DM61" s="759"/>
      <c r="DN61" s="759"/>
      <c r="DO61" s="759"/>
      <c r="DP61" s="766"/>
      <c r="DQ61" s="765"/>
      <c r="DR61" s="759"/>
      <c r="DS61" s="759"/>
      <c r="DT61" s="759"/>
      <c r="DU61" s="766"/>
      <c r="DV61" s="762"/>
      <c r="DW61" s="763"/>
      <c r="DX61" s="763"/>
      <c r="DY61" s="763"/>
      <c r="DZ61" s="767"/>
      <c r="EA61" s="224"/>
    </row>
    <row r="62" spans="1:131" ht="26.25" customHeight="1" x14ac:dyDescent="0.2">
      <c r="A62" s="233">
        <v>35</v>
      </c>
      <c r="B62" s="768"/>
      <c r="C62" s="769"/>
      <c r="D62" s="769"/>
      <c r="E62" s="769"/>
      <c r="F62" s="769"/>
      <c r="G62" s="769"/>
      <c r="H62" s="769"/>
      <c r="I62" s="769"/>
      <c r="J62" s="769"/>
      <c r="K62" s="769"/>
      <c r="L62" s="769"/>
      <c r="M62" s="769"/>
      <c r="N62" s="769"/>
      <c r="O62" s="769"/>
      <c r="P62" s="770"/>
      <c r="Q62" s="825"/>
      <c r="R62" s="826"/>
      <c r="S62" s="826"/>
      <c r="T62" s="826"/>
      <c r="U62" s="826"/>
      <c r="V62" s="826"/>
      <c r="W62" s="826"/>
      <c r="X62" s="826"/>
      <c r="Y62" s="826"/>
      <c r="Z62" s="826"/>
      <c r="AA62" s="826"/>
      <c r="AB62" s="826"/>
      <c r="AC62" s="826"/>
      <c r="AD62" s="826"/>
      <c r="AE62" s="827"/>
      <c r="AF62" s="774"/>
      <c r="AG62" s="775"/>
      <c r="AH62" s="775"/>
      <c r="AI62" s="775"/>
      <c r="AJ62" s="776"/>
      <c r="AK62" s="829"/>
      <c r="AL62" s="826"/>
      <c r="AM62" s="826"/>
      <c r="AN62" s="826"/>
      <c r="AO62" s="826"/>
      <c r="AP62" s="826"/>
      <c r="AQ62" s="826"/>
      <c r="AR62" s="826"/>
      <c r="AS62" s="826"/>
      <c r="AT62" s="826"/>
      <c r="AU62" s="826"/>
      <c r="AV62" s="826"/>
      <c r="AW62" s="826"/>
      <c r="AX62" s="826"/>
      <c r="AY62" s="826"/>
      <c r="AZ62" s="828"/>
      <c r="BA62" s="828"/>
      <c r="BB62" s="828"/>
      <c r="BC62" s="828"/>
      <c r="BD62" s="828"/>
      <c r="BE62" s="820"/>
      <c r="BF62" s="820"/>
      <c r="BG62" s="820"/>
      <c r="BH62" s="820"/>
      <c r="BI62" s="821"/>
      <c r="BJ62" s="837" t="s">
        <v>416</v>
      </c>
      <c r="BK62" s="794"/>
      <c r="BL62" s="794"/>
      <c r="BM62" s="794"/>
      <c r="BN62" s="795"/>
      <c r="BO62" s="236"/>
      <c r="BP62" s="236"/>
      <c r="BQ62" s="233">
        <v>56</v>
      </c>
      <c r="BR62" s="234"/>
      <c r="BS62" s="762"/>
      <c r="BT62" s="763"/>
      <c r="BU62" s="763"/>
      <c r="BV62" s="763"/>
      <c r="BW62" s="763"/>
      <c r="BX62" s="763"/>
      <c r="BY62" s="763"/>
      <c r="BZ62" s="763"/>
      <c r="CA62" s="763"/>
      <c r="CB62" s="763"/>
      <c r="CC62" s="763"/>
      <c r="CD62" s="763"/>
      <c r="CE62" s="763"/>
      <c r="CF62" s="763"/>
      <c r="CG62" s="764"/>
      <c r="CH62" s="765"/>
      <c r="CI62" s="759"/>
      <c r="CJ62" s="759"/>
      <c r="CK62" s="759"/>
      <c r="CL62" s="766"/>
      <c r="CM62" s="765"/>
      <c r="CN62" s="759"/>
      <c r="CO62" s="759"/>
      <c r="CP62" s="759"/>
      <c r="CQ62" s="766"/>
      <c r="CR62" s="765"/>
      <c r="CS62" s="759"/>
      <c r="CT62" s="759"/>
      <c r="CU62" s="759"/>
      <c r="CV62" s="766"/>
      <c r="CW62" s="765"/>
      <c r="CX62" s="759"/>
      <c r="CY62" s="759"/>
      <c r="CZ62" s="759"/>
      <c r="DA62" s="766"/>
      <c r="DB62" s="765"/>
      <c r="DC62" s="759"/>
      <c r="DD62" s="759"/>
      <c r="DE62" s="759"/>
      <c r="DF62" s="766"/>
      <c r="DG62" s="765"/>
      <c r="DH62" s="759"/>
      <c r="DI62" s="759"/>
      <c r="DJ62" s="759"/>
      <c r="DK62" s="766"/>
      <c r="DL62" s="765"/>
      <c r="DM62" s="759"/>
      <c r="DN62" s="759"/>
      <c r="DO62" s="759"/>
      <c r="DP62" s="766"/>
      <c r="DQ62" s="765"/>
      <c r="DR62" s="759"/>
      <c r="DS62" s="759"/>
      <c r="DT62" s="759"/>
      <c r="DU62" s="766"/>
      <c r="DV62" s="762"/>
      <c r="DW62" s="763"/>
      <c r="DX62" s="763"/>
      <c r="DY62" s="763"/>
      <c r="DZ62" s="767"/>
      <c r="EA62" s="224"/>
    </row>
    <row r="63" spans="1:131" ht="26.25" customHeight="1" thickBot="1" x14ac:dyDescent="0.25">
      <c r="A63" s="235" t="s">
        <v>391</v>
      </c>
      <c r="B63" s="777" t="s">
        <v>417</v>
      </c>
      <c r="C63" s="778"/>
      <c r="D63" s="778"/>
      <c r="E63" s="778"/>
      <c r="F63" s="778"/>
      <c r="G63" s="778"/>
      <c r="H63" s="778"/>
      <c r="I63" s="778"/>
      <c r="J63" s="778"/>
      <c r="K63" s="778"/>
      <c r="L63" s="778"/>
      <c r="M63" s="778"/>
      <c r="N63" s="778"/>
      <c r="O63" s="778"/>
      <c r="P63" s="779"/>
      <c r="Q63" s="830"/>
      <c r="R63" s="831"/>
      <c r="S63" s="831"/>
      <c r="T63" s="831"/>
      <c r="U63" s="831"/>
      <c r="V63" s="831"/>
      <c r="W63" s="831"/>
      <c r="X63" s="831"/>
      <c r="Y63" s="831"/>
      <c r="Z63" s="831"/>
      <c r="AA63" s="831"/>
      <c r="AB63" s="831"/>
      <c r="AC63" s="831"/>
      <c r="AD63" s="831"/>
      <c r="AE63" s="832"/>
      <c r="AF63" s="833">
        <v>7402</v>
      </c>
      <c r="AG63" s="834"/>
      <c r="AH63" s="834"/>
      <c r="AI63" s="834"/>
      <c r="AJ63" s="835"/>
      <c r="AK63" s="836"/>
      <c r="AL63" s="831"/>
      <c r="AM63" s="831"/>
      <c r="AN63" s="831"/>
      <c r="AO63" s="831"/>
      <c r="AP63" s="834">
        <v>95308</v>
      </c>
      <c r="AQ63" s="834"/>
      <c r="AR63" s="834"/>
      <c r="AS63" s="834"/>
      <c r="AT63" s="834"/>
      <c r="AU63" s="834">
        <v>44211</v>
      </c>
      <c r="AV63" s="834"/>
      <c r="AW63" s="834"/>
      <c r="AX63" s="834"/>
      <c r="AY63" s="834"/>
      <c r="AZ63" s="838"/>
      <c r="BA63" s="838"/>
      <c r="BB63" s="838"/>
      <c r="BC63" s="838"/>
      <c r="BD63" s="838"/>
      <c r="BE63" s="839"/>
      <c r="BF63" s="839"/>
      <c r="BG63" s="839"/>
      <c r="BH63" s="839"/>
      <c r="BI63" s="840"/>
      <c r="BJ63" s="841" t="s">
        <v>181</v>
      </c>
      <c r="BK63" s="842"/>
      <c r="BL63" s="842"/>
      <c r="BM63" s="842"/>
      <c r="BN63" s="843"/>
      <c r="BO63" s="236"/>
      <c r="BP63" s="236"/>
      <c r="BQ63" s="233">
        <v>57</v>
      </c>
      <c r="BR63" s="234"/>
      <c r="BS63" s="762"/>
      <c r="BT63" s="763"/>
      <c r="BU63" s="763"/>
      <c r="BV63" s="763"/>
      <c r="BW63" s="763"/>
      <c r="BX63" s="763"/>
      <c r="BY63" s="763"/>
      <c r="BZ63" s="763"/>
      <c r="CA63" s="763"/>
      <c r="CB63" s="763"/>
      <c r="CC63" s="763"/>
      <c r="CD63" s="763"/>
      <c r="CE63" s="763"/>
      <c r="CF63" s="763"/>
      <c r="CG63" s="764"/>
      <c r="CH63" s="765"/>
      <c r="CI63" s="759"/>
      <c r="CJ63" s="759"/>
      <c r="CK63" s="759"/>
      <c r="CL63" s="766"/>
      <c r="CM63" s="765"/>
      <c r="CN63" s="759"/>
      <c r="CO63" s="759"/>
      <c r="CP63" s="759"/>
      <c r="CQ63" s="766"/>
      <c r="CR63" s="765"/>
      <c r="CS63" s="759"/>
      <c r="CT63" s="759"/>
      <c r="CU63" s="759"/>
      <c r="CV63" s="766"/>
      <c r="CW63" s="765"/>
      <c r="CX63" s="759"/>
      <c r="CY63" s="759"/>
      <c r="CZ63" s="759"/>
      <c r="DA63" s="766"/>
      <c r="DB63" s="765"/>
      <c r="DC63" s="759"/>
      <c r="DD63" s="759"/>
      <c r="DE63" s="759"/>
      <c r="DF63" s="766"/>
      <c r="DG63" s="765"/>
      <c r="DH63" s="759"/>
      <c r="DI63" s="759"/>
      <c r="DJ63" s="759"/>
      <c r="DK63" s="766"/>
      <c r="DL63" s="765"/>
      <c r="DM63" s="759"/>
      <c r="DN63" s="759"/>
      <c r="DO63" s="759"/>
      <c r="DP63" s="766"/>
      <c r="DQ63" s="765"/>
      <c r="DR63" s="759"/>
      <c r="DS63" s="759"/>
      <c r="DT63" s="759"/>
      <c r="DU63" s="766"/>
      <c r="DV63" s="762"/>
      <c r="DW63" s="763"/>
      <c r="DX63" s="763"/>
      <c r="DY63" s="763"/>
      <c r="DZ63" s="767"/>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2"/>
      <c r="BT64" s="763"/>
      <c r="BU64" s="763"/>
      <c r="BV64" s="763"/>
      <c r="BW64" s="763"/>
      <c r="BX64" s="763"/>
      <c r="BY64" s="763"/>
      <c r="BZ64" s="763"/>
      <c r="CA64" s="763"/>
      <c r="CB64" s="763"/>
      <c r="CC64" s="763"/>
      <c r="CD64" s="763"/>
      <c r="CE64" s="763"/>
      <c r="CF64" s="763"/>
      <c r="CG64" s="764"/>
      <c r="CH64" s="765"/>
      <c r="CI64" s="759"/>
      <c r="CJ64" s="759"/>
      <c r="CK64" s="759"/>
      <c r="CL64" s="766"/>
      <c r="CM64" s="765"/>
      <c r="CN64" s="759"/>
      <c r="CO64" s="759"/>
      <c r="CP64" s="759"/>
      <c r="CQ64" s="766"/>
      <c r="CR64" s="765"/>
      <c r="CS64" s="759"/>
      <c r="CT64" s="759"/>
      <c r="CU64" s="759"/>
      <c r="CV64" s="766"/>
      <c r="CW64" s="765"/>
      <c r="CX64" s="759"/>
      <c r="CY64" s="759"/>
      <c r="CZ64" s="759"/>
      <c r="DA64" s="766"/>
      <c r="DB64" s="765"/>
      <c r="DC64" s="759"/>
      <c r="DD64" s="759"/>
      <c r="DE64" s="759"/>
      <c r="DF64" s="766"/>
      <c r="DG64" s="765"/>
      <c r="DH64" s="759"/>
      <c r="DI64" s="759"/>
      <c r="DJ64" s="759"/>
      <c r="DK64" s="766"/>
      <c r="DL64" s="765"/>
      <c r="DM64" s="759"/>
      <c r="DN64" s="759"/>
      <c r="DO64" s="759"/>
      <c r="DP64" s="766"/>
      <c r="DQ64" s="765"/>
      <c r="DR64" s="759"/>
      <c r="DS64" s="759"/>
      <c r="DT64" s="759"/>
      <c r="DU64" s="766"/>
      <c r="DV64" s="762"/>
      <c r="DW64" s="763"/>
      <c r="DX64" s="763"/>
      <c r="DY64" s="763"/>
      <c r="DZ64" s="767"/>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2"/>
      <c r="BT65" s="763"/>
      <c r="BU65" s="763"/>
      <c r="BV65" s="763"/>
      <c r="BW65" s="763"/>
      <c r="BX65" s="763"/>
      <c r="BY65" s="763"/>
      <c r="BZ65" s="763"/>
      <c r="CA65" s="763"/>
      <c r="CB65" s="763"/>
      <c r="CC65" s="763"/>
      <c r="CD65" s="763"/>
      <c r="CE65" s="763"/>
      <c r="CF65" s="763"/>
      <c r="CG65" s="764"/>
      <c r="CH65" s="765"/>
      <c r="CI65" s="759"/>
      <c r="CJ65" s="759"/>
      <c r="CK65" s="759"/>
      <c r="CL65" s="766"/>
      <c r="CM65" s="765"/>
      <c r="CN65" s="759"/>
      <c r="CO65" s="759"/>
      <c r="CP65" s="759"/>
      <c r="CQ65" s="766"/>
      <c r="CR65" s="765"/>
      <c r="CS65" s="759"/>
      <c r="CT65" s="759"/>
      <c r="CU65" s="759"/>
      <c r="CV65" s="766"/>
      <c r="CW65" s="765"/>
      <c r="CX65" s="759"/>
      <c r="CY65" s="759"/>
      <c r="CZ65" s="759"/>
      <c r="DA65" s="766"/>
      <c r="DB65" s="765"/>
      <c r="DC65" s="759"/>
      <c r="DD65" s="759"/>
      <c r="DE65" s="759"/>
      <c r="DF65" s="766"/>
      <c r="DG65" s="765"/>
      <c r="DH65" s="759"/>
      <c r="DI65" s="759"/>
      <c r="DJ65" s="759"/>
      <c r="DK65" s="766"/>
      <c r="DL65" s="765"/>
      <c r="DM65" s="759"/>
      <c r="DN65" s="759"/>
      <c r="DO65" s="759"/>
      <c r="DP65" s="766"/>
      <c r="DQ65" s="765"/>
      <c r="DR65" s="759"/>
      <c r="DS65" s="759"/>
      <c r="DT65" s="759"/>
      <c r="DU65" s="766"/>
      <c r="DV65" s="762"/>
      <c r="DW65" s="763"/>
      <c r="DX65" s="763"/>
      <c r="DY65" s="763"/>
      <c r="DZ65" s="767"/>
      <c r="EA65" s="224"/>
    </row>
    <row r="66" spans="1:131" ht="26.25" customHeight="1" x14ac:dyDescent="0.2">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4" t="s">
        <v>423</v>
      </c>
      <c r="AG66" s="803"/>
      <c r="AH66" s="803"/>
      <c r="AI66" s="803"/>
      <c r="AJ66" s="845"/>
      <c r="AK66" s="720" t="s">
        <v>424</v>
      </c>
      <c r="AL66" s="715"/>
      <c r="AM66" s="715"/>
      <c r="AN66" s="715"/>
      <c r="AO66" s="716"/>
      <c r="AP66" s="720" t="s">
        <v>425</v>
      </c>
      <c r="AQ66" s="721"/>
      <c r="AR66" s="721"/>
      <c r="AS66" s="721"/>
      <c r="AT66" s="722"/>
      <c r="AU66" s="720" t="s">
        <v>426</v>
      </c>
      <c r="AV66" s="721"/>
      <c r="AW66" s="721"/>
      <c r="AX66" s="721"/>
      <c r="AY66" s="722"/>
      <c r="AZ66" s="720" t="s">
        <v>377</v>
      </c>
      <c r="BA66" s="721"/>
      <c r="BB66" s="721"/>
      <c r="BC66" s="721"/>
      <c r="BD66" s="727"/>
      <c r="BE66" s="236"/>
      <c r="BF66" s="236"/>
      <c r="BG66" s="236"/>
      <c r="BH66" s="236"/>
      <c r="BI66" s="236"/>
      <c r="BJ66" s="236"/>
      <c r="BK66" s="236"/>
      <c r="BL66" s="236"/>
      <c r="BM66" s="236"/>
      <c r="BN66" s="236"/>
      <c r="BO66" s="236"/>
      <c r="BP66" s="236"/>
      <c r="BQ66" s="233">
        <v>60</v>
      </c>
      <c r="BR66" s="238"/>
      <c r="BS66" s="849"/>
      <c r="BT66" s="850"/>
      <c r="BU66" s="850"/>
      <c r="BV66" s="850"/>
      <c r="BW66" s="850"/>
      <c r="BX66" s="850"/>
      <c r="BY66" s="850"/>
      <c r="BZ66" s="850"/>
      <c r="CA66" s="850"/>
      <c r="CB66" s="850"/>
      <c r="CC66" s="850"/>
      <c r="CD66" s="850"/>
      <c r="CE66" s="850"/>
      <c r="CF66" s="850"/>
      <c r="CG66" s="855"/>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6"/>
      <c r="AG67" s="806"/>
      <c r="AH67" s="806"/>
      <c r="AI67" s="806"/>
      <c r="AJ67" s="847"/>
      <c r="AK67" s="848"/>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9"/>
      <c r="BT67" s="850"/>
      <c r="BU67" s="850"/>
      <c r="BV67" s="850"/>
      <c r="BW67" s="850"/>
      <c r="BX67" s="850"/>
      <c r="BY67" s="850"/>
      <c r="BZ67" s="850"/>
      <c r="CA67" s="850"/>
      <c r="CB67" s="850"/>
      <c r="CC67" s="850"/>
      <c r="CD67" s="850"/>
      <c r="CE67" s="850"/>
      <c r="CF67" s="850"/>
      <c r="CG67" s="855"/>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224"/>
    </row>
    <row r="68" spans="1:131" ht="26.25" customHeight="1" thickTop="1" x14ac:dyDescent="0.2">
      <c r="A68" s="231">
        <v>1</v>
      </c>
      <c r="B68" s="859" t="s">
        <v>592</v>
      </c>
      <c r="C68" s="860"/>
      <c r="D68" s="860"/>
      <c r="E68" s="860"/>
      <c r="F68" s="860"/>
      <c r="G68" s="860"/>
      <c r="H68" s="860"/>
      <c r="I68" s="860"/>
      <c r="J68" s="860"/>
      <c r="K68" s="860"/>
      <c r="L68" s="860"/>
      <c r="M68" s="860"/>
      <c r="N68" s="860"/>
      <c r="O68" s="860"/>
      <c r="P68" s="861"/>
      <c r="Q68" s="862">
        <v>787</v>
      </c>
      <c r="R68" s="856"/>
      <c r="S68" s="856"/>
      <c r="T68" s="856"/>
      <c r="U68" s="856"/>
      <c r="V68" s="856">
        <v>684</v>
      </c>
      <c r="W68" s="856"/>
      <c r="X68" s="856"/>
      <c r="Y68" s="856"/>
      <c r="Z68" s="856"/>
      <c r="AA68" s="856">
        <v>103</v>
      </c>
      <c r="AB68" s="856"/>
      <c r="AC68" s="856"/>
      <c r="AD68" s="856"/>
      <c r="AE68" s="856"/>
      <c r="AF68" s="856">
        <v>103</v>
      </c>
      <c r="AG68" s="856"/>
      <c r="AH68" s="856"/>
      <c r="AI68" s="856"/>
      <c r="AJ68" s="856"/>
      <c r="AK68" s="856">
        <v>178</v>
      </c>
      <c r="AL68" s="856"/>
      <c r="AM68" s="856"/>
      <c r="AN68" s="856"/>
      <c r="AO68" s="856"/>
      <c r="AP68" s="856" t="s">
        <v>591</v>
      </c>
      <c r="AQ68" s="856"/>
      <c r="AR68" s="856"/>
      <c r="AS68" s="856"/>
      <c r="AT68" s="856"/>
      <c r="AU68" s="856" t="s">
        <v>591</v>
      </c>
      <c r="AV68" s="856"/>
      <c r="AW68" s="856"/>
      <c r="AX68" s="856"/>
      <c r="AY68" s="856"/>
      <c r="AZ68" s="857"/>
      <c r="BA68" s="857"/>
      <c r="BB68" s="857"/>
      <c r="BC68" s="857"/>
      <c r="BD68" s="858"/>
      <c r="BE68" s="236"/>
      <c r="BF68" s="236"/>
      <c r="BG68" s="236"/>
      <c r="BH68" s="236"/>
      <c r="BI68" s="236"/>
      <c r="BJ68" s="236"/>
      <c r="BK68" s="236"/>
      <c r="BL68" s="236"/>
      <c r="BM68" s="236"/>
      <c r="BN68" s="236"/>
      <c r="BO68" s="236"/>
      <c r="BP68" s="236"/>
      <c r="BQ68" s="233">
        <v>62</v>
      </c>
      <c r="BR68" s="238"/>
      <c r="BS68" s="849"/>
      <c r="BT68" s="850"/>
      <c r="BU68" s="850"/>
      <c r="BV68" s="850"/>
      <c r="BW68" s="850"/>
      <c r="BX68" s="850"/>
      <c r="BY68" s="850"/>
      <c r="BZ68" s="850"/>
      <c r="CA68" s="850"/>
      <c r="CB68" s="850"/>
      <c r="CC68" s="850"/>
      <c r="CD68" s="850"/>
      <c r="CE68" s="850"/>
      <c r="CF68" s="850"/>
      <c r="CG68" s="855"/>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224"/>
    </row>
    <row r="69" spans="1:131" ht="26.25" customHeight="1" x14ac:dyDescent="0.2">
      <c r="A69" s="233">
        <v>2</v>
      </c>
      <c r="B69" s="863" t="s">
        <v>593</v>
      </c>
      <c r="C69" s="864"/>
      <c r="D69" s="864"/>
      <c r="E69" s="864"/>
      <c r="F69" s="864"/>
      <c r="G69" s="864"/>
      <c r="H69" s="864"/>
      <c r="I69" s="864"/>
      <c r="J69" s="864"/>
      <c r="K69" s="864"/>
      <c r="L69" s="864"/>
      <c r="M69" s="864"/>
      <c r="N69" s="864"/>
      <c r="O69" s="864"/>
      <c r="P69" s="865"/>
      <c r="Q69" s="866">
        <v>152611</v>
      </c>
      <c r="R69" s="818"/>
      <c r="S69" s="818"/>
      <c r="T69" s="818"/>
      <c r="U69" s="818"/>
      <c r="V69" s="818">
        <v>149782</v>
      </c>
      <c r="W69" s="818"/>
      <c r="X69" s="818"/>
      <c r="Y69" s="818"/>
      <c r="Z69" s="818"/>
      <c r="AA69" s="818">
        <v>2829</v>
      </c>
      <c r="AB69" s="818"/>
      <c r="AC69" s="818"/>
      <c r="AD69" s="818"/>
      <c r="AE69" s="818"/>
      <c r="AF69" s="818">
        <v>2829</v>
      </c>
      <c r="AG69" s="818"/>
      <c r="AH69" s="818"/>
      <c r="AI69" s="818"/>
      <c r="AJ69" s="818"/>
      <c r="AK69" s="818">
        <v>2275</v>
      </c>
      <c r="AL69" s="818"/>
      <c r="AM69" s="818"/>
      <c r="AN69" s="818"/>
      <c r="AO69" s="818"/>
      <c r="AP69" s="818" t="s">
        <v>591</v>
      </c>
      <c r="AQ69" s="818"/>
      <c r="AR69" s="818"/>
      <c r="AS69" s="818"/>
      <c r="AT69" s="818"/>
      <c r="AU69" s="818" t="s">
        <v>591</v>
      </c>
      <c r="AV69" s="818"/>
      <c r="AW69" s="818"/>
      <c r="AX69" s="818"/>
      <c r="AY69" s="818"/>
      <c r="AZ69" s="820"/>
      <c r="BA69" s="820"/>
      <c r="BB69" s="820"/>
      <c r="BC69" s="820"/>
      <c r="BD69" s="821"/>
      <c r="BE69" s="236"/>
      <c r="BF69" s="236"/>
      <c r="BG69" s="236"/>
      <c r="BH69" s="236"/>
      <c r="BI69" s="236"/>
      <c r="BJ69" s="236"/>
      <c r="BK69" s="236"/>
      <c r="BL69" s="236"/>
      <c r="BM69" s="236"/>
      <c r="BN69" s="236"/>
      <c r="BO69" s="236"/>
      <c r="BP69" s="236"/>
      <c r="BQ69" s="233">
        <v>63</v>
      </c>
      <c r="BR69" s="238"/>
      <c r="BS69" s="849"/>
      <c r="BT69" s="850"/>
      <c r="BU69" s="850"/>
      <c r="BV69" s="850"/>
      <c r="BW69" s="850"/>
      <c r="BX69" s="850"/>
      <c r="BY69" s="850"/>
      <c r="BZ69" s="850"/>
      <c r="CA69" s="850"/>
      <c r="CB69" s="850"/>
      <c r="CC69" s="850"/>
      <c r="CD69" s="850"/>
      <c r="CE69" s="850"/>
      <c r="CF69" s="850"/>
      <c r="CG69" s="855"/>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224"/>
    </row>
    <row r="70" spans="1:131" ht="26.25" customHeight="1" x14ac:dyDescent="0.2">
      <c r="A70" s="233">
        <v>3</v>
      </c>
      <c r="B70" s="863" t="s">
        <v>594</v>
      </c>
      <c r="C70" s="864"/>
      <c r="D70" s="864"/>
      <c r="E70" s="864"/>
      <c r="F70" s="864"/>
      <c r="G70" s="864"/>
      <c r="H70" s="864"/>
      <c r="I70" s="864"/>
      <c r="J70" s="864"/>
      <c r="K70" s="864"/>
      <c r="L70" s="864"/>
      <c r="M70" s="864"/>
      <c r="N70" s="864"/>
      <c r="O70" s="864"/>
      <c r="P70" s="865"/>
      <c r="Q70" s="866">
        <v>21644</v>
      </c>
      <c r="R70" s="818"/>
      <c r="S70" s="818"/>
      <c r="T70" s="818"/>
      <c r="U70" s="818"/>
      <c r="V70" s="818">
        <v>20503</v>
      </c>
      <c r="W70" s="818"/>
      <c r="X70" s="818"/>
      <c r="Y70" s="818"/>
      <c r="Z70" s="818"/>
      <c r="AA70" s="818">
        <v>1141</v>
      </c>
      <c r="AB70" s="818"/>
      <c r="AC70" s="818"/>
      <c r="AD70" s="818"/>
      <c r="AE70" s="818"/>
      <c r="AF70" s="818">
        <v>28385</v>
      </c>
      <c r="AG70" s="818"/>
      <c r="AH70" s="818"/>
      <c r="AI70" s="818"/>
      <c r="AJ70" s="818"/>
      <c r="AK70" s="818" t="s">
        <v>591</v>
      </c>
      <c r="AL70" s="818"/>
      <c r="AM70" s="818"/>
      <c r="AN70" s="818"/>
      <c r="AO70" s="818"/>
      <c r="AP70" s="818">
        <v>52980</v>
      </c>
      <c r="AQ70" s="818"/>
      <c r="AR70" s="818"/>
      <c r="AS70" s="818"/>
      <c r="AT70" s="818"/>
      <c r="AU70" s="818">
        <v>106</v>
      </c>
      <c r="AV70" s="818"/>
      <c r="AW70" s="818"/>
      <c r="AX70" s="818"/>
      <c r="AY70" s="818"/>
      <c r="AZ70" s="820"/>
      <c r="BA70" s="820"/>
      <c r="BB70" s="820"/>
      <c r="BC70" s="820"/>
      <c r="BD70" s="821"/>
      <c r="BE70" s="236"/>
      <c r="BF70" s="236"/>
      <c r="BG70" s="236"/>
      <c r="BH70" s="236"/>
      <c r="BI70" s="236"/>
      <c r="BJ70" s="236"/>
      <c r="BK70" s="236"/>
      <c r="BL70" s="236"/>
      <c r="BM70" s="236"/>
      <c r="BN70" s="236"/>
      <c r="BO70" s="236"/>
      <c r="BP70" s="236"/>
      <c r="BQ70" s="233">
        <v>64</v>
      </c>
      <c r="BR70" s="238"/>
      <c r="BS70" s="849"/>
      <c r="BT70" s="850"/>
      <c r="BU70" s="850"/>
      <c r="BV70" s="850"/>
      <c r="BW70" s="850"/>
      <c r="BX70" s="850"/>
      <c r="BY70" s="850"/>
      <c r="BZ70" s="850"/>
      <c r="CA70" s="850"/>
      <c r="CB70" s="850"/>
      <c r="CC70" s="850"/>
      <c r="CD70" s="850"/>
      <c r="CE70" s="850"/>
      <c r="CF70" s="850"/>
      <c r="CG70" s="855"/>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224"/>
    </row>
    <row r="71" spans="1:131" ht="26.25" customHeight="1" x14ac:dyDescent="0.2">
      <c r="A71" s="233">
        <v>4</v>
      </c>
      <c r="B71" s="863" t="s">
        <v>595</v>
      </c>
      <c r="C71" s="864"/>
      <c r="D71" s="864"/>
      <c r="E71" s="864"/>
      <c r="F71" s="864"/>
      <c r="G71" s="864"/>
      <c r="H71" s="864"/>
      <c r="I71" s="864"/>
      <c r="J71" s="864"/>
      <c r="K71" s="864"/>
      <c r="L71" s="864"/>
      <c r="M71" s="864"/>
      <c r="N71" s="864"/>
      <c r="O71" s="864"/>
      <c r="P71" s="865"/>
      <c r="Q71" s="866">
        <v>727</v>
      </c>
      <c r="R71" s="818"/>
      <c r="S71" s="818"/>
      <c r="T71" s="818"/>
      <c r="U71" s="818"/>
      <c r="V71" s="818">
        <v>566</v>
      </c>
      <c r="W71" s="818"/>
      <c r="X71" s="818"/>
      <c r="Y71" s="818"/>
      <c r="Z71" s="818"/>
      <c r="AA71" s="818">
        <v>161</v>
      </c>
      <c r="AB71" s="818"/>
      <c r="AC71" s="818"/>
      <c r="AD71" s="818"/>
      <c r="AE71" s="818"/>
      <c r="AF71" s="818">
        <v>1800</v>
      </c>
      <c r="AG71" s="818"/>
      <c r="AH71" s="818"/>
      <c r="AI71" s="818"/>
      <c r="AJ71" s="818"/>
      <c r="AK71" s="818" t="s">
        <v>591</v>
      </c>
      <c r="AL71" s="818"/>
      <c r="AM71" s="818"/>
      <c r="AN71" s="818"/>
      <c r="AO71" s="818"/>
      <c r="AP71" s="818">
        <v>1190</v>
      </c>
      <c r="AQ71" s="818"/>
      <c r="AR71" s="818"/>
      <c r="AS71" s="818"/>
      <c r="AT71" s="818"/>
      <c r="AU71" s="818" t="s">
        <v>612</v>
      </c>
      <c r="AV71" s="818"/>
      <c r="AW71" s="818"/>
      <c r="AX71" s="818"/>
      <c r="AY71" s="818"/>
      <c r="AZ71" s="820"/>
      <c r="BA71" s="820"/>
      <c r="BB71" s="820"/>
      <c r="BC71" s="820"/>
      <c r="BD71" s="821"/>
      <c r="BE71" s="236"/>
      <c r="BF71" s="236"/>
      <c r="BG71" s="236"/>
      <c r="BH71" s="236"/>
      <c r="BI71" s="236"/>
      <c r="BJ71" s="236"/>
      <c r="BK71" s="236"/>
      <c r="BL71" s="236"/>
      <c r="BM71" s="236"/>
      <c r="BN71" s="236"/>
      <c r="BO71" s="236"/>
      <c r="BP71" s="236"/>
      <c r="BQ71" s="233">
        <v>65</v>
      </c>
      <c r="BR71" s="238"/>
      <c r="BS71" s="849"/>
      <c r="BT71" s="850"/>
      <c r="BU71" s="850"/>
      <c r="BV71" s="850"/>
      <c r="BW71" s="850"/>
      <c r="BX71" s="850"/>
      <c r="BY71" s="850"/>
      <c r="BZ71" s="850"/>
      <c r="CA71" s="850"/>
      <c r="CB71" s="850"/>
      <c r="CC71" s="850"/>
      <c r="CD71" s="850"/>
      <c r="CE71" s="850"/>
      <c r="CF71" s="850"/>
      <c r="CG71" s="855"/>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224"/>
    </row>
    <row r="72" spans="1:131" ht="26.25" customHeight="1" x14ac:dyDescent="0.2">
      <c r="A72" s="233">
        <v>5</v>
      </c>
      <c r="B72" s="863"/>
      <c r="C72" s="864"/>
      <c r="D72" s="864"/>
      <c r="E72" s="864"/>
      <c r="F72" s="864"/>
      <c r="G72" s="864"/>
      <c r="H72" s="864"/>
      <c r="I72" s="864"/>
      <c r="J72" s="864"/>
      <c r="K72" s="864"/>
      <c r="L72" s="864"/>
      <c r="M72" s="864"/>
      <c r="N72" s="864"/>
      <c r="O72" s="864"/>
      <c r="P72" s="865"/>
      <c r="Q72" s="866"/>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20"/>
      <c r="BA72" s="820"/>
      <c r="BB72" s="820"/>
      <c r="BC72" s="820"/>
      <c r="BD72" s="821"/>
      <c r="BE72" s="236"/>
      <c r="BF72" s="236"/>
      <c r="BG72" s="236"/>
      <c r="BH72" s="236"/>
      <c r="BI72" s="236"/>
      <c r="BJ72" s="236"/>
      <c r="BK72" s="236"/>
      <c r="BL72" s="236"/>
      <c r="BM72" s="236"/>
      <c r="BN72" s="236"/>
      <c r="BO72" s="236"/>
      <c r="BP72" s="236"/>
      <c r="BQ72" s="233">
        <v>66</v>
      </c>
      <c r="BR72" s="238"/>
      <c r="BS72" s="849"/>
      <c r="BT72" s="850"/>
      <c r="BU72" s="850"/>
      <c r="BV72" s="850"/>
      <c r="BW72" s="850"/>
      <c r="BX72" s="850"/>
      <c r="BY72" s="850"/>
      <c r="BZ72" s="850"/>
      <c r="CA72" s="850"/>
      <c r="CB72" s="850"/>
      <c r="CC72" s="850"/>
      <c r="CD72" s="850"/>
      <c r="CE72" s="850"/>
      <c r="CF72" s="850"/>
      <c r="CG72" s="855"/>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224"/>
    </row>
    <row r="73" spans="1:131" ht="26.25" customHeight="1" x14ac:dyDescent="0.2">
      <c r="A73" s="233">
        <v>6</v>
      </c>
      <c r="B73" s="863"/>
      <c r="C73" s="864"/>
      <c r="D73" s="864"/>
      <c r="E73" s="864"/>
      <c r="F73" s="864"/>
      <c r="G73" s="864"/>
      <c r="H73" s="864"/>
      <c r="I73" s="864"/>
      <c r="J73" s="864"/>
      <c r="K73" s="864"/>
      <c r="L73" s="864"/>
      <c r="M73" s="864"/>
      <c r="N73" s="864"/>
      <c r="O73" s="864"/>
      <c r="P73" s="865"/>
      <c r="Q73" s="866"/>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20"/>
      <c r="BA73" s="820"/>
      <c r="BB73" s="820"/>
      <c r="BC73" s="820"/>
      <c r="BD73" s="821"/>
      <c r="BE73" s="236"/>
      <c r="BF73" s="236"/>
      <c r="BG73" s="236"/>
      <c r="BH73" s="236"/>
      <c r="BI73" s="236"/>
      <c r="BJ73" s="236"/>
      <c r="BK73" s="236"/>
      <c r="BL73" s="236"/>
      <c r="BM73" s="236"/>
      <c r="BN73" s="236"/>
      <c r="BO73" s="236"/>
      <c r="BP73" s="236"/>
      <c r="BQ73" s="233">
        <v>67</v>
      </c>
      <c r="BR73" s="238"/>
      <c r="BS73" s="849"/>
      <c r="BT73" s="850"/>
      <c r="BU73" s="850"/>
      <c r="BV73" s="850"/>
      <c r="BW73" s="850"/>
      <c r="BX73" s="850"/>
      <c r="BY73" s="850"/>
      <c r="BZ73" s="850"/>
      <c r="CA73" s="850"/>
      <c r="CB73" s="850"/>
      <c r="CC73" s="850"/>
      <c r="CD73" s="850"/>
      <c r="CE73" s="850"/>
      <c r="CF73" s="850"/>
      <c r="CG73" s="855"/>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224"/>
    </row>
    <row r="74" spans="1:131" ht="26.25" customHeight="1" x14ac:dyDescent="0.2">
      <c r="A74" s="233">
        <v>7</v>
      </c>
      <c r="B74" s="863"/>
      <c r="C74" s="864"/>
      <c r="D74" s="864"/>
      <c r="E74" s="864"/>
      <c r="F74" s="864"/>
      <c r="G74" s="864"/>
      <c r="H74" s="864"/>
      <c r="I74" s="864"/>
      <c r="J74" s="864"/>
      <c r="K74" s="864"/>
      <c r="L74" s="864"/>
      <c r="M74" s="864"/>
      <c r="N74" s="864"/>
      <c r="O74" s="864"/>
      <c r="P74" s="865"/>
      <c r="Q74" s="866"/>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20"/>
      <c r="BA74" s="820"/>
      <c r="BB74" s="820"/>
      <c r="BC74" s="820"/>
      <c r="BD74" s="821"/>
      <c r="BE74" s="236"/>
      <c r="BF74" s="236"/>
      <c r="BG74" s="236"/>
      <c r="BH74" s="236"/>
      <c r="BI74" s="236"/>
      <c r="BJ74" s="236"/>
      <c r="BK74" s="236"/>
      <c r="BL74" s="236"/>
      <c r="BM74" s="236"/>
      <c r="BN74" s="236"/>
      <c r="BO74" s="236"/>
      <c r="BP74" s="236"/>
      <c r="BQ74" s="233">
        <v>68</v>
      </c>
      <c r="BR74" s="238"/>
      <c r="BS74" s="849"/>
      <c r="BT74" s="850"/>
      <c r="BU74" s="850"/>
      <c r="BV74" s="850"/>
      <c r="BW74" s="850"/>
      <c r="BX74" s="850"/>
      <c r="BY74" s="850"/>
      <c r="BZ74" s="850"/>
      <c r="CA74" s="850"/>
      <c r="CB74" s="850"/>
      <c r="CC74" s="850"/>
      <c r="CD74" s="850"/>
      <c r="CE74" s="850"/>
      <c r="CF74" s="850"/>
      <c r="CG74" s="855"/>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224"/>
    </row>
    <row r="75" spans="1:131" ht="26.25" customHeight="1" x14ac:dyDescent="0.2">
      <c r="A75" s="233">
        <v>8</v>
      </c>
      <c r="B75" s="863"/>
      <c r="C75" s="864"/>
      <c r="D75" s="864"/>
      <c r="E75" s="864"/>
      <c r="F75" s="864"/>
      <c r="G75" s="864"/>
      <c r="H75" s="864"/>
      <c r="I75" s="864"/>
      <c r="J75" s="864"/>
      <c r="K75" s="864"/>
      <c r="L75" s="864"/>
      <c r="M75" s="864"/>
      <c r="N75" s="864"/>
      <c r="O75" s="864"/>
      <c r="P75" s="865"/>
      <c r="Q75" s="867"/>
      <c r="R75" s="824"/>
      <c r="S75" s="824"/>
      <c r="T75" s="824"/>
      <c r="U75" s="822"/>
      <c r="V75" s="868"/>
      <c r="W75" s="824"/>
      <c r="X75" s="824"/>
      <c r="Y75" s="824"/>
      <c r="Z75" s="822"/>
      <c r="AA75" s="868"/>
      <c r="AB75" s="824"/>
      <c r="AC75" s="824"/>
      <c r="AD75" s="824"/>
      <c r="AE75" s="822"/>
      <c r="AF75" s="868"/>
      <c r="AG75" s="824"/>
      <c r="AH75" s="824"/>
      <c r="AI75" s="824"/>
      <c r="AJ75" s="822"/>
      <c r="AK75" s="868"/>
      <c r="AL75" s="824"/>
      <c r="AM75" s="824"/>
      <c r="AN75" s="824"/>
      <c r="AO75" s="822"/>
      <c r="AP75" s="868"/>
      <c r="AQ75" s="824"/>
      <c r="AR75" s="824"/>
      <c r="AS75" s="824"/>
      <c r="AT75" s="822"/>
      <c r="AU75" s="868"/>
      <c r="AV75" s="824"/>
      <c r="AW75" s="824"/>
      <c r="AX75" s="824"/>
      <c r="AY75" s="822"/>
      <c r="AZ75" s="820"/>
      <c r="BA75" s="820"/>
      <c r="BB75" s="820"/>
      <c r="BC75" s="820"/>
      <c r="BD75" s="821"/>
      <c r="BE75" s="236"/>
      <c r="BF75" s="236"/>
      <c r="BG75" s="236"/>
      <c r="BH75" s="236"/>
      <c r="BI75" s="236"/>
      <c r="BJ75" s="236"/>
      <c r="BK75" s="236"/>
      <c r="BL75" s="236"/>
      <c r="BM75" s="236"/>
      <c r="BN75" s="236"/>
      <c r="BO75" s="236"/>
      <c r="BP75" s="236"/>
      <c r="BQ75" s="233">
        <v>69</v>
      </c>
      <c r="BR75" s="238"/>
      <c r="BS75" s="849"/>
      <c r="BT75" s="850"/>
      <c r="BU75" s="850"/>
      <c r="BV75" s="850"/>
      <c r="BW75" s="850"/>
      <c r="BX75" s="850"/>
      <c r="BY75" s="850"/>
      <c r="BZ75" s="850"/>
      <c r="CA75" s="850"/>
      <c r="CB75" s="850"/>
      <c r="CC75" s="850"/>
      <c r="CD75" s="850"/>
      <c r="CE75" s="850"/>
      <c r="CF75" s="850"/>
      <c r="CG75" s="855"/>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224"/>
    </row>
    <row r="76" spans="1:131" ht="26.25" customHeight="1" x14ac:dyDescent="0.2">
      <c r="A76" s="233">
        <v>9</v>
      </c>
      <c r="B76" s="863"/>
      <c r="C76" s="864"/>
      <c r="D76" s="864"/>
      <c r="E76" s="864"/>
      <c r="F76" s="864"/>
      <c r="G76" s="864"/>
      <c r="H76" s="864"/>
      <c r="I76" s="864"/>
      <c r="J76" s="864"/>
      <c r="K76" s="864"/>
      <c r="L76" s="864"/>
      <c r="M76" s="864"/>
      <c r="N76" s="864"/>
      <c r="O76" s="864"/>
      <c r="P76" s="865"/>
      <c r="Q76" s="867"/>
      <c r="R76" s="824"/>
      <c r="S76" s="824"/>
      <c r="T76" s="824"/>
      <c r="U76" s="822"/>
      <c r="V76" s="868"/>
      <c r="W76" s="824"/>
      <c r="X76" s="824"/>
      <c r="Y76" s="824"/>
      <c r="Z76" s="822"/>
      <c r="AA76" s="868"/>
      <c r="AB76" s="824"/>
      <c r="AC76" s="824"/>
      <c r="AD76" s="824"/>
      <c r="AE76" s="822"/>
      <c r="AF76" s="868"/>
      <c r="AG76" s="824"/>
      <c r="AH76" s="824"/>
      <c r="AI76" s="824"/>
      <c r="AJ76" s="822"/>
      <c r="AK76" s="868"/>
      <c r="AL76" s="824"/>
      <c r="AM76" s="824"/>
      <c r="AN76" s="824"/>
      <c r="AO76" s="822"/>
      <c r="AP76" s="868"/>
      <c r="AQ76" s="824"/>
      <c r="AR76" s="824"/>
      <c r="AS76" s="824"/>
      <c r="AT76" s="822"/>
      <c r="AU76" s="868"/>
      <c r="AV76" s="824"/>
      <c r="AW76" s="824"/>
      <c r="AX76" s="824"/>
      <c r="AY76" s="822"/>
      <c r="AZ76" s="820"/>
      <c r="BA76" s="820"/>
      <c r="BB76" s="820"/>
      <c r="BC76" s="820"/>
      <c r="BD76" s="821"/>
      <c r="BE76" s="236"/>
      <c r="BF76" s="236"/>
      <c r="BG76" s="236"/>
      <c r="BH76" s="236"/>
      <c r="BI76" s="236"/>
      <c r="BJ76" s="236"/>
      <c r="BK76" s="236"/>
      <c r="BL76" s="236"/>
      <c r="BM76" s="236"/>
      <c r="BN76" s="236"/>
      <c r="BO76" s="236"/>
      <c r="BP76" s="236"/>
      <c r="BQ76" s="233">
        <v>70</v>
      </c>
      <c r="BR76" s="238"/>
      <c r="BS76" s="849"/>
      <c r="BT76" s="850"/>
      <c r="BU76" s="850"/>
      <c r="BV76" s="850"/>
      <c r="BW76" s="850"/>
      <c r="BX76" s="850"/>
      <c r="BY76" s="850"/>
      <c r="BZ76" s="850"/>
      <c r="CA76" s="850"/>
      <c r="CB76" s="850"/>
      <c r="CC76" s="850"/>
      <c r="CD76" s="850"/>
      <c r="CE76" s="850"/>
      <c r="CF76" s="850"/>
      <c r="CG76" s="855"/>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224"/>
    </row>
    <row r="77" spans="1:131" ht="26.25" customHeight="1" x14ac:dyDescent="0.2">
      <c r="A77" s="233">
        <v>10</v>
      </c>
      <c r="B77" s="863"/>
      <c r="C77" s="864"/>
      <c r="D77" s="864"/>
      <c r="E77" s="864"/>
      <c r="F77" s="864"/>
      <c r="G77" s="864"/>
      <c r="H77" s="864"/>
      <c r="I77" s="864"/>
      <c r="J77" s="864"/>
      <c r="K77" s="864"/>
      <c r="L77" s="864"/>
      <c r="M77" s="864"/>
      <c r="N77" s="864"/>
      <c r="O77" s="864"/>
      <c r="P77" s="865"/>
      <c r="Q77" s="867"/>
      <c r="R77" s="824"/>
      <c r="S77" s="824"/>
      <c r="T77" s="824"/>
      <c r="U77" s="822"/>
      <c r="V77" s="868"/>
      <c r="W77" s="824"/>
      <c r="X77" s="824"/>
      <c r="Y77" s="824"/>
      <c r="Z77" s="822"/>
      <c r="AA77" s="868"/>
      <c r="AB77" s="824"/>
      <c r="AC77" s="824"/>
      <c r="AD77" s="824"/>
      <c r="AE77" s="822"/>
      <c r="AF77" s="868"/>
      <c r="AG77" s="824"/>
      <c r="AH77" s="824"/>
      <c r="AI77" s="824"/>
      <c r="AJ77" s="822"/>
      <c r="AK77" s="868"/>
      <c r="AL77" s="824"/>
      <c r="AM77" s="824"/>
      <c r="AN77" s="824"/>
      <c r="AO77" s="822"/>
      <c r="AP77" s="868"/>
      <c r="AQ77" s="824"/>
      <c r="AR77" s="824"/>
      <c r="AS77" s="824"/>
      <c r="AT77" s="822"/>
      <c r="AU77" s="868"/>
      <c r="AV77" s="824"/>
      <c r="AW77" s="824"/>
      <c r="AX77" s="824"/>
      <c r="AY77" s="822"/>
      <c r="AZ77" s="820"/>
      <c r="BA77" s="820"/>
      <c r="BB77" s="820"/>
      <c r="BC77" s="820"/>
      <c r="BD77" s="821"/>
      <c r="BE77" s="236"/>
      <c r="BF77" s="236"/>
      <c r="BG77" s="236"/>
      <c r="BH77" s="236"/>
      <c r="BI77" s="236"/>
      <c r="BJ77" s="236"/>
      <c r="BK77" s="236"/>
      <c r="BL77" s="236"/>
      <c r="BM77" s="236"/>
      <c r="BN77" s="236"/>
      <c r="BO77" s="236"/>
      <c r="BP77" s="236"/>
      <c r="BQ77" s="233">
        <v>71</v>
      </c>
      <c r="BR77" s="238"/>
      <c r="BS77" s="849"/>
      <c r="BT77" s="850"/>
      <c r="BU77" s="850"/>
      <c r="BV77" s="850"/>
      <c r="BW77" s="850"/>
      <c r="BX77" s="850"/>
      <c r="BY77" s="850"/>
      <c r="BZ77" s="850"/>
      <c r="CA77" s="850"/>
      <c r="CB77" s="850"/>
      <c r="CC77" s="850"/>
      <c r="CD77" s="850"/>
      <c r="CE77" s="850"/>
      <c r="CF77" s="850"/>
      <c r="CG77" s="855"/>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224"/>
    </row>
    <row r="78" spans="1:131" ht="26.25" customHeight="1" x14ac:dyDescent="0.2">
      <c r="A78" s="233">
        <v>11</v>
      </c>
      <c r="B78" s="863"/>
      <c r="C78" s="864"/>
      <c r="D78" s="864"/>
      <c r="E78" s="864"/>
      <c r="F78" s="864"/>
      <c r="G78" s="864"/>
      <c r="H78" s="864"/>
      <c r="I78" s="864"/>
      <c r="J78" s="864"/>
      <c r="K78" s="864"/>
      <c r="L78" s="864"/>
      <c r="M78" s="864"/>
      <c r="N78" s="864"/>
      <c r="O78" s="864"/>
      <c r="P78" s="865"/>
      <c r="Q78" s="866"/>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20"/>
      <c r="BA78" s="820"/>
      <c r="BB78" s="820"/>
      <c r="BC78" s="820"/>
      <c r="BD78" s="821"/>
      <c r="BE78" s="236"/>
      <c r="BF78" s="236"/>
      <c r="BG78" s="236"/>
      <c r="BH78" s="236"/>
      <c r="BI78" s="236"/>
      <c r="BJ78" s="224"/>
      <c r="BK78" s="224"/>
      <c r="BL78" s="224"/>
      <c r="BM78" s="224"/>
      <c r="BN78" s="224"/>
      <c r="BO78" s="236"/>
      <c r="BP78" s="236"/>
      <c r="BQ78" s="233">
        <v>72</v>
      </c>
      <c r="BR78" s="238"/>
      <c r="BS78" s="849"/>
      <c r="BT78" s="850"/>
      <c r="BU78" s="850"/>
      <c r="BV78" s="850"/>
      <c r="BW78" s="850"/>
      <c r="BX78" s="850"/>
      <c r="BY78" s="850"/>
      <c r="BZ78" s="850"/>
      <c r="CA78" s="850"/>
      <c r="CB78" s="850"/>
      <c r="CC78" s="850"/>
      <c r="CD78" s="850"/>
      <c r="CE78" s="850"/>
      <c r="CF78" s="850"/>
      <c r="CG78" s="855"/>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224"/>
    </row>
    <row r="79" spans="1:131" ht="26.25" customHeight="1" x14ac:dyDescent="0.2">
      <c r="A79" s="233">
        <v>12</v>
      </c>
      <c r="B79" s="863"/>
      <c r="C79" s="864"/>
      <c r="D79" s="864"/>
      <c r="E79" s="864"/>
      <c r="F79" s="864"/>
      <c r="G79" s="864"/>
      <c r="H79" s="864"/>
      <c r="I79" s="864"/>
      <c r="J79" s="864"/>
      <c r="K79" s="864"/>
      <c r="L79" s="864"/>
      <c r="M79" s="864"/>
      <c r="N79" s="864"/>
      <c r="O79" s="864"/>
      <c r="P79" s="865"/>
      <c r="Q79" s="866"/>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0"/>
      <c r="BA79" s="820"/>
      <c r="BB79" s="820"/>
      <c r="BC79" s="820"/>
      <c r="BD79" s="821"/>
      <c r="BE79" s="236"/>
      <c r="BF79" s="236"/>
      <c r="BG79" s="236"/>
      <c r="BH79" s="236"/>
      <c r="BI79" s="236"/>
      <c r="BJ79" s="224"/>
      <c r="BK79" s="224"/>
      <c r="BL79" s="224"/>
      <c r="BM79" s="224"/>
      <c r="BN79" s="224"/>
      <c r="BO79" s="236"/>
      <c r="BP79" s="236"/>
      <c r="BQ79" s="233">
        <v>73</v>
      </c>
      <c r="BR79" s="238"/>
      <c r="BS79" s="849"/>
      <c r="BT79" s="850"/>
      <c r="BU79" s="850"/>
      <c r="BV79" s="850"/>
      <c r="BW79" s="850"/>
      <c r="BX79" s="850"/>
      <c r="BY79" s="850"/>
      <c r="BZ79" s="850"/>
      <c r="CA79" s="850"/>
      <c r="CB79" s="850"/>
      <c r="CC79" s="850"/>
      <c r="CD79" s="850"/>
      <c r="CE79" s="850"/>
      <c r="CF79" s="850"/>
      <c r="CG79" s="855"/>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224"/>
    </row>
    <row r="80" spans="1:131" ht="26.25" customHeight="1" x14ac:dyDescent="0.2">
      <c r="A80" s="233">
        <v>13</v>
      </c>
      <c r="B80" s="863"/>
      <c r="C80" s="864"/>
      <c r="D80" s="864"/>
      <c r="E80" s="864"/>
      <c r="F80" s="864"/>
      <c r="G80" s="864"/>
      <c r="H80" s="864"/>
      <c r="I80" s="864"/>
      <c r="J80" s="864"/>
      <c r="K80" s="864"/>
      <c r="L80" s="864"/>
      <c r="M80" s="864"/>
      <c r="N80" s="864"/>
      <c r="O80" s="864"/>
      <c r="P80" s="865"/>
      <c r="Q80" s="866"/>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0"/>
      <c r="BA80" s="820"/>
      <c r="BB80" s="820"/>
      <c r="BC80" s="820"/>
      <c r="BD80" s="821"/>
      <c r="BE80" s="236"/>
      <c r="BF80" s="236"/>
      <c r="BG80" s="236"/>
      <c r="BH80" s="236"/>
      <c r="BI80" s="236"/>
      <c r="BJ80" s="236"/>
      <c r="BK80" s="236"/>
      <c r="BL80" s="236"/>
      <c r="BM80" s="236"/>
      <c r="BN80" s="236"/>
      <c r="BO80" s="236"/>
      <c r="BP80" s="236"/>
      <c r="BQ80" s="233">
        <v>74</v>
      </c>
      <c r="BR80" s="238"/>
      <c r="BS80" s="849"/>
      <c r="BT80" s="850"/>
      <c r="BU80" s="850"/>
      <c r="BV80" s="850"/>
      <c r="BW80" s="850"/>
      <c r="BX80" s="850"/>
      <c r="BY80" s="850"/>
      <c r="BZ80" s="850"/>
      <c r="CA80" s="850"/>
      <c r="CB80" s="850"/>
      <c r="CC80" s="850"/>
      <c r="CD80" s="850"/>
      <c r="CE80" s="850"/>
      <c r="CF80" s="850"/>
      <c r="CG80" s="855"/>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224"/>
    </row>
    <row r="81" spans="1:131" ht="26.25" customHeight="1" x14ac:dyDescent="0.2">
      <c r="A81" s="233">
        <v>14</v>
      </c>
      <c r="B81" s="863"/>
      <c r="C81" s="864"/>
      <c r="D81" s="864"/>
      <c r="E81" s="864"/>
      <c r="F81" s="864"/>
      <c r="G81" s="864"/>
      <c r="H81" s="864"/>
      <c r="I81" s="864"/>
      <c r="J81" s="864"/>
      <c r="K81" s="864"/>
      <c r="L81" s="864"/>
      <c r="M81" s="864"/>
      <c r="N81" s="864"/>
      <c r="O81" s="864"/>
      <c r="P81" s="865"/>
      <c r="Q81" s="866"/>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0"/>
      <c r="BA81" s="820"/>
      <c r="BB81" s="820"/>
      <c r="BC81" s="820"/>
      <c r="BD81" s="821"/>
      <c r="BE81" s="236"/>
      <c r="BF81" s="236"/>
      <c r="BG81" s="236"/>
      <c r="BH81" s="236"/>
      <c r="BI81" s="236"/>
      <c r="BJ81" s="236"/>
      <c r="BK81" s="236"/>
      <c r="BL81" s="236"/>
      <c r="BM81" s="236"/>
      <c r="BN81" s="236"/>
      <c r="BO81" s="236"/>
      <c r="BP81" s="236"/>
      <c r="BQ81" s="233">
        <v>75</v>
      </c>
      <c r="BR81" s="238"/>
      <c r="BS81" s="849"/>
      <c r="BT81" s="850"/>
      <c r="BU81" s="850"/>
      <c r="BV81" s="850"/>
      <c r="BW81" s="850"/>
      <c r="BX81" s="850"/>
      <c r="BY81" s="850"/>
      <c r="BZ81" s="850"/>
      <c r="CA81" s="850"/>
      <c r="CB81" s="850"/>
      <c r="CC81" s="850"/>
      <c r="CD81" s="850"/>
      <c r="CE81" s="850"/>
      <c r="CF81" s="850"/>
      <c r="CG81" s="855"/>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224"/>
    </row>
    <row r="82" spans="1:131" ht="26.25" customHeight="1" x14ac:dyDescent="0.2">
      <c r="A82" s="233">
        <v>15</v>
      </c>
      <c r="B82" s="863"/>
      <c r="C82" s="864"/>
      <c r="D82" s="864"/>
      <c r="E82" s="864"/>
      <c r="F82" s="864"/>
      <c r="G82" s="864"/>
      <c r="H82" s="864"/>
      <c r="I82" s="864"/>
      <c r="J82" s="864"/>
      <c r="K82" s="864"/>
      <c r="L82" s="864"/>
      <c r="M82" s="864"/>
      <c r="N82" s="864"/>
      <c r="O82" s="864"/>
      <c r="P82" s="865"/>
      <c r="Q82" s="866"/>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0"/>
      <c r="BA82" s="820"/>
      <c r="BB82" s="820"/>
      <c r="BC82" s="820"/>
      <c r="BD82" s="821"/>
      <c r="BE82" s="236"/>
      <c r="BF82" s="236"/>
      <c r="BG82" s="236"/>
      <c r="BH82" s="236"/>
      <c r="BI82" s="236"/>
      <c r="BJ82" s="236"/>
      <c r="BK82" s="236"/>
      <c r="BL82" s="236"/>
      <c r="BM82" s="236"/>
      <c r="BN82" s="236"/>
      <c r="BO82" s="236"/>
      <c r="BP82" s="236"/>
      <c r="BQ82" s="233">
        <v>76</v>
      </c>
      <c r="BR82" s="238"/>
      <c r="BS82" s="849"/>
      <c r="BT82" s="850"/>
      <c r="BU82" s="850"/>
      <c r="BV82" s="850"/>
      <c r="BW82" s="850"/>
      <c r="BX82" s="850"/>
      <c r="BY82" s="850"/>
      <c r="BZ82" s="850"/>
      <c r="CA82" s="850"/>
      <c r="CB82" s="850"/>
      <c r="CC82" s="850"/>
      <c r="CD82" s="850"/>
      <c r="CE82" s="850"/>
      <c r="CF82" s="850"/>
      <c r="CG82" s="855"/>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224"/>
    </row>
    <row r="83" spans="1:131" ht="26.25" customHeight="1" x14ac:dyDescent="0.2">
      <c r="A83" s="233">
        <v>16</v>
      </c>
      <c r="B83" s="863"/>
      <c r="C83" s="864"/>
      <c r="D83" s="864"/>
      <c r="E83" s="864"/>
      <c r="F83" s="864"/>
      <c r="G83" s="864"/>
      <c r="H83" s="864"/>
      <c r="I83" s="864"/>
      <c r="J83" s="864"/>
      <c r="K83" s="864"/>
      <c r="L83" s="864"/>
      <c r="M83" s="864"/>
      <c r="N83" s="864"/>
      <c r="O83" s="864"/>
      <c r="P83" s="865"/>
      <c r="Q83" s="866"/>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0"/>
      <c r="BA83" s="820"/>
      <c r="BB83" s="820"/>
      <c r="BC83" s="820"/>
      <c r="BD83" s="821"/>
      <c r="BE83" s="236"/>
      <c r="BF83" s="236"/>
      <c r="BG83" s="236"/>
      <c r="BH83" s="236"/>
      <c r="BI83" s="236"/>
      <c r="BJ83" s="236"/>
      <c r="BK83" s="236"/>
      <c r="BL83" s="236"/>
      <c r="BM83" s="236"/>
      <c r="BN83" s="236"/>
      <c r="BO83" s="236"/>
      <c r="BP83" s="236"/>
      <c r="BQ83" s="233">
        <v>77</v>
      </c>
      <c r="BR83" s="238"/>
      <c r="BS83" s="849"/>
      <c r="BT83" s="850"/>
      <c r="BU83" s="850"/>
      <c r="BV83" s="850"/>
      <c r="BW83" s="850"/>
      <c r="BX83" s="850"/>
      <c r="BY83" s="850"/>
      <c r="BZ83" s="850"/>
      <c r="CA83" s="850"/>
      <c r="CB83" s="850"/>
      <c r="CC83" s="850"/>
      <c r="CD83" s="850"/>
      <c r="CE83" s="850"/>
      <c r="CF83" s="850"/>
      <c r="CG83" s="855"/>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224"/>
    </row>
    <row r="84" spans="1:131" ht="26.25" customHeight="1" x14ac:dyDescent="0.2">
      <c r="A84" s="233">
        <v>17</v>
      </c>
      <c r="B84" s="863"/>
      <c r="C84" s="864"/>
      <c r="D84" s="864"/>
      <c r="E84" s="864"/>
      <c r="F84" s="864"/>
      <c r="G84" s="864"/>
      <c r="H84" s="864"/>
      <c r="I84" s="864"/>
      <c r="J84" s="864"/>
      <c r="K84" s="864"/>
      <c r="L84" s="864"/>
      <c r="M84" s="864"/>
      <c r="N84" s="864"/>
      <c r="O84" s="864"/>
      <c r="P84" s="865"/>
      <c r="Q84" s="866"/>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0"/>
      <c r="BA84" s="820"/>
      <c r="BB84" s="820"/>
      <c r="BC84" s="820"/>
      <c r="BD84" s="821"/>
      <c r="BE84" s="236"/>
      <c r="BF84" s="236"/>
      <c r="BG84" s="236"/>
      <c r="BH84" s="236"/>
      <c r="BI84" s="236"/>
      <c r="BJ84" s="236"/>
      <c r="BK84" s="236"/>
      <c r="BL84" s="236"/>
      <c r="BM84" s="236"/>
      <c r="BN84" s="236"/>
      <c r="BO84" s="236"/>
      <c r="BP84" s="236"/>
      <c r="BQ84" s="233">
        <v>78</v>
      </c>
      <c r="BR84" s="238"/>
      <c r="BS84" s="849"/>
      <c r="BT84" s="850"/>
      <c r="BU84" s="850"/>
      <c r="BV84" s="850"/>
      <c r="BW84" s="850"/>
      <c r="BX84" s="850"/>
      <c r="BY84" s="850"/>
      <c r="BZ84" s="850"/>
      <c r="CA84" s="850"/>
      <c r="CB84" s="850"/>
      <c r="CC84" s="850"/>
      <c r="CD84" s="850"/>
      <c r="CE84" s="850"/>
      <c r="CF84" s="850"/>
      <c r="CG84" s="855"/>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224"/>
    </row>
    <row r="85" spans="1:131" ht="26.25" customHeight="1" x14ac:dyDescent="0.2">
      <c r="A85" s="233">
        <v>18</v>
      </c>
      <c r="B85" s="863"/>
      <c r="C85" s="864"/>
      <c r="D85" s="864"/>
      <c r="E85" s="864"/>
      <c r="F85" s="864"/>
      <c r="G85" s="864"/>
      <c r="H85" s="864"/>
      <c r="I85" s="864"/>
      <c r="J85" s="864"/>
      <c r="K85" s="864"/>
      <c r="L85" s="864"/>
      <c r="M85" s="864"/>
      <c r="N85" s="864"/>
      <c r="O85" s="864"/>
      <c r="P85" s="865"/>
      <c r="Q85" s="866"/>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0"/>
      <c r="BA85" s="820"/>
      <c r="BB85" s="820"/>
      <c r="BC85" s="820"/>
      <c r="BD85" s="821"/>
      <c r="BE85" s="236"/>
      <c r="BF85" s="236"/>
      <c r="BG85" s="236"/>
      <c r="BH85" s="236"/>
      <c r="BI85" s="236"/>
      <c r="BJ85" s="236"/>
      <c r="BK85" s="236"/>
      <c r="BL85" s="236"/>
      <c r="BM85" s="236"/>
      <c r="BN85" s="236"/>
      <c r="BO85" s="236"/>
      <c r="BP85" s="236"/>
      <c r="BQ85" s="233">
        <v>79</v>
      </c>
      <c r="BR85" s="238"/>
      <c r="BS85" s="849"/>
      <c r="BT85" s="850"/>
      <c r="BU85" s="850"/>
      <c r="BV85" s="850"/>
      <c r="BW85" s="850"/>
      <c r="BX85" s="850"/>
      <c r="BY85" s="850"/>
      <c r="BZ85" s="850"/>
      <c r="CA85" s="850"/>
      <c r="CB85" s="850"/>
      <c r="CC85" s="850"/>
      <c r="CD85" s="850"/>
      <c r="CE85" s="850"/>
      <c r="CF85" s="850"/>
      <c r="CG85" s="855"/>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224"/>
    </row>
    <row r="86" spans="1:131" ht="26.25" customHeight="1" x14ac:dyDescent="0.2">
      <c r="A86" s="233">
        <v>19</v>
      </c>
      <c r="B86" s="863"/>
      <c r="C86" s="864"/>
      <c r="D86" s="864"/>
      <c r="E86" s="864"/>
      <c r="F86" s="864"/>
      <c r="G86" s="864"/>
      <c r="H86" s="864"/>
      <c r="I86" s="864"/>
      <c r="J86" s="864"/>
      <c r="K86" s="864"/>
      <c r="L86" s="864"/>
      <c r="M86" s="864"/>
      <c r="N86" s="864"/>
      <c r="O86" s="864"/>
      <c r="P86" s="865"/>
      <c r="Q86" s="866"/>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0"/>
      <c r="BA86" s="820"/>
      <c r="BB86" s="820"/>
      <c r="BC86" s="820"/>
      <c r="BD86" s="821"/>
      <c r="BE86" s="236"/>
      <c r="BF86" s="236"/>
      <c r="BG86" s="236"/>
      <c r="BH86" s="236"/>
      <c r="BI86" s="236"/>
      <c r="BJ86" s="236"/>
      <c r="BK86" s="236"/>
      <c r="BL86" s="236"/>
      <c r="BM86" s="236"/>
      <c r="BN86" s="236"/>
      <c r="BO86" s="236"/>
      <c r="BP86" s="236"/>
      <c r="BQ86" s="233">
        <v>80</v>
      </c>
      <c r="BR86" s="238"/>
      <c r="BS86" s="849"/>
      <c r="BT86" s="850"/>
      <c r="BU86" s="850"/>
      <c r="BV86" s="850"/>
      <c r="BW86" s="850"/>
      <c r="BX86" s="850"/>
      <c r="BY86" s="850"/>
      <c r="BZ86" s="850"/>
      <c r="CA86" s="850"/>
      <c r="CB86" s="850"/>
      <c r="CC86" s="850"/>
      <c r="CD86" s="850"/>
      <c r="CE86" s="850"/>
      <c r="CF86" s="850"/>
      <c r="CG86" s="855"/>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224"/>
    </row>
    <row r="87" spans="1:131" ht="26.25" customHeight="1" x14ac:dyDescent="0.2">
      <c r="A87" s="239">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36"/>
      <c r="BF87" s="236"/>
      <c r="BG87" s="236"/>
      <c r="BH87" s="236"/>
      <c r="BI87" s="236"/>
      <c r="BJ87" s="236"/>
      <c r="BK87" s="236"/>
      <c r="BL87" s="236"/>
      <c r="BM87" s="236"/>
      <c r="BN87" s="236"/>
      <c r="BO87" s="236"/>
      <c r="BP87" s="236"/>
      <c r="BQ87" s="233">
        <v>81</v>
      </c>
      <c r="BR87" s="238"/>
      <c r="BS87" s="849"/>
      <c r="BT87" s="850"/>
      <c r="BU87" s="850"/>
      <c r="BV87" s="850"/>
      <c r="BW87" s="850"/>
      <c r="BX87" s="850"/>
      <c r="BY87" s="850"/>
      <c r="BZ87" s="850"/>
      <c r="CA87" s="850"/>
      <c r="CB87" s="850"/>
      <c r="CC87" s="850"/>
      <c r="CD87" s="850"/>
      <c r="CE87" s="850"/>
      <c r="CF87" s="850"/>
      <c r="CG87" s="855"/>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224"/>
    </row>
    <row r="88" spans="1:131" ht="26.25" customHeight="1" thickBot="1" x14ac:dyDescent="0.25">
      <c r="A88" s="235" t="s">
        <v>391</v>
      </c>
      <c r="B88" s="777" t="s">
        <v>427</v>
      </c>
      <c r="C88" s="778"/>
      <c r="D88" s="778"/>
      <c r="E88" s="778"/>
      <c r="F88" s="778"/>
      <c r="G88" s="778"/>
      <c r="H88" s="778"/>
      <c r="I88" s="778"/>
      <c r="J88" s="778"/>
      <c r="K88" s="778"/>
      <c r="L88" s="778"/>
      <c r="M88" s="778"/>
      <c r="N88" s="778"/>
      <c r="O88" s="778"/>
      <c r="P88" s="779"/>
      <c r="Q88" s="830"/>
      <c r="R88" s="831"/>
      <c r="S88" s="831"/>
      <c r="T88" s="831"/>
      <c r="U88" s="831"/>
      <c r="V88" s="831"/>
      <c r="W88" s="831"/>
      <c r="X88" s="831"/>
      <c r="Y88" s="831"/>
      <c r="Z88" s="831"/>
      <c r="AA88" s="831"/>
      <c r="AB88" s="831"/>
      <c r="AC88" s="831"/>
      <c r="AD88" s="831"/>
      <c r="AE88" s="831"/>
      <c r="AF88" s="834">
        <v>33116</v>
      </c>
      <c r="AG88" s="834"/>
      <c r="AH88" s="834"/>
      <c r="AI88" s="834"/>
      <c r="AJ88" s="834"/>
      <c r="AK88" s="831"/>
      <c r="AL88" s="831"/>
      <c r="AM88" s="831"/>
      <c r="AN88" s="831"/>
      <c r="AO88" s="831"/>
      <c r="AP88" s="834">
        <v>54170</v>
      </c>
      <c r="AQ88" s="834"/>
      <c r="AR88" s="834"/>
      <c r="AS88" s="834"/>
      <c r="AT88" s="834"/>
      <c r="AU88" s="834">
        <v>106</v>
      </c>
      <c r="AV88" s="834"/>
      <c r="AW88" s="834"/>
      <c r="AX88" s="834"/>
      <c r="AY88" s="834"/>
      <c r="AZ88" s="839"/>
      <c r="BA88" s="839"/>
      <c r="BB88" s="839"/>
      <c r="BC88" s="839"/>
      <c r="BD88" s="840"/>
      <c r="BE88" s="236"/>
      <c r="BF88" s="236"/>
      <c r="BG88" s="236"/>
      <c r="BH88" s="236"/>
      <c r="BI88" s="236"/>
      <c r="BJ88" s="236"/>
      <c r="BK88" s="236"/>
      <c r="BL88" s="236"/>
      <c r="BM88" s="236"/>
      <c r="BN88" s="236"/>
      <c r="BO88" s="236"/>
      <c r="BP88" s="236"/>
      <c r="BQ88" s="233">
        <v>82</v>
      </c>
      <c r="BR88" s="238"/>
      <c r="BS88" s="849"/>
      <c r="BT88" s="850"/>
      <c r="BU88" s="850"/>
      <c r="BV88" s="850"/>
      <c r="BW88" s="850"/>
      <c r="BX88" s="850"/>
      <c r="BY88" s="850"/>
      <c r="BZ88" s="850"/>
      <c r="CA88" s="850"/>
      <c r="CB88" s="850"/>
      <c r="CC88" s="850"/>
      <c r="CD88" s="850"/>
      <c r="CE88" s="850"/>
      <c r="CF88" s="850"/>
      <c r="CG88" s="855"/>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9"/>
      <c r="BT89" s="850"/>
      <c r="BU89" s="850"/>
      <c r="BV89" s="850"/>
      <c r="BW89" s="850"/>
      <c r="BX89" s="850"/>
      <c r="BY89" s="850"/>
      <c r="BZ89" s="850"/>
      <c r="CA89" s="850"/>
      <c r="CB89" s="850"/>
      <c r="CC89" s="850"/>
      <c r="CD89" s="850"/>
      <c r="CE89" s="850"/>
      <c r="CF89" s="850"/>
      <c r="CG89" s="855"/>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9"/>
      <c r="BT90" s="850"/>
      <c r="BU90" s="850"/>
      <c r="BV90" s="850"/>
      <c r="BW90" s="850"/>
      <c r="BX90" s="850"/>
      <c r="BY90" s="850"/>
      <c r="BZ90" s="850"/>
      <c r="CA90" s="850"/>
      <c r="CB90" s="850"/>
      <c r="CC90" s="850"/>
      <c r="CD90" s="850"/>
      <c r="CE90" s="850"/>
      <c r="CF90" s="850"/>
      <c r="CG90" s="855"/>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9"/>
      <c r="BT91" s="850"/>
      <c r="BU91" s="850"/>
      <c r="BV91" s="850"/>
      <c r="BW91" s="850"/>
      <c r="BX91" s="850"/>
      <c r="BY91" s="850"/>
      <c r="BZ91" s="850"/>
      <c r="CA91" s="850"/>
      <c r="CB91" s="850"/>
      <c r="CC91" s="850"/>
      <c r="CD91" s="850"/>
      <c r="CE91" s="850"/>
      <c r="CF91" s="850"/>
      <c r="CG91" s="855"/>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9"/>
      <c r="BT92" s="850"/>
      <c r="BU92" s="850"/>
      <c r="BV92" s="850"/>
      <c r="BW92" s="850"/>
      <c r="BX92" s="850"/>
      <c r="BY92" s="850"/>
      <c r="BZ92" s="850"/>
      <c r="CA92" s="850"/>
      <c r="CB92" s="850"/>
      <c r="CC92" s="850"/>
      <c r="CD92" s="850"/>
      <c r="CE92" s="850"/>
      <c r="CF92" s="850"/>
      <c r="CG92" s="855"/>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9"/>
      <c r="BT93" s="850"/>
      <c r="BU93" s="850"/>
      <c r="BV93" s="850"/>
      <c r="BW93" s="850"/>
      <c r="BX93" s="850"/>
      <c r="BY93" s="850"/>
      <c r="BZ93" s="850"/>
      <c r="CA93" s="850"/>
      <c r="CB93" s="850"/>
      <c r="CC93" s="850"/>
      <c r="CD93" s="850"/>
      <c r="CE93" s="850"/>
      <c r="CF93" s="850"/>
      <c r="CG93" s="855"/>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9"/>
      <c r="BT94" s="850"/>
      <c r="BU94" s="850"/>
      <c r="BV94" s="850"/>
      <c r="BW94" s="850"/>
      <c r="BX94" s="850"/>
      <c r="BY94" s="850"/>
      <c r="BZ94" s="850"/>
      <c r="CA94" s="850"/>
      <c r="CB94" s="850"/>
      <c r="CC94" s="850"/>
      <c r="CD94" s="850"/>
      <c r="CE94" s="850"/>
      <c r="CF94" s="850"/>
      <c r="CG94" s="855"/>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9"/>
      <c r="BT95" s="850"/>
      <c r="BU95" s="850"/>
      <c r="BV95" s="850"/>
      <c r="BW95" s="850"/>
      <c r="BX95" s="850"/>
      <c r="BY95" s="850"/>
      <c r="BZ95" s="850"/>
      <c r="CA95" s="850"/>
      <c r="CB95" s="850"/>
      <c r="CC95" s="850"/>
      <c r="CD95" s="850"/>
      <c r="CE95" s="850"/>
      <c r="CF95" s="850"/>
      <c r="CG95" s="855"/>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9"/>
      <c r="BT96" s="850"/>
      <c r="BU96" s="850"/>
      <c r="BV96" s="850"/>
      <c r="BW96" s="850"/>
      <c r="BX96" s="850"/>
      <c r="BY96" s="850"/>
      <c r="BZ96" s="850"/>
      <c r="CA96" s="850"/>
      <c r="CB96" s="850"/>
      <c r="CC96" s="850"/>
      <c r="CD96" s="850"/>
      <c r="CE96" s="850"/>
      <c r="CF96" s="850"/>
      <c r="CG96" s="855"/>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9"/>
      <c r="BT97" s="850"/>
      <c r="BU97" s="850"/>
      <c r="BV97" s="850"/>
      <c r="BW97" s="850"/>
      <c r="BX97" s="850"/>
      <c r="BY97" s="850"/>
      <c r="BZ97" s="850"/>
      <c r="CA97" s="850"/>
      <c r="CB97" s="850"/>
      <c r="CC97" s="850"/>
      <c r="CD97" s="850"/>
      <c r="CE97" s="850"/>
      <c r="CF97" s="850"/>
      <c r="CG97" s="855"/>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9"/>
      <c r="BT98" s="850"/>
      <c r="BU98" s="850"/>
      <c r="BV98" s="850"/>
      <c r="BW98" s="850"/>
      <c r="BX98" s="850"/>
      <c r="BY98" s="850"/>
      <c r="BZ98" s="850"/>
      <c r="CA98" s="850"/>
      <c r="CB98" s="850"/>
      <c r="CC98" s="850"/>
      <c r="CD98" s="850"/>
      <c r="CE98" s="850"/>
      <c r="CF98" s="850"/>
      <c r="CG98" s="855"/>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9"/>
      <c r="BT99" s="850"/>
      <c r="BU99" s="850"/>
      <c r="BV99" s="850"/>
      <c r="BW99" s="850"/>
      <c r="BX99" s="850"/>
      <c r="BY99" s="850"/>
      <c r="BZ99" s="850"/>
      <c r="CA99" s="850"/>
      <c r="CB99" s="850"/>
      <c r="CC99" s="850"/>
      <c r="CD99" s="850"/>
      <c r="CE99" s="850"/>
      <c r="CF99" s="850"/>
      <c r="CG99" s="855"/>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9"/>
      <c r="BT100" s="850"/>
      <c r="BU100" s="850"/>
      <c r="BV100" s="850"/>
      <c r="BW100" s="850"/>
      <c r="BX100" s="850"/>
      <c r="BY100" s="850"/>
      <c r="BZ100" s="850"/>
      <c r="CA100" s="850"/>
      <c r="CB100" s="850"/>
      <c r="CC100" s="850"/>
      <c r="CD100" s="850"/>
      <c r="CE100" s="850"/>
      <c r="CF100" s="850"/>
      <c r="CG100" s="855"/>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9"/>
      <c r="BT101" s="850"/>
      <c r="BU101" s="850"/>
      <c r="BV101" s="850"/>
      <c r="BW101" s="850"/>
      <c r="BX101" s="850"/>
      <c r="BY101" s="850"/>
      <c r="BZ101" s="850"/>
      <c r="CA101" s="850"/>
      <c r="CB101" s="850"/>
      <c r="CC101" s="850"/>
      <c r="CD101" s="850"/>
      <c r="CE101" s="850"/>
      <c r="CF101" s="850"/>
      <c r="CG101" s="855"/>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7" t="s">
        <v>428</v>
      </c>
      <c r="BS102" s="778"/>
      <c r="BT102" s="778"/>
      <c r="BU102" s="778"/>
      <c r="BV102" s="778"/>
      <c r="BW102" s="778"/>
      <c r="BX102" s="778"/>
      <c r="BY102" s="778"/>
      <c r="BZ102" s="778"/>
      <c r="CA102" s="778"/>
      <c r="CB102" s="778"/>
      <c r="CC102" s="778"/>
      <c r="CD102" s="778"/>
      <c r="CE102" s="778"/>
      <c r="CF102" s="778"/>
      <c r="CG102" s="779"/>
      <c r="CH102" s="876"/>
      <c r="CI102" s="877"/>
      <c r="CJ102" s="877"/>
      <c r="CK102" s="877"/>
      <c r="CL102" s="878"/>
      <c r="CM102" s="876"/>
      <c r="CN102" s="877"/>
      <c r="CO102" s="877"/>
      <c r="CP102" s="877"/>
      <c r="CQ102" s="878"/>
      <c r="CR102" s="879">
        <v>484</v>
      </c>
      <c r="CS102" s="842"/>
      <c r="CT102" s="842"/>
      <c r="CU102" s="842"/>
      <c r="CV102" s="880"/>
      <c r="CW102" s="879">
        <v>668</v>
      </c>
      <c r="CX102" s="842"/>
      <c r="CY102" s="842"/>
      <c r="CZ102" s="842"/>
      <c r="DA102" s="880"/>
      <c r="DB102" s="879">
        <v>703</v>
      </c>
      <c r="DC102" s="842"/>
      <c r="DD102" s="842"/>
      <c r="DE102" s="842"/>
      <c r="DF102" s="880"/>
      <c r="DG102" s="879" t="s">
        <v>613</v>
      </c>
      <c r="DH102" s="842"/>
      <c r="DI102" s="842"/>
      <c r="DJ102" s="842"/>
      <c r="DK102" s="880"/>
      <c r="DL102" s="879" t="s">
        <v>613</v>
      </c>
      <c r="DM102" s="842"/>
      <c r="DN102" s="842"/>
      <c r="DO102" s="842"/>
      <c r="DP102" s="880"/>
      <c r="DQ102" s="879">
        <v>653</v>
      </c>
      <c r="DR102" s="842"/>
      <c r="DS102" s="842"/>
      <c r="DT102" s="842"/>
      <c r="DU102" s="880"/>
      <c r="DV102" s="777"/>
      <c r="DW102" s="778"/>
      <c r="DX102" s="778"/>
      <c r="DY102" s="778"/>
      <c r="DZ102" s="903"/>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4" t="s">
        <v>429</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5" t="s">
        <v>430</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6" t="s">
        <v>433</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434</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224" customFormat="1" ht="26.25" customHeight="1" x14ac:dyDescent="0.2">
      <c r="A109" s="901" t="s">
        <v>435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436</v>
      </c>
      <c r="AB109" s="882"/>
      <c r="AC109" s="882"/>
      <c r="AD109" s="882"/>
      <c r="AE109" s="883"/>
      <c r="AF109" s="881" t="s">
        <v>437</v>
      </c>
      <c r="AG109" s="882"/>
      <c r="AH109" s="882"/>
      <c r="AI109" s="882"/>
      <c r="AJ109" s="883"/>
      <c r="AK109" s="881" t="s">
        <v>307</v>
      </c>
      <c r="AL109" s="882"/>
      <c r="AM109" s="882"/>
      <c r="AN109" s="882"/>
      <c r="AO109" s="883"/>
      <c r="AP109" s="881" t="s">
        <v>438</v>
      </c>
      <c r="AQ109" s="882"/>
      <c r="AR109" s="882"/>
      <c r="AS109" s="882"/>
      <c r="AT109" s="884"/>
      <c r="AU109" s="901" t="s">
        <v>435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436</v>
      </c>
      <c r="BR109" s="882"/>
      <c r="BS109" s="882"/>
      <c r="BT109" s="882"/>
      <c r="BU109" s="883"/>
      <c r="BV109" s="881" t="s">
        <v>437</v>
      </c>
      <c r="BW109" s="882"/>
      <c r="BX109" s="882"/>
      <c r="BY109" s="882"/>
      <c r="BZ109" s="883"/>
      <c r="CA109" s="881" t="s">
        <v>307</v>
      </c>
      <c r="CB109" s="882"/>
      <c r="CC109" s="882"/>
      <c r="CD109" s="882"/>
      <c r="CE109" s="883"/>
      <c r="CF109" s="902" t="s">
        <v>438</v>
      </c>
      <c r="CG109" s="902"/>
      <c r="CH109" s="902"/>
      <c r="CI109" s="902"/>
      <c r="CJ109" s="902"/>
      <c r="CK109" s="881" t="s">
        <v>439</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436</v>
      </c>
      <c r="DH109" s="882"/>
      <c r="DI109" s="882"/>
      <c r="DJ109" s="882"/>
      <c r="DK109" s="883"/>
      <c r="DL109" s="881" t="s">
        <v>437</v>
      </c>
      <c r="DM109" s="882"/>
      <c r="DN109" s="882"/>
      <c r="DO109" s="882"/>
      <c r="DP109" s="883"/>
      <c r="DQ109" s="881" t="s">
        <v>307</v>
      </c>
      <c r="DR109" s="882"/>
      <c r="DS109" s="882"/>
      <c r="DT109" s="882"/>
      <c r="DU109" s="883"/>
      <c r="DV109" s="881" t="s">
        <v>438</v>
      </c>
      <c r="DW109" s="882"/>
      <c r="DX109" s="882"/>
      <c r="DY109" s="882"/>
      <c r="DZ109" s="884"/>
    </row>
    <row r="110" spans="1:131" s="224" customFormat="1" ht="26.25" customHeight="1" x14ac:dyDescent="0.2">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16961278</v>
      </c>
      <c r="AB110" s="889"/>
      <c r="AC110" s="889"/>
      <c r="AD110" s="889"/>
      <c r="AE110" s="890"/>
      <c r="AF110" s="891">
        <v>17428977</v>
      </c>
      <c r="AG110" s="889"/>
      <c r="AH110" s="889"/>
      <c r="AI110" s="889"/>
      <c r="AJ110" s="890"/>
      <c r="AK110" s="891">
        <v>17508788</v>
      </c>
      <c r="AL110" s="889"/>
      <c r="AM110" s="889"/>
      <c r="AN110" s="889"/>
      <c r="AO110" s="890"/>
      <c r="AP110" s="892">
        <v>20.6</v>
      </c>
      <c r="AQ110" s="893"/>
      <c r="AR110" s="893"/>
      <c r="AS110" s="893"/>
      <c r="AT110" s="894"/>
      <c r="AU110" s="895" t="s">
        <v>75</v>
      </c>
      <c r="AV110" s="896"/>
      <c r="AW110" s="896"/>
      <c r="AX110" s="896"/>
      <c r="AY110" s="896"/>
      <c r="AZ110" s="918" t="s">
        <v>441</v>
      </c>
      <c r="BA110" s="886"/>
      <c r="BB110" s="886"/>
      <c r="BC110" s="886"/>
      <c r="BD110" s="886"/>
      <c r="BE110" s="886"/>
      <c r="BF110" s="886"/>
      <c r="BG110" s="886"/>
      <c r="BH110" s="886"/>
      <c r="BI110" s="886"/>
      <c r="BJ110" s="886"/>
      <c r="BK110" s="886"/>
      <c r="BL110" s="886"/>
      <c r="BM110" s="886"/>
      <c r="BN110" s="886"/>
      <c r="BO110" s="886"/>
      <c r="BP110" s="887"/>
      <c r="BQ110" s="919">
        <v>178323419</v>
      </c>
      <c r="BR110" s="920"/>
      <c r="BS110" s="920"/>
      <c r="BT110" s="920"/>
      <c r="BU110" s="920"/>
      <c r="BV110" s="920">
        <v>180465034</v>
      </c>
      <c r="BW110" s="920"/>
      <c r="BX110" s="920"/>
      <c r="BY110" s="920"/>
      <c r="BZ110" s="920"/>
      <c r="CA110" s="920">
        <v>176614202</v>
      </c>
      <c r="CB110" s="920"/>
      <c r="CC110" s="920"/>
      <c r="CD110" s="920"/>
      <c r="CE110" s="920"/>
      <c r="CF110" s="933">
        <v>208.1</v>
      </c>
      <c r="CG110" s="934"/>
      <c r="CH110" s="934"/>
      <c r="CI110" s="934"/>
      <c r="CJ110" s="934"/>
      <c r="CK110" s="935" t="s">
        <v>442</v>
      </c>
      <c r="CL110" s="936"/>
      <c r="CM110" s="918" t="s">
        <v>443</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919" t="s">
        <v>444</v>
      </c>
      <c r="DH110" s="920"/>
      <c r="DI110" s="920"/>
      <c r="DJ110" s="920"/>
      <c r="DK110" s="920"/>
      <c r="DL110" s="920" t="s">
        <v>393</v>
      </c>
      <c r="DM110" s="920"/>
      <c r="DN110" s="920"/>
      <c r="DO110" s="920"/>
      <c r="DP110" s="920"/>
      <c r="DQ110" s="920" t="s">
        <v>181</v>
      </c>
      <c r="DR110" s="920"/>
      <c r="DS110" s="920"/>
      <c r="DT110" s="920"/>
      <c r="DU110" s="920"/>
      <c r="DV110" s="921" t="s">
        <v>445</v>
      </c>
      <c r="DW110" s="921"/>
      <c r="DX110" s="921"/>
      <c r="DY110" s="921"/>
      <c r="DZ110" s="922"/>
    </row>
    <row r="111" spans="1:131" s="224" customFormat="1" ht="26.25" customHeight="1" x14ac:dyDescent="0.2">
      <c r="A111" s="923" t="s">
        <v>446</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t="s">
        <v>447</v>
      </c>
      <c r="AB111" s="927"/>
      <c r="AC111" s="927"/>
      <c r="AD111" s="927"/>
      <c r="AE111" s="928"/>
      <c r="AF111" s="929" t="s">
        <v>444</v>
      </c>
      <c r="AG111" s="927"/>
      <c r="AH111" s="927"/>
      <c r="AI111" s="927"/>
      <c r="AJ111" s="928"/>
      <c r="AK111" s="929" t="s">
        <v>444</v>
      </c>
      <c r="AL111" s="927"/>
      <c r="AM111" s="927"/>
      <c r="AN111" s="927"/>
      <c r="AO111" s="928"/>
      <c r="AP111" s="930" t="s">
        <v>181</v>
      </c>
      <c r="AQ111" s="931"/>
      <c r="AR111" s="931"/>
      <c r="AS111" s="931"/>
      <c r="AT111" s="932"/>
      <c r="AU111" s="897"/>
      <c r="AV111" s="898"/>
      <c r="AW111" s="898"/>
      <c r="AX111" s="898"/>
      <c r="AY111" s="898"/>
      <c r="AZ111" s="911" t="s">
        <v>448</v>
      </c>
      <c r="BA111" s="912"/>
      <c r="BB111" s="912"/>
      <c r="BC111" s="912"/>
      <c r="BD111" s="912"/>
      <c r="BE111" s="912"/>
      <c r="BF111" s="912"/>
      <c r="BG111" s="912"/>
      <c r="BH111" s="912"/>
      <c r="BI111" s="912"/>
      <c r="BJ111" s="912"/>
      <c r="BK111" s="912"/>
      <c r="BL111" s="912"/>
      <c r="BM111" s="912"/>
      <c r="BN111" s="912"/>
      <c r="BO111" s="912"/>
      <c r="BP111" s="913"/>
      <c r="BQ111" s="914">
        <v>50573</v>
      </c>
      <c r="BR111" s="915"/>
      <c r="BS111" s="915"/>
      <c r="BT111" s="915"/>
      <c r="BU111" s="915"/>
      <c r="BV111" s="915">
        <v>33715</v>
      </c>
      <c r="BW111" s="915"/>
      <c r="BX111" s="915"/>
      <c r="BY111" s="915"/>
      <c r="BZ111" s="915"/>
      <c r="CA111" s="915">
        <v>115956</v>
      </c>
      <c r="CB111" s="915"/>
      <c r="CC111" s="915"/>
      <c r="CD111" s="915"/>
      <c r="CE111" s="915"/>
      <c r="CF111" s="909">
        <v>0.1</v>
      </c>
      <c r="CG111" s="910"/>
      <c r="CH111" s="910"/>
      <c r="CI111" s="910"/>
      <c r="CJ111" s="910"/>
      <c r="CK111" s="937"/>
      <c r="CL111" s="938"/>
      <c r="CM111" s="911" t="s">
        <v>449</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444</v>
      </c>
      <c r="DH111" s="915"/>
      <c r="DI111" s="915"/>
      <c r="DJ111" s="915"/>
      <c r="DK111" s="915"/>
      <c r="DL111" s="915" t="s">
        <v>447</v>
      </c>
      <c r="DM111" s="915"/>
      <c r="DN111" s="915"/>
      <c r="DO111" s="915"/>
      <c r="DP111" s="915"/>
      <c r="DQ111" s="915" t="s">
        <v>444</v>
      </c>
      <c r="DR111" s="915"/>
      <c r="DS111" s="915"/>
      <c r="DT111" s="915"/>
      <c r="DU111" s="915"/>
      <c r="DV111" s="916" t="s">
        <v>447</v>
      </c>
      <c r="DW111" s="916"/>
      <c r="DX111" s="916"/>
      <c r="DY111" s="916"/>
      <c r="DZ111" s="917"/>
    </row>
    <row r="112" spans="1:131" s="224" customFormat="1" ht="26.25" customHeight="1" x14ac:dyDescent="0.2">
      <c r="A112" s="941" t="s">
        <v>450</v>
      </c>
      <c r="B112" s="942"/>
      <c r="C112" s="912" t="s">
        <v>451</v>
      </c>
      <c r="D112" s="912"/>
      <c r="E112" s="912"/>
      <c r="F112" s="912"/>
      <c r="G112" s="912"/>
      <c r="H112" s="912"/>
      <c r="I112" s="912"/>
      <c r="J112" s="912"/>
      <c r="K112" s="912"/>
      <c r="L112" s="912"/>
      <c r="M112" s="912"/>
      <c r="N112" s="912"/>
      <c r="O112" s="912"/>
      <c r="P112" s="912"/>
      <c r="Q112" s="912"/>
      <c r="R112" s="912"/>
      <c r="S112" s="912"/>
      <c r="T112" s="912"/>
      <c r="U112" s="912"/>
      <c r="V112" s="912"/>
      <c r="W112" s="912"/>
      <c r="X112" s="912"/>
      <c r="Y112" s="912"/>
      <c r="Z112" s="913"/>
      <c r="AA112" s="947">
        <v>66667</v>
      </c>
      <c r="AB112" s="948"/>
      <c r="AC112" s="948"/>
      <c r="AD112" s="948"/>
      <c r="AE112" s="949"/>
      <c r="AF112" s="950">
        <v>66667</v>
      </c>
      <c r="AG112" s="948"/>
      <c r="AH112" s="948"/>
      <c r="AI112" s="948"/>
      <c r="AJ112" s="949"/>
      <c r="AK112" s="950">
        <v>66667</v>
      </c>
      <c r="AL112" s="948"/>
      <c r="AM112" s="948"/>
      <c r="AN112" s="948"/>
      <c r="AO112" s="949"/>
      <c r="AP112" s="951">
        <v>0.1</v>
      </c>
      <c r="AQ112" s="952"/>
      <c r="AR112" s="952"/>
      <c r="AS112" s="952"/>
      <c r="AT112" s="953"/>
      <c r="AU112" s="897"/>
      <c r="AV112" s="898"/>
      <c r="AW112" s="898"/>
      <c r="AX112" s="898"/>
      <c r="AY112" s="898"/>
      <c r="AZ112" s="911" t="s">
        <v>452</v>
      </c>
      <c r="BA112" s="912"/>
      <c r="BB112" s="912"/>
      <c r="BC112" s="912"/>
      <c r="BD112" s="912"/>
      <c r="BE112" s="912"/>
      <c r="BF112" s="912"/>
      <c r="BG112" s="912"/>
      <c r="BH112" s="912"/>
      <c r="BI112" s="912"/>
      <c r="BJ112" s="912"/>
      <c r="BK112" s="912"/>
      <c r="BL112" s="912"/>
      <c r="BM112" s="912"/>
      <c r="BN112" s="912"/>
      <c r="BO112" s="912"/>
      <c r="BP112" s="913"/>
      <c r="BQ112" s="914">
        <v>49495482</v>
      </c>
      <c r="BR112" s="915"/>
      <c r="BS112" s="915"/>
      <c r="BT112" s="915"/>
      <c r="BU112" s="915"/>
      <c r="BV112" s="915">
        <v>46990624</v>
      </c>
      <c r="BW112" s="915"/>
      <c r="BX112" s="915"/>
      <c r="BY112" s="915"/>
      <c r="BZ112" s="915"/>
      <c r="CA112" s="915">
        <v>44211374</v>
      </c>
      <c r="CB112" s="915"/>
      <c r="CC112" s="915"/>
      <c r="CD112" s="915"/>
      <c r="CE112" s="915"/>
      <c r="CF112" s="909">
        <v>52.1</v>
      </c>
      <c r="CG112" s="910"/>
      <c r="CH112" s="910"/>
      <c r="CI112" s="910"/>
      <c r="CJ112" s="910"/>
      <c r="CK112" s="937"/>
      <c r="CL112" s="938"/>
      <c r="CM112" s="911" t="s">
        <v>453</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393</v>
      </c>
      <c r="DH112" s="915"/>
      <c r="DI112" s="915"/>
      <c r="DJ112" s="915"/>
      <c r="DK112" s="915"/>
      <c r="DL112" s="915" t="s">
        <v>393</v>
      </c>
      <c r="DM112" s="915"/>
      <c r="DN112" s="915"/>
      <c r="DO112" s="915"/>
      <c r="DP112" s="915"/>
      <c r="DQ112" s="915" t="s">
        <v>444</v>
      </c>
      <c r="DR112" s="915"/>
      <c r="DS112" s="915"/>
      <c r="DT112" s="915"/>
      <c r="DU112" s="915"/>
      <c r="DV112" s="916" t="s">
        <v>181</v>
      </c>
      <c r="DW112" s="916"/>
      <c r="DX112" s="916"/>
      <c r="DY112" s="916"/>
      <c r="DZ112" s="917"/>
    </row>
    <row r="113" spans="1:130" s="224" customFormat="1" ht="26.25" customHeight="1" x14ac:dyDescent="0.2">
      <c r="A113" s="943"/>
      <c r="B113" s="944"/>
      <c r="C113" s="912" t="s">
        <v>454</v>
      </c>
      <c r="D113" s="912"/>
      <c r="E113" s="912"/>
      <c r="F113" s="912"/>
      <c r="G113" s="912"/>
      <c r="H113" s="912"/>
      <c r="I113" s="912"/>
      <c r="J113" s="912"/>
      <c r="K113" s="912"/>
      <c r="L113" s="912"/>
      <c r="M113" s="912"/>
      <c r="N113" s="912"/>
      <c r="O113" s="912"/>
      <c r="P113" s="912"/>
      <c r="Q113" s="912"/>
      <c r="R113" s="912"/>
      <c r="S113" s="912"/>
      <c r="T113" s="912"/>
      <c r="U113" s="912"/>
      <c r="V113" s="912"/>
      <c r="W113" s="912"/>
      <c r="X113" s="912"/>
      <c r="Y113" s="912"/>
      <c r="Z113" s="913"/>
      <c r="AA113" s="926">
        <v>2953362</v>
      </c>
      <c r="AB113" s="927"/>
      <c r="AC113" s="927"/>
      <c r="AD113" s="927"/>
      <c r="AE113" s="928"/>
      <c r="AF113" s="929">
        <v>2747124</v>
      </c>
      <c r="AG113" s="927"/>
      <c r="AH113" s="927"/>
      <c r="AI113" s="927"/>
      <c r="AJ113" s="928"/>
      <c r="AK113" s="929">
        <v>2780584</v>
      </c>
      <c r="AL113" s="927"/>
      <c r="AM113" s="927"/>
      <c r="AN113" s="927"/>
      <c r="AO113" s="928"/>
      <c r="AP113" s="930">
        <v>3.3</v>
      </c>
      <c r="AQ113" s="931"/>
      <c r="AR113" s="931"/>
      <c r="AS113" s="931"/>
      <c r="AT113" s="932"/>
      <c r="AU113" s="897"/>
      <c r="AV113" s="898"/>
      <c r="AW113" s="898"/>
      <c r="AX113" s="898"/>
      <c r="AY113" s="898"/>
      <c r="AZ113" s="911" t="s">
        <v>455</v>
      </c>
      <c r="BA113" s="912"/>
      <c r="BB113" s="912"/>
      <c r="BC113" s="912"/>
      <c r="BD113" s="912"/>
      <c r="BE113" s="912"/>
      <c r="BF113" s="912"/>
      <c r="BG113" s="912"/>
      <c r="BH113" s="912"/>
      <c r="BI113" s="912"/>
      <c r="BJ113" s="912"/>
      <c r="BK113" s="912"/>
      <c r="BL113" s="912"/>
      <c r="BM113" s="912"/>
      <c r="BN113" s="912"/>
      <c r="BO113" s="912"/>
      <c r="BP113" s="913"/>
      <c r="BQ113" s="914">
        <v>108457</v>
      </c>
      <c r="BR113" s="915"/>
      <c r="BS113" s="915"/>
      <c r="BT113" s="915"/>
      <c r="BU113" s="915"/>
      <c r="BV113" s="915">
        <v>107799</v>
      </c>
      <c r="BW113" s="915"/>
      <c r="BX113" s="915"/>
      <c r="BY113" s="915"/>
      <c r="BZ113" s="915"/>
      <c r="CA113" s="915">
        <v>105960</v>
      </c>
      <c r="CB113" s="915"/>
      <c r="CC113" s="915"/>
      <c r="CD113" s="915"/>
      <c r="CE113" s="915"/>
      <c r="CF113" s="909">
        <v>0.1</v>
      </c>
      <c r="CG113" s="910"/>
      <c r="CH113" s="910"/>
      <c r="CI113" s="910"/>
      <c r="CJ113" s="910"/>
      <c r="CK113" s="937"/>
      <c r="CL113" s="938"/>
      <c r="CM113" s="911" t="s">
        <v>456</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47" t="s">
        <v>447</v>
      </c>
      <c r="DH113" s="948"/>
      <c r="DI113" s="948"/>
      <c r="DJ113" s="948"/>
      <c r="DK113" s="949"/>
      <c r="DL113" s="950" t="s">
        <v>457</v>
      </c>
      <c r="DM113" s="948"/>
      <c r="DN113" s="948"/>
      <c r="DO113" s="948"/>
      <c r="DP113" s="949"/>
      <c r="DQ113" s="950" t="s">
        <v>444</v>
      </c>
      <c r="DR113" s="948"/>
      <c r="DS113" s="948"/>
      <c r="DT113" s="948"/>
      <c r="DU113" s="949"/>
      <c r="DV113" s="951" t="s">
        <v>445</v>
      </c>
      <c r="DW113" s="952"/>
      <c r="DX113" s="952"/>
      <c r="DY113" s="952"/>
      <c r="DZ113" s="953"/>
    </row>
    <row r="114" spans="1:130" s="224" customFormat="1" ht="26.25" customHeight="1" x14ac:dyDescent="0.2">
      <c r="A114" s="943"/>
      <c r="B114" s="944"/>
      <c r="C114" s="912" t="s">
        <v>458</v>
      </c>
      <c r="D114" s="912"/>
      <c r="E114" s="912"/>
      <c r="F114" s="912"/>
      <c r="G114" s="912"/>
      <c r="H114" s="912"/>
      <c r="I114" s="912"/>
      <c r="J114" s="912"/>
      <c r="K114" s="912"/>
      <c r="L114" s="912"/>
      <c r="M114" s="912"/>
      <c r="N114" s="912"/>
      <c r="O114" s="912"/>
      <c r="P114" s="912"/>
      <c r="Q114" s="912"/>
      <c r="R114" s="912"/>
      <c r="S114" s="912"/>
      <c r="T114" s="912"/>
      <c r="U114" s="912"/>
      <c r="V114" s="912"/>
      <c r="W114" s="912"/>
      <c r="X114" s="912"/>
      <c r="Y114" s="912"/>
      <c r="Z114" s="913"/>
      <c r="AA114" s="947">
        <v>9019</v>
      </c>
      <c r="AB114" s="948"/>
      <c r="AC114" s="948"/>
      <c r="AD114" s="948"/>
      <c r="AE114" s="949"/>
      <c r="AF114" s="950">
        <v>8246</v>
      </c>
      <c r="AG114" s="948"/>
      <c r="AH114" s="948"/>
      <c r="AI114" s="948"/>
      <c r="AJ114" s="949"/>
      <c r="AK114" s="950">
        <v>7670</v>
      </c>
      <c r="AL114" s="948"/>
      <c r="AM114" s="948"/>
      <c r="AN114" s="948"/>
      <c r="AO114" s="949"/>
      <c r="AP114" s="951">
        <v>0</v>
      </c>
      <c r="AQ114" s="952"/>
      <c r="AR114" s="952"/>
      <c r="AS114" s="952"/>
      <c r="AT114" s="953"/>
      <c r="AU114" s="897"/>
      <c r="AV114" s="898"/>
      <c r="AW114" s="898"/>
      <c r="AX114" s="898"/>
      <c r="AY114" s="898"/>
      <c r="AZ114" s="911" t="s">
        <v>459</v>
      </c>
      <c r="BA114" s="912"/>
      <c r="BB114" s="912"/>
      <c r="BC114" s="912"/>
      <c r="BD114" s="912"/>
      <c r="BE114" s="912"/>
      <c r="BF114" s="912"/>
      <c r="BG114" s="912"/>
      <c r="BH114" s="912"/>
      <c r="BI114" s="912"/>
      <c r="BJ114" s="912"/>
      <c r="BK114" s="912"/>
      <c r="BL114" s="912"/>
      <c r="BM114" s="912"/>
      <c r="BN114" s="912"/>
      <c r="BO114" s="912"/>
      <c r="BP114" s="913"/>
      <c r="BQ114" s="914">
        <v>23475301</v>
      </c>
      <c r="BR114" s="915"/>
      <c r="BS114" s="915"/>
      <c r="BT114" s="915"/>
      <c r="BU114" s="915"/>
      <c r="BV114" s="915">
        <v>22727233</v>
      </c>
      <c r="BW114" s="915"/>
      <c r="BX114" s="915"/>
      <c r="BY114" s="915"/>
      <c r="BZ114" s="915"/>
      <c r="CA114" s="915">
        <v>22851876</v>
      </c>
      <c r="CB114" s="915"/>
      <c r="CC114" s="915"/>
      <c r="CD114" s="915"/>
      <c r="CE114" s="915"/>
      <c r="CF114" s="909">
        <v>26.9</v>
      </c>
      <c r="CG114" s="910"/>
      <c r="CH114" s="910"/>
      <c r="CI114" s="910"/>
      <c r="CJ114" s="910"/>
      <c r="CK114" s="937"/>
      <c r="CL114" s="938"/>
      <c r="CM114" s="911" t="s">
        <v>460</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47" t="s">
        <v>447</v>
      </c>
      <c r="DH114" s="948"/>
      <c r="DI114" s="948"/>
      <c r="DJ114" s="948"/>
      <c r="DK114" s="949"/>
      <c r="DL114" s="950" t="s">
        <v>181</v>
      </c>
      <c r="DM114" s="948"/>
      <c r="DN114" s="948"/>
      <c r="DO114" s="948"/>
      <c r="DP114" s="949"/>
      <c r="DQ114" s="950" t="s">
        <v>457</v>
      </c>
      <c r="DR114" s="948"/>
      <c r="DS114" s="948"/>
      <c r="DT114" s="948"/>
      <c r="DU114" s="949"/>
      <c r="DV114" s="951" t="s">
        <v>181</v>
      </c>
      <c r="DW114" s="952"/>
      <c r="DX114" s="952"/>
      <c r="DY114" s="952"/>
      <c r="DZ114" s="953"/>
    </row>
    <row r="115" spans="1:130" s="224" customFormat="1" ht="26.25" customHeight="1" x14ac:dyDescent="0.2">
      <c r="A115" s="943"/>
      <c r="B115" s="944"/>
      <c r="C115" s="912" t="s">
        <v>461</v>
      </c>
      <c r="D115" s="912"/>
      <c r="E115" s="912"/>
      <c r="F115" s="912"/>
      <c r="G115" s="912"/>
      <c r="H115" s="912"/>
      <c r="I115" s="912"/>
      <c r="J115" s="912"/>
      <c r="K115" s="912"/>
      <c r="L115" s="912"/>
      <c r="M115" s="912"/>
      <c r="N115" s="912"/>
      <c r="O115" s="912"/>
      <c r="P115" s="912"/>
      <c r="Q115" s="912"/>
      <c r="R115" s="912"/>
      <c r="S115" s="912"/>
      <c r="T115" s="912"/>
      <c r="U115" s="912"/>
      <c r="V115" s="912"/>
      <c r="W115" s="912"/>
      <c r="X115" s="912"/>
      <c r="Y115" s="912"/>
      <c r="Z115" s="913"/>
      <c r="AA115" s="926">
        <v>16960</v>
      </c>
      <c r="AB115" s="927"/>
      <c r="AC115" s="927"/>
      <c r="AD115" s="927"/>
      <c r="AE115" s="928"/>
      <c r="AF115" s="929">
        <v>16892</v>
      </c>
      <c r="AG115" s="927"/>
      <c r="AH115" s="927"/>
      <c r="AI115" s="927"/>
      <c r="AJ115" s="928"/>
      <c r="AK115" s="929">
        <v>16858</v>
      </c>
      <c r="AL115" s="927"/>
      <c r="AM115" s="927"/>
      <c r="AN115" s="927"/>
      <c r="AO115" s="928"/>
      <c r="AP115" s="930">
        <v>0</v>
      </c>
      <c r="AQ115" s="931"/>
      <c r="AR115" s="931"/>
      <c r="AS115" s="931"/>
      <c r="AT115" s="932"/>
      <c r="AU115" s="897"/>
      <c r="AV115" s="898"/>
      <c r="AW115" s="898"/>
      <c r="AX115" s="898"/>
      <c r="AY115" s="898"/>
      <c r="AZ115" s="911" t="s">
        <v>462</v>
      </c>
      <c r="BA115" s="912"/>
      <c r="BB115" s="912"/>
      <c r="BC115" s="912"/>
      <c r="BD115" s="912"/>
      <c r="BE115" s="912"/>
      <c r="BF115" s="912"/>
      <c r="BG115" s="912"/>
      <c r="BH115" s="912"/>
      <c r="BI115" s="912"/>
      <c r="BJ115" s="912"/>
      <c r="BK115" s="912"/>
      <c r="BL115" s="912"/>
      <c r="BM115" s="912"/>
      <c r="BN115" s="912"/>
      <c r="BO115" s="912"/>
      <c r="BP115" s="913"/>
      <c r="BQ115" s="914">
        <v>574279</v>
      </c>
      <c r="BR115" s="915"/>
      <c r="BS115" s="915"/>
      <c r="BT115" s="915"/>
      <c r="BU115" s="915"/>
      <c r="BV115" s="915">
        <v>601740</v>
      </c>
      <c r="BW115" s="915"/>
      <c r="BX115" s="915"/>
      <c r="BY115" s="915"/>
      <c r="BZ115" s="915"/>
      <c r="CA115" s="915">
        <v>652872</v>
      </c>
      <c r="CB115" s="915"/>
      <c r="CC115" s="915"/>
      <c r="CD115" s="915"/>
      <c r="CE115" s="915"/>
      <c r="CF115" s="909">
        <v>0.8</v>
      </c>
      <c r="CG115" s="910"/>
      <c r="CH115" s="910"/>
      <c r="CI115" s="910"/>
      <c r="CJ115" s="910"/>
      <c r="CK115" s="937"/>
      <c r="CL115" s="938"/>
      <c r="CM115" s="911" t="s">
        <v>463</v>
      </c>
      <c r="CN115" s="912"/>
      <c r="CO115" s="912"/>
      <c r="CP115" s="912"/>
      <c r="CQ115" s="912"/>
      <c r="CR115" s="912"/>
      <c r="CS115" s="912"/>
      <c r="CT115" s="912"/>
      <c r="CU115" s="912"/>
      <c r="CV115" s="912"/>
      <c r="CW115" s="912"/>
      <c r="CX115" s="912"/>
      <c r="CY115" s="912"/>
      <c r="CZ115" s="912"/>
      <c r="DA115" s="912"/>
      <c r="DB115" s="912"/>
      <c r="DC115" s="912"/>
      <c r="DD115" s="912"/>
      <c r="DE115" s="912"/>
      <c r="DF115" s="913"/>
      <c r="DG115" s="947" t="s">
        <v>457</v>
      </c>
      <c r="DH115" s="948"/>
      <c r="DI115" s="948"/>
      <c r="DJ115" s="948"/>
      <c r="DK115" s="949"/>
      <c r="DL115" s="950" t="s">
        <v>457</v>
      </c>
      <c r="DM115" s="948"/>
      <c r="DN115" s="948"/>
      <c r="DO115" s="948"/>
      <c r="DP115" s="949"/>
      <c r="DQ115" s="950" t="s">
        <v>393</v>
      </c>
      <c r="DR115" s="948"/>
      <c r="DS115" s="948"/>
      <c r="DT115" s="948"/>
      <c r="DU115" s="949"/>
      <c r="DV115" s="951" t="s">
        <v>457</v>
      </c>
      <c r="DW115" s="952"/>
      <c r="DX115" s="952"/>
      <c r="DY115" s="952"/>
      <c r="DZ115" s="953"/>
    </row>
    <row r="116" spans="1:130" s="224" customFormat="1" ht="26.25" customHeight="1" x14ac:dyDescent="0.2">
      <c r="A116" s="945"/>
      <c r="B116" s="946"/>
      <c r="C116" s="954" t="s">
        <v>464</v>
      </c>
      <c r="D116" s="954"/>
      <c r="E116" s="954"/>
      <c r="F116" s="954"/>
      <c r="G116" s="954"/>
      <c r="H116" s="954"/>
      <c r="I116" s="954"/>
      <c r="J116" s="954"/>
      <c r="K116" s="954"/>
      <c r="L116" s="954"/>
      <c r="M116" s="954"/>
      <c r="N116" s="954"/>
      <c r="O116" s="954"/>
      <c r="P116" s="954"/>
      <c r="Q116" s="954"/>
      <c r="R116" s="954"/>
      <c r="S116" s="954"/>
      <c r="T116" s="954"/>
      <c r="U116" s="954"/>
      <c r="V116" s="954"/>
      <c r="W116" s="954"/>
      <c r="X116" s="954"/>
      <c r="Y116" s="954"/>
      <c r="Z116" s="955"/>
      <c r="AA116" s="947" t="s">
        <v>457</v>
      </c>
      <c r="AB116" s="948"/>
      <c r="AC116" s="948"/>
      <c r="AD116" s="948"/>
      <c r="AE116" s="949"/>
      <c r="AF116" s="950" t="s">
        <v>457</v>
      </c>
      <c r="AG116" s="948"/>
      <c r="AH116" s="948"/>
      <c r="AI116" s="948"/>
      <c r="AJ116" s="949"/>
      <c r="AK116" s="950" t="s">
        <v>444</v>
      </c>
      <c r="AL116" s="948"/>
      <c r="AM116" s="948"/>
      <c r="AN116" s="948"/>
      <c r="AO116" s="949"/>
      <c r="AP116" s="951" t="s">
        <v>457</v>
      </c>
      <c r="AQ116" s="952"/>
      <c r="AR116" s="952"/>
      <c r="AS116" s="952"/>
      <c r="AT116" s="953"/>
      <c r="AU116" s="897"/>
      <c r="AV116" s="898"/>
      <c r="AW116" s="898"/>
      <c r="AX116" s="898"/>
      <c r="AY116" s="898"/>
      <c r="AZ116" s="956" t="s">
        <v>465</v>
      </c>
      <c r="BA116" s="957"/>
      <c r="BB116" s="957"/>
      <c r="BC116" s="957"/>
      <c r="BD116" s="957"/>
      <c r="BE116" s="957"/>
      <c r="BF116" s="957"/>
      <c r="BG116" s="957"/>
      <c r="BH116" s="957"/>
      <c r="BI116" s="957"/>
      <c r="BJ116" s="957"/>
      <c r="BK116" s="957"/>
      <c r="BL116" s="957"/>
      <c r="BM116" s="957"/>
      <c r="BN116" s="957"/>
      <c r="BO116" s="957"/>
      <c r="BP116" s="958"/>
      <c r="BQ116" s="914" t="s">
        <v>447</v>
      </c>
      <c r="BR116" s="915"/>
      <c r="BS116" s="915"/>
      <c r="BT116" s="915"/>
      <c r="BU116" s="915"/>
      <c r="BV116" s="915" t="s">
        <v>466</v>
      </c>
      <c r="BW116" s="915"/>
      <c r="BX116" s="915"/>
      <c r="BY116" s="915"/>
      <c r="BZ116" s="915"/>
      <c r="CA116" s="915" t="s">
        <v>393</v>
      </c>
      <c r="CB116" s="915"/>
      <c r="CC116" s="915"/>
      <c r="CD116" s="915"/>
      <c r="CE116" s="915"/>
      <c r="CF116" s="909" t="s">
        <v>445</v>
      </c>
      <c r="CG116" s="910"/>
      <c r="CH116" s="910"/>
      <c r="CI116" s="910"/>
      <c r="CJ116" s="910"/>
      <c r="CK116" s="937"/>
      <c r="CL116" s="938"/>
      <c r="CM116" s="911" t="s">
        <v>467</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47" t="s">
        <v>457</v>
      </c>
      <c r="DH116" s="948"/>
      <c r="DI116" s="948"/>
      <c r="DJ116" s="948"/>
      <c r="DK116" s="949"/>
      <c r="DL116" s="950" t="s">
        <v>444</v>
      </c>
      <c r="DM116" s="948"/>
      <c r="DN116" s="948"/>
      <c r="DO116" s="948"/>
      <c r="DP116" s="949"/>
      <c r="DQ116" s="950" t="s">
        <v>444</v>
      </c>
      <c r="DR116" s="948"/>
      <c r="DS116" s="948"/>
      <c r="DT116" s="948"/>
      <c r="DU116" s="949"/>
      <c r="DV116" s="951" t="s">
        <v>181</v>
      </c>
      <c r="DW116" s="952"/>
      <c r="DX116" s="952"/>
      <c r="DY116" s="952"/>
      <c r="DZ116" s="953"/>
    </row>
    <row r="117" spans="1:130" s="224" customFormat="1" ht="26.25" customHeight="1" x14ac:dyDescent="0.2">
      <c r="A117" s="901" t="s">
        <v>186</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66" t="s">
        <v>468</v>
      </c>
      <c r="Z117" s="883"/>
      <c r="AA117" s="967">
        <v>20007286</v>
      </c>
      <c r="AB117" s="968"/>
      <c r="AC117" s="968"/>
      <c r="AD117" s="968"/>
      <c r="AE117" s="969"/>
      <c r="AF117" s="970">
        <v>20267906</v>
      </c>
      <c r="AG117" s="968"/>
      <c r="AH117" s="968"/>
      <c r="AI117" s="968"/>
      <c r="AJ117" s="969"/>
      <c r="AK117" s="970">
        <v>20380567</v>
      </c>
      <c r="AL117" s="968"/>
      <c r="AM117" s="968"/>
      <c r="AN117" s="968"/>
      <c r="AO117" s="969"/>
      <c r="AP117" s="971"/>
      <c r="AQ117" s="972"/>
      <c r="AR117" s="972"/>
      <c r="AS117" s="972"/>
      <c r="AT117" s="973"/>
      <c r="AU117" s="897"/>
      <c r="AV117" s="898"/>
      <c r="AW117" s="898"/>
      <c r="AX117" s="898"/>
      <c r="AY117" s="898"/>
      <c r="AZ117" s="963" t="s">
        <v>469</v>
      </c>
      <c r="BA117" s="964"/>
      <c r="BB117" s="964"/>
      <c r="BC117" s="964"/>
      <c r="BD117" s="964"/>
      <c r="BE117" s="964"/>
      <c r="BF117" s="964"/>
      <c r="BG117" s="964"/>
      <c r="BH117" s="964"/>
      <c r="BI117" s="964"/>
      <c r="BJ117" s="964"/>
      <c r="BK117" s="964"/>
      <c r="BL117" s="964"/>
      <c r="BM117" s="964"/>
      <c r="BN117" s="964"/>
      <c r="BO117" s="964"/>
      <c r="BP117" s="965"/>
      <c r="BQ117" s="914" t="s">
        <v>444</v>
      </c>
      <c r="BR117" s="915"/>
      <c r="BS117" s="915"/>
      <c r="BT117" s="915"/>
      <c r="BU117" s="915"/>
      <c r="BV117" s="915" t="s">
        <v>466</v>
      </c>
      <c r="BW117" s="915"/>
      <c r="BX117" s="915"/>
      <c r="BY117" s="915"/>
      <c r="BZ117" s="915"/>
      <c r="CA117" s="915" t="s">
        <v>445</v>
      </c>
      <c r="CB117" s="915"/>
      <c r="CC117" s="915"/>
      <c r="CD117" s="915"/>
      <c r="CE117" s="915"/>
      <c r="CF117" s="909" t="s">
        <v>445</v>
      </c>
      <c r="CG117" s="910"/>
      <c r="CH117" s="910"/>
      <c r="CI117" s="910"/>
      <c r="CJ117" s="910"/>
      <c r="CK117" s="937"/>
      <c r="CL117" s="938"/>
      <c r="CM117" s="911" t="s">
        <v>470</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47" t="s">
        <v>445</v>
      </c>
      <c r="DH117" s="948"/>
      <c r="DI117" s="948"/>
      <c r="DJ117" s="948"/>
      <c r="DK117" s="949"/>
      <c r="DL117" s="950" t="s">
        <v>445</v>
      </c>
      <c r="DM117" s="948"/>
      <c r="DN117" s="948"/>
      <c r="DO117" s="948"/>
      <c r="DP117" s="949"/>
      <c r="DQ117" s="950" t="s">
        <v>466</v>
      </c>
      <c r="DR117" s="948"/>
      <c r="DS117" s="948"/>
      <c r="DT117" s="948"/>
      <c r="DU117" s="949"/>
      <c r="DV117" s="951" t="s">
        <v>445</v>
      </c>
      <c r="DW117" s="952"/>
      <c r="DX117" s="952"/>
      <c r="DY117" s="952"/>
      <c r="DZ117" s="953"/>
    </row>
    <row r="118" spans="1:130" s="224" customFormat="1" ht="26.25" customHeight="1" x14ac:dyDescent="0.2">
      <c r="A118" s="901" t="s">
        <v>439</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436</v>
      </c>
      <c r="AB118" s="882"/>
      <c r="AC118" s="882"/>
      <c r="AD118" s="882"/>
      <c r="AE118" s="883"/>
      <c r="AF118" s="881" t="s">
        <v>437</v>
      </c>
      <c r="AG118" s="882"/>
      <c r="AH118" s="882"/>
      <c r="AI118" s="882"/>
      <c r="AJ118" s="883"/>
      <c r="AK118" s="881" t="s">
        <v>307</v>
      </c>
      <c r="AL118" s="882"/>
      <c r="AM118" s="882"/>
      <c r="AN118" s="882"/>
      <c r="AO118" s="883"/>
      <c r="AP118" s="959" t="s">
        <v>438</v>
      </c>
      <c r="AQ118" s="960"/>
      <c r="AR118" s="960"/>
      <c r="AS118" s="960"/>
      <c r="AT118" s="961"/>
      <c r="AU118" s="897"/>
      <c r="AV118" s="898"/>
      <c r="AW118" s="898"/>
      <c r="AX118" s="898"/>
      <c r="AY118" s="898"/>
      <c r="AZ118" s="962" t="s">
        <v>471</v>
      </c>
      <c r="BA118" s="954"/>
      <c r="BB118" s="954"/>
      <c r="BC118" s="954"/>
      <c r="BD118" s="954"/>
      <c r="BE118" s="954"/>
      <c r="BF118" s="954"/>
      <c r="BG118" s="954"/>
      <c r="BH118" s="954"/>
      <c r="BI118" s="954"/>
      <c r="BJ118" s="954"/>
      <c r="BK118" s="954"/>
      <c r="BL118" s="954"/>
      <c r="BM118" s="954"/>
      <c r="BN118" s="954"/>
      <c r="BO118" s="954"/>
      <c r="BP118" s="955"/>
      <c r="BQ118" s="988" t="s">
        <v>444</v>
      </c>
      <c r="BR118" s="989"/>
      <c r="BS118" s="989"/>
      <c r="BT118" s="989"/>
      <c r="BU118" s="989"/>
      <c r="BV118" s="989" t="s">
        <v>445</v>
      </c>
      <c r="BW118" s="989"/>
      <c r="BX118" s="989"/>
      <c r="BY118" s="989"/>
      <c r="BZ118" s="989"/>
      <c r="CA118" s="989" t="s">
        <v>444</v>
      </c>
      <c r="CB118" s="989"/>
      <c r="CC118" s="989"/>
      <c r="CD118" s="989"/>
      <c r="CE118" s="989"/>
      <c r="CF118" s="909" t="s">
        <v>444</v>
      </c>
      <c r="CG118" s="910"/>
      <c r="CH118" s="910"/>
      <c r="CI118" s="910"/>
      <c r="CJ118" s="910"/>
      <c r="CK118" s="937"/>
      <c r="CL118" s="938"/>
      <c r="CM118" s="911" t="s">
        <v>472</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47" t="s">
        <v>444</v>
      </c>
      <c r="DH118" s="948"/>
      <c r="DI118" s="948"/>
      <c r="DJ118" s="948"/>
      <c r="DK118" s="949"/>
      <c r="DL118" s="950" t="s">
        <v>181</v>
      </c>
      <c r="DM118" s="948"/>
      <c r="DN118" s="948"/>
      <c r="DO118" s="948"/>
      <c r="DP118" s="949"/>
      <c r="DQ118" s="950" t="s">
        <v>445</v>
      </c>
      <c r="DR118" s="948"/>
      <c r="DS118" s="948"/>
      <c r="DT118" s="948"/>
      <c r="DU118" s="949"/>
      <c r="DV118" s="951" t="s">
        <v>444</v>
      </c>
      <c r="DW118" s="952"/>
      <c r="DX118" s="952"/>
      <c r="DY118" s="952"/>
      <c r="DZ118" s="953"/>
    </row>
    <row r="119" spans="1:130" s="224" customFormat="1" ht="26.25" customHeight="1" x14ac:dyDescent="0.2">
      <c r="A119" s="1045" t="s">
        <v>442</v>
      </c>
      <c r="B119" s="936"/>
      <c r="C119" s="918" t="s">
        <v>443</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888" t="s">
        <v>444</v>
      </c>
      <c r="AB119" s="889"/>
      <c r="AC119" s="889"/>
      <c r="AD119" s="889"/>
      <c r="AE119" s="890"/>
      <c r="AF119" s="891" t="s">
        <v>444</v>
      </c>
      <c r="AG119" s="889"/>
      <c r="AH119" s="889"/>
      <c r="AI119" s="889"/>
      <c r="AJ119" s="890"/>
      <c r="AK119" s="891" t="s">
        <v>444</v>
      </c>
      <c r="AL119" s="889"/>
      <c r="AM119" s="889"/>
      <c r="AN119" s="889"/>
      <c r="AO119" s="890"/>
      <c r="AP119" s="892" t="s">
        <v>444</v>
      </c>
      <c r="AQ119" s="893"/>
      <c r="AR119" s="893"/>
      <c r="AS119" s="893"/>
      <c r="AT119" s="894"/>
      <c r="AU119" s="899"/>
      <c r="AV119" s="900"/>
      <c r="AW119" s="900"/>
      <c r="AX119" s="900"/>
      <c r="AY119" s="900"/>
      <c r="AZ119" s="247" t="s">
        <v>186</v>
      </c>
      <c r="BA119" s="247"/>
      <c r="BB119" s="247"/>
      <c r="BC119" s="247"/>
      <c r="BD119" s="247"/>
      <c r="BE119" s="247"/>
      <c r="BF119" s="247"/>
      <c r="BG119" s="247"/>
      <c r="BH119" s="247"/>
      <c r="BI119" s="247"/>
      <c r="BJ119" s="247"/>
      <c r="BK119" s="247"/>
      <c r="BL119" s="247"/>
      <c r="BM119" s="247"/>
      <c r="BN119" s="247"/>
      <c r="BO119" s="966" t="s">
        <v>473</v>
      </c>
      <c r="BP119" s="994"/>
      <c r="BQ119" s="988">
        <v>252027511</v>
      </c>
      <c r="BR119" s="989"/>
      <c r="BS119" s="989"/>
      <c r="BT119" s="989"/>
      <c r="BU119" s="989"/>
      <c r="BV119" s="989">
        <v>250926145</v>
      </c>
      <c r="BW119" s="989"/>
      <c r="BX119" s="989"/>
      <c r="BY119" s="989"/>
      <c r="BZ119" s="989"/>
      <c r="CA119" s="989">
        <v>244552240</v>
      </c>
      <c r="CB119" s="989"/>
      <c r="CC119" s="989"/>
      <c r="CD119" s="989"/>
      <c r="CE119" s="989"/>
      <c r="CF119" s="990"/>
      <c r="CG119" s="991"/>
      <c r="CH119" s="991"/>
      <c r="CI119" s="991"/>
      <c r="CJ119" s="992"/>
      <c r="CK119" s="939"/>
      <c r="CL119" s="940"/>
      <c r="CM119" s="962" t="s">
        <v>474</v>
      </c>
      <c r="CN119" s="954"/>
      <c r="CO119" s="954"/>
      <c r="CP119" s="954"/>
      <c r="CQ119" s="954"/>
      <c r="CR119" s="954"/>
      <c r="CS119" s="954"/>
      <c r="CT119" s="954"/>
      <c r="CU119" s="954"/>
      <c r="CV119" s="954"/>
      <c r="CW119" s="954"/>
      <c r="CX119" s="954"/>
      <c r="CY119" s="954"/>
      <c r="CZ119" s="954"/>
      <c r="DA119" s="954"/>
      <c r="DB119" s="954"/>
      <c r="DC119" s="954"/>
      <c r="DD119" s="954"/>
      <c r="DE119" s="954"/>
      <c r="DF119" s="955"/>
      <c r="DG119" s="993">
        <v>50573</v>
      </c>
      <c r="DH119" s="975"/>
      <c r="DI119" s="975"/>
      <c r="DJ119" s="975"/>
      <c r="DK119" s="976"/>
      <c r="DL119" s="974">
        <v>33715</v>
      </c>
      <c r="DM119" s="975"/>
      <c r="DN119" s="975"/>
      <c r="DO119" s="975"/>
      <c r="DP119" s="976"/>
      <c r="DQ119" s="974">
        <v>115956</v>
      </c>
      <c r="DR119" s="975"/>
      <c r="DS119" s="975"/>
      <c r="DT119" s="975"/>
      <c r="DU119" s="976"/>
      <c r="DV119" s="977">
        <v>0.1</v>
      </c>
      <c r="DW119" s="978"/>
      <c r="DX119" s="978"/>
      <c r="DY119" s="978"/>
      <c r="DZ119" s="979"/>
    </row>
    <row r="120" spans="1:130" s="224" customFormat="1" ht="26.25" customHeight="1" x14ac:dyDescent="0.2">
      <c r="A120" s="1046"/>
      <c r="B120" s="938"/>
      <c r="C120" s="911" t="s">
        <v>449</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47" t="s">
        <v>181</v>
      </c>
      <c r="AB120" s="948"/>
      <c r="AC120" s="948"/>
      <c r="AD120" s="948"/>
      <c r="AE120" s="949"/>
      <c r="AF120" s="950" t="s">
        <v>181</v>
      </c>
      <c r="AG120" s="948"/>
      <c r="AH120" s="948"/>
      <c r="AI120" s="948"/>
      <c r="AJ120" s="949"/>
      <c r="AK120" s="950" t="s">
        <v>181</v>
      </c>
      <c r="AL120" s="948"/>
      <c r="AM120" s="948"/>
      <c r="AN120" s="948"/>
      <c r="AO120" s="949"/>
      <c r="AP120" s="951" t="s">
        <v>181</v>
      </c>
      <c r="AQ120" s="952"/>
      <c r="AR120" s="952"/>
      <c r="AS120" s="952"/>
      <c r="AT120" s="953"/>
      <c r="AU120" s="980" t="s">
        <v>475</v>
      </c>
      <c r="AV120" s="981"/>
      <c r="AW120" s="981"/>
      <c r="AX120" s="981"/>
      <c r="AY120" s="982"/>
      <c r="AZ120" s="918" t="s">
        <v>476</v>
      </c>
      <c r="BA120" s="886"/>
      <c r="BB120" s="886"/>
      <c r="BC120" s="886"/>
      <c r="BD120" s="886"/>
      <c r="BE120" s="886"/>
      <c r="BF120" s="886"/>
      <c r="BG120" s="886"/>
      <c r="BH120" s="886"/>
      <c r="BI120" s="886"/>
      <c r="BJ120" s="886"/>
      <c r="BK120" s="886"/>
      <c r="BL120" s="886"/>
      <c r="BM120" s="886"/>
      <c r="BN120" s="886"/>
      <c r="BO120" s="886"/>
      <c r="BP120" s="887"/>
      <c r="BQ120" s="919">
        <v>16534343</v>
      </c>
      <c r="BR120" s="920"/>
      <c r="BS120" s="920"/>
      <c r="BT120" s="920"/>
      <c r="BU120" s="920"/>
      <c r="BV120" s="920">
        <v>21393235</v>
      </c>
      <c r="BW120" s="920"/>
      <c r="BX120" s="920"/>
      <c r="BY120" s="920"/>
      <c r="BZ120" s="920"/>
      <c r="CA120" s="920">
        <v>22895508</v>
      </c>
      <c r="CB120" s="920"/>
      <c r="CC120" s="920"/>
      <c r="CD120" s="920"/>
      <c r="CE120" s="920"/>
      <c r="CF120" s="933">
        <v>27</v>
      </c>
      <c r="CG120" s="934"/>
      <c r="CH120" s="934"/>
      <c r="CI120" s="934"/>
      <c r="CJ120" s="934"/>
      <c r="CK120" s="995" t="s">
        <v>477</v>
      </c>
      <c r="CL120" s="996"/>
      <c r="CM120" s="996"/>
      <c r="CN120" s="996"/>
      <c r="CO120" s="997"/>
      <c r="CP120" s="1003" t="s">
        <v>410</v>
      </c>
      <c r="CQ120" s="1004"/>
      <c r="CR120" s="1004"/>
      <c r="CS120" s="1004"/>
      <c r="CT120" s="1004"/>
      <c r="CU120" s="1004"/>
      <c r="CV120" s="1004"/>
      <c r="CW120" s="1004"/>
      <c r="CX120" s="1004"/>
      <c r="CY120" s="1004"/>
      <c r="CZ120" s="1004"/>
      <c r="DA120" s="1004"/>
      <c r="DB120" s="1004"/>
      <c r="DC120" s="1004"/>
      <c r="DD120" s="1004"/>
      <c r="DE120" s="1004"/>
      <c r="DF120" s="1005"/>
      <c r="DG120" s="919">
        <v>38739499</v>
      </c>
      <c r="DH120" s="920"/>
      <c r="DI120" s="920"/>
      <c r="DJ120" s="920"/>
      <c r="DK120" s="920"/>
      <c r="DL120" s="920">
        <v>37343705</v>
      </c>
      <c r="DM120" s="920"/>
      <c r="DN120" s="920"/>
      <c r="DO120" s="920"/>
      <c r="DP120" s="920"/>
      <c r="DQ120" s="920">
        <v>34606840</v>
      </c>
      <c r="DR120" s="920"/>
      <c r="DS120" s="920"/>
      <c r="DT120" s="920"/>
      <c r="DU120" s="920"/>
      <c r="DV120" s="921">
        <v>40.799999999999997</v>
      </c>
      <c r="DW120" s="921"/>
      <c r="DX120" s="921"/>
      <c r="DY120" s="921"/>
      <c r="DZ120" s="922"/>
    </row>
    <row r="121" spans="1:130" s="224" customFormat="1" ht="26.25" customHeight="1" x14ac:dyDescent="0.2">
      <c r="A121" s="1046"/>
      <c r="B121" s="938"/>
      <c r="C121" s="963" t="s">
        <v>478</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47" t="s">
        <v>181</v>
      </c>
      <c r="AB121" s="948"/>
      <c r="AC121" s="948"/>
      <c r="AD121" s="948"/>
      <c r="AE121" s="949"/>
      <c r="AF121" s="950" t="s">
        <v>181</v>
      </c>
      <c r="AG121" s="948"/>
      <c r="AH121" s="948"/>
      <c r="AI121" s="948"/>
      <c r="AJ121" s="949"/>
      <c r="AK121" s="950" t="s">
        <v>181</v>
      </c>
      <c r="AL121" s="948"/>
      <c r="AM121" s="948"/>
      <c r="AN121" s="948"/>
      <c r="AO121" s="949"/>
      <c r="AP121" s="951" t="s">
        <v>181</v>
      </c>
      <c r="AQ121" s="952"/>
      <c r="AR121" s="952"/>
      <c r="AS121" s="952"/>
      <c r="AT121" s="953"/>
      <c r="AU121" s="983"/>
      <c r="AV121" s="984"/>
      <c r="AW121" s="984"/>
      <c r="AX121" s="984"/>
      <c r="AY121" s="985"/>
      <c r="AZ121" s="911" t="s">
        <v>479</v>
      </c>
      <c r="BA121" s="912"/>
      <c r="BB121" s="912"/>
      <c r="BC121" s="912"/>
      <c r="BD121" s="912"/>
      <c r="BE121" s="912"/>
      <c r="BF121" s="912"/>
      <c r="BG121" s="912"/>
      <c r="BH121" s="912"/>
      <c r="BI121" s="912"/>
      <c r="BJ121" s="912"/>
      <c r="BK121" s="912"/>
      <c r="BL121" s="912"/>
      <c r="BM121" s="912"/>
      <c r="BN121" s="912"/>
      <c r="BO121" s="912"/>
      <c r="BP121" s="913"/>
      <c r="BQ121" s="914">
        <v>1777093</v>
      </c>
      <c r="BR121" s="915"/>
      <c r="BS121" s="915"/>
      <c r="BT121" s="915"/>
      <c r="BU121" s="915"/>
      <c r="BV121" s="915">
        <v>1189242</v>
      </c>
      <c r="BW121" s="915"/>
      <c r="BX121" s="915"/>
      <c r="BY121" s="915"/>
      <c r="BZ121" s="915"/>
      <c r="CA121" s="915">
        <v>1327684</v>
      </c>
      <c r="CB121" s="915"/>
      <c r="CC121" s="915"/>
      <c r="CD121" s="915"/>
      <c r="CE121" s="915"/>
      <c r="CF121" s="909">
        <v>1.6</v>
      </c>
      <c r="CG121" s="910"/>
      <c r="CH121" s="910"/>
      <c r="CI121" s="910"/>
      <c r="CJ121" s="910"/>
      <c r="CK121" s="998"/>
      <c r="CL121" s="999"/>
      <c r="CM121" s="999"/>
      <c r="CN121" s="999"/>
      <c r="CO121" s="1000"/>
      <c r="CP121" s="1008" t="s">
        <v>412</v>
      </c>
      <c r="CQ121" s="1009"/>
      <c r="CR121" s="1009"/>
      <c r="CS121" s="1009"/>
      <c r="CT121" s="1009"/>
      <c r="CU121" s="1009"/>
      <c r="CV121" s="1009"/>
      <c r="CW121" s="1009"/>
      <c r="CX121" s="1009"/>
      <c r="CY121" s="1009"/>
      <c r="CZ121" s="1009"/>
      <c r="DA121" s="1009"/>
      <c r="DB121" s="1009"/>
      <c r="DC121" s="1009"/>
      <c r="DD121" s="1009"/>
      <c r="DE121" s="1009"/>
      <c r="DF121" s="1010"/>
      <c r="DG121" s="914">
        <v>9888378</v>
      </c>
      <c r="DH121" s="915"/>
      <c r="DI121" s="915"/>
      <c r="DJ121" s="915"/>
      <c r="DK121" s="915"/>
      <c r="DL121" s="915">
        <v>9210115</v>
      </c>
      <c r="DM121" s="915"/>
      <c r="DN121" s="915"/>
      <c r="DO121" s="915"/>
      <c r="DP121" s="915"/>
      <c r="DQ121" s="915">
        <v>9121371</v>
      </c>
      <c r="DR121" s="915"/>
      <c r="DS121" s="915"/>
      <c r="DT121" s="915"/>
      <c r="DU121" s="915"/>
      <c r="DV121" s="916">
        <v>10.7</v>
      </c>
      <c r="DW121" s="916"/>
      <c r="DX121" s="916"/>
      <c r="DY121" s="916"/>
      <c r="DZ121" s="917"/>
    </row>
    <row r="122" spans="1:130" s="224" customFormat="1" ht="26.25" customHeight="1" x14ac:dyDescent="0.2">
      <c r="A122" s="1046"/>
      <c r="B122" s="938"/>
      <c r="C122" s="911" t="s">
        <v>460</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47" t="s">
        <v>181</v>
      </c>
      <c r="AB122" s="948"/>
      <c r="AC122" s="948"/>
      <c r="AD122" s="948"/>
      <c r="AE122" s="949"/>
      <c r="AF122" s="950" t="s">
        <v>181</v>
      </c>
      <c r="AG122" s="948"/>
      <c r="AH122" s="948"/>
      <c r="AI122" s="948"/>
      <c r="AJ122" s="949"/>
      <c r="AK122" s="950" t="s">
        <v>444</v>
      </c>
      <c r="AL122" s="948"/>
      <c r="AM122" s="948"/>
      <c r="AN122" s="948"/>
      <c r="AO122" s="949"/>
      <c r="AP122" s="951" t="s">
        <v>181</v>
      </c>
      <c r="AQ122" s="952"/>
      <c r="AR122" s="952"/>
      <c r="AS122" s="952"/>
      <c r="AT122" s="953"/>
      <c r="AU122" s="983"/>
      <c r="AV122" s="984"/>
      <c r="AW122" s="984"/>
      <c r="AX122" s="984"/>
      <c r="AY122" s="985"/>
      <c r="AZ122" s="962" t="s">
        <v>480</v>
      </c>
      <c r="BA122" s="954"/>
      <c r="BB122" s="954"/>
      <c r="BC122" s="954"/>
      <c r="BD122" s="954"/>
      <c r="BE122" s="954"/>
      <c r="BF122" s="954"/>
      <c r="BG122" s="954"/>
      <c r="BH122" s="954"/>
      <c r="BI122" s="954"/>
      <c r="BJ122" s="954"/>
      <c r="BK122" s="954"/>
      <c r="BL122" s="954"/>
      <c r="BM122" s="954"/>
      <c r="BN122" s="954"/>
      <c r="BO122" s="954"/>
      <c r="BP122" s="955"/>
      <c r="BQ122" s="988">
        <v>171820483</v>
      </c>
      <c r="BR122" s="989"/>
      <c r="BS122" s="989"/>
      <c r="BT122" s="989"/>
      <c r="BU122" s="989"/>
      <c r="BV122" s="989">
        <v>169484982</v>
      </c>
      <c r="BW122" s="989"/>
      <c r="BX122" s="989"/>
      <c r="BY122" s="989"/>
      <c r="BZ122" s="989"/>
      <c r="CA122" s="989">
        <v>163556697</v>
      </c>
      <c r="CB122" s="989"/>
      <c r="CC122" s="989"/>
      <c r="CD122" s="989"/>
      <c r="CE122" s="989"/>
      <c r="CF122" s="1006">
        <v>192.7</v>
      </c>
      <c r="CG122" s="1007"/>
      <c r="CH122" s="1007"/>
      <c r="CI122" s="1007"/>
      <c r="CJ122" s="1007"/>
      <c r="CK122" s="998"/>
      <c r="CL122" s="999"/>
      <c r="CM122" s="999"/>
      <c r="CN122" s="999"/>
      <c r="CO122" s="1000"/>
      <c r="CP122" s="1008" t="s">
        <v>481</v>
      </c>
      <c r="CQ122" s="1009"/>
      <c r="CR122" s="1009"/>
      <c r="CS122" s="1009"/>
      <c r="CT122" s="1009"/>
      <c r="CU122" s="1009"/>
      <c r="CV122" s="1009"/>
      <c r="CW122" s="1009"/>
      <c r="CX122" s="1009"/>
      <c r="CY122" s="1009"/>
      <c r="CZ122" s="1009"/>
      <c r="DA122" s="1009"/>
      <c r="DB122" s="1009"/>
      <c r="DC122" s="1009"/>
      <c r="DD122" s="1009"/>
      <c r="DE122" s="1009"/>
      <c r="DF122" s="1010"/>
      <c r="DG122" s="914">
        <v>630946</v>
      </c>
      <c r="DH122" s="915"/>
      <c r="DI122" s="915"/>
      <c r="DJ122" s="915"/>
      <c r="DK122" s="915"/>
      <c r="DL122" s="915">
        <v>325499</v>
      </c>
      <c r="DM122" s="915"/>
      <c r="DN122" s="915"/>
      <c r="DO122" s="915"/>
      <c r="DP122" s="915"/>
      <c r="DQ122" s="915">
        <v>319824</v>
      </c>
      <c r="DR122" s="915"/>
      <c r="DS122" s="915"/>
      <c r="DT122" s="915"/>
      <c r="DU122" s="915"/>
      <c r="DV122" s="916">
        <v>0.4</v>
      </c>
      <c r="DW122" s="916"/>
      <c r="DX122" s="916"/>
      <c r="DY122" s="916"/>
      <c r="DZ122" s="917"/>
    </row>
    <row r="123" spans="1:130" s="224" customFormat="1" ht="26.25" customHeight="1" x14ac:dyDescent="0.2">
      <c r="A123" s="1046"/>
      <c r="B123" s="938"/>
      <c r="C123" s="911" t="s">
        <v>467</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47" t="s">
        <v>482</v>
      </c>
      <c r="AB123" s="948"/>
      <c r="AC123" s="948"/>
      <c r="AD123" s="948"/>
      <c r="AE123" s="949"/>
      <c r="AF123" s="950" t="s">
        <v>482</v>
      </c>
      <c r="AG123" s="948"/>
      <c r="AH123" s="948"/>
      <c r="AI123" s="948"/>
      <c r="AJ123" s="949"/>
      <c r="AK123" s="950" t="s">
        <v>482</v>
      </c>
      <c r="AL123" s="948"/>
      <c r="AM123" s="948"/>
      <c r="AN123" s="948"/>
      <c r="AO123" s="949"/>
      <c r="AP123" s="951" t="s">
        <v>482</v>
      </c>
      <c r="AQ123" s="952"/>
      <c r="AR123" s="952"/>
      <c r="AS123" s="952"/>
      <c r="AT123" s="953"/>
      <c r="AU123" s="986"/>
      <c r="AV123" s="987"/>
      <c r="AW123" s="987"/>
      <c r="AX123" s="987"/>
      <c r="AY123" s="987"/>
      <c r="AZ123" s="247" t="s">
        <v>186</v>
      </c>
      <c r="BA123" s="247"/>
      <c r="BB123" s="247"/>
      <c r="BC123" s="247"/>
      <c r="BD123" s="247"/>
      <c r="BE123" s="247"/>
      <c r="BF123" s="247"/>
      <c r="BG123" s="247"/>
      <c r="BH123" s="247"/>
      <c r="BI123" s="247"/>
      <c r="BJ123" s="247"/>
      <c r="BK123" s="247"/>
      <c r="BL123" s="247"/>
      <c r="BM123" s="247"/>
      <c r="BN123" s="247"/>
      <c r="BO123" s="966" t="s">
        <v>483</v>
      </c>
      <c r="BP123" s="994"/>
      <c r="BQ123" s="1052">
        <v>190131919</v>
      </c>
      <c r="BR123" s="1053"/>
      <c r="BS123" s="1053"/>
      <c r="BT123" s="1053"/>
      <c r="BU123" s="1053"/>
      <c r="BV123" s="1053">
        <v>192067459</v>
      </c>
      <c r="BW123" s="1053"/>
      <c r="BX123" s="1053"/>
      <c r="BY123" s="1053"/>
      <c r="BZ123" s="1053"/>
      <c r="CA123" s="1053">
        <v>187779889</v>
      </c>
      <c r="CB123" s="1053"/>
      <c r="CC123" s="1053"/>
      <c r="CD123" s="1053"/>
      <c r="CE123" s="1053"/>
      <c r="CF123" s="990"/>
      <c r="CG123" s="991"/>
      <c r="CH123" s="991"/>
      <c r="CI123" s="991"/>
      <c r="CJ123" s="992"/>
      <c r="CK123" s="998"/>
      <c r="CL123" s="999"/>
      <c r="CM123" s="999"/>
      <c r="CN123" s="999"/>
      <c r="CO123" s="1000"/>
      <c r="CP123" s="1008" t="s">
        <v>484</v>
      </c>
      <c r="CQ123" s="1009"/>
      <c r="CR123" s="1009"/>
      <c r="CS123" s="1009"/>
      <c r="CT123" s="1009"/>
      <c r="CU123" s="1009"/>
      <c r="CV123" s="1009"/>
      <c r="CW123" s="1009"/>
      <c r="CX123" s="1009"/>
      <c r="CY123" s="1009"/>
      <c r="CZ123" s="1009"/>
      <c r="DA123" s="1009"/>
      <c r="DB123" s="1009"/>
      <c r="DC123" s="1009"/>
      <c r="DD123" s="1009"/>
      <c r="DE123" s="1009"/>
      <c r="DF123" s="1010"/>
      <c r="DG123" s="947">
        <v>56374</v>
      </c>
      <c r="DH123" s="948"/>
      <c r="DI123" s="948"/>
      <c r="DJ123" s="948"/>
      <c r="DK123" s="949"/>
      <c r="DL123" s="950" t="s">
        <v>485</v>
      </c>
      <c r="DM123" s="948"/>
      <c r="DN123" s="948"/>
      <c r="DO123" s="948"/>
      <c r="DP123" s="949"/>
      <c r="DQ123" s="950">
        <v>84018</v>
      </c>
      <c r="DR123" s="948"/>
      <c r="DS123" s="948"/>
      <c r="DT123" s="948"/>
      <c r="DU123" s="949"/>
      <c r="DV123" s="951">
        <v>0.1</v>
      </c>
      <c r="DW123" s="952"/>
      <c r="DX123" s="952"/>
      <c r="DY123" s="952"/>
      <c r="DZ123" s="953"/>
    </row>
    <row r="124" spans="1:130" s="224" customFormat="1" ht="26.25" customHeight="1" thickBot="1" x14ac:dyDescent="0.25">
      <c r="A124" s="1046"/>
      <c r="B124" s="938"/>
      <c r="C124" s="911" t="s">
        <v>470</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47" t="s">
        <v>393</v>
      </c>
      <c r="AB124" s="948"/>
      <c r="AC124" s="948"/>
      <c r="AD124" s="948"/>
      <c r="AE124" s="949"/>
      <c r="AF124" s="950" t="s">
        <v>393</v>
      </c>
      <c r="AG124" s="948"/>
      <c r="AH124" s="948"/>
      <c r="AI124" s="948"/>
      <c r="AJ124" s="949"/>
      <c r="AK124" s="950" t="s">
        <v>486</v>
      </c>
      <c r="AL124" s="948"/>
      <c r="AM124" s="948"/>
      <c r="AN124" s="948"/>
      <c r="AO124" s="949"/>
      <c r="AP124" s="951" t="s">
        <v>487</v>
      </c>
      <c r="AQ124" s="952"/>
      <c r="AR124" s="952"/>
      <c r="AS124" s="952"/>
      <c r="AT124" s="953"/>
      <c r="AU124" s="1048" t="s">
        <v>488</v>
      </c>
      <c r="AV124" s="1049"/>
      <c r="AW124" s="1049"/>
      <c r="AX124" s="1049"/>
      <c r="AY124" s="1049"/>
      <c r="AZ124" s="1049"/>
      <c r="BA124" s="1049"/>
      <c r="BB124" s="1049"/>
      <c r="BC124" s="1049"/>
      <c r="BD124" s="1049"/>
      <c r="BE124" s="1049"/>
      <c r="BF124" s="1049"/>
      <c r="BG124" s="1049"/>
      <c r="BH124" s="1049"/>
      <c r="BI124" s="1049"/>
      <c r="BJ124" s="1049"/>
      <c r="BK124" s="1049"/>
      <c r="BL124" s="1049"/>
      <c r="BM124" s="1049"/>
      <c r="BN124" s="1049"/>
      <c r="BO124" s="1049"/>
      <c r="BP124" s="1050"/>
      <c r="BQ124" s="1051">
        <v>74.5</v>
      </c>
      <c r="BR124" s="1016"/>
      <c r="BS124" s="1016"/>
      <c r="BT124" s="1016"/>
      <c r="BU124" s="1016"/>
      <c r="BV124" s="1016">
        <v>68</v>
      </c>
      <c r="BW124" s="1016"/>
      <c r="BX124" s="1016"/>
      <c r="BY124" s="1016"/>
      <c r="BZ124" s="1016"/>
      <c r="CA124" s="1016">
        <v>66.8</v>
      </c>
      <c r="CB124" s="1016"/>
      <c r="CC124" s="1016"/>
      <c r="CD124" s="1016"/>
      <c r="CE124" s="1016"/>
      <c r="CF124" s="1017"/>
      <c r="CG124" s="1018"/>
      <c r="CH124" s="1018"/>
      <c r="CI124" s="1018"/>
      <c r="CJ124" s="1019"/>
      <c r="CK124" s="1001"/>
      <c r="CL124" s="1001"/>
      <c r="CM124" s="1001"/>
      <c r="CN124" s="1001"/>
      <c r="CO124" s="1002"/>
      <c r="CP124" s="1008" t="s">
        <v>489</v>
      </c>
      <c r="CQ124" s="1009"/>
      <c r="CR124" s="1009"/>
      <c r="CS124" s="1009"/>
      <c r="CT124" s="1009"/>
      <c r="CU124" s="1009"/>
      <c r="CV124" s="1009"/>
      <c r="CW124" s="1009"/>
      <c r="CX124" s="1009"/>
      <c r="CY124" s="1009"/>
      <c r="CZ124" s="1009"/>
      <c r="DA124" s="1009"/>
      <c r="DB124" s="1009"/>
      <c r="DC124" s="1009"/>
      <c r="DD124" s="1009"/>
      <c r="DE124" s="1009"/>
      <c r="DF124" s="1010"/>
      <c r="DG124" s="993">
        <v>180285</v>
      </c>
      <c r="DH124" s="975"/>
      <c r="DI124" s="975"/>
      <c r="DJ124" s="975"/>
      <c r="DK124" s="976"/>
      <c r="DL124" s="974">
        <v>111305</v>
      </c>
      <c r="DM124" s="975"/>
      <c r="DN124" s="975"/>
      <c r="DO124" s="975"/>
      <c r="DP124" s="976"/>
      <c r="DQ124" s="974">
        <v>79321</v>
      </c>
      <c r="DR124" s="975"/>
      <c r="DS124" s="975"/>
      <c r="DT124" s="975"/>
      <c r="DU124" s="976"/>
      <c r="DV124" s="977">
        <v>0.1</v>
      </c>
      <c r="DW124" s="978"/>
      <c r="DX124" s="978"/>
      <c r="DY124" s="978"/>
      <c r="DZ124" s="979"/>
    </row>
    <row r="125" spans="1:130" s="224" customFormat="1" ht="26.25" customHeight="1" x14ac:dyDescent="0.2">
      <c r="A125" s="1046"/>
      <c r="B125" s="938"/>
      <c r="C125" s="911" t="s">
        <v>472</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47" t="s">
        <v>486</v>
      </c>
      <c r="AB125" s="948"/>
      <c r="AC125" s="948"/>
      <c r="AD125" s="948"/>
      <c r="AE125" s="949"/>
      <c r="AF125" s="950" t="s">
        <v>486</v>
      </c>
      <c r="AG125" s="948"/>
      <c r="AH125" s="948"/>
      <c r="AI125" s="948"/>
      <c r="AJ125" s="949"/>
      <c r="AK125" s="950" t="s">
        <v>486</v>
      </c>
      <c r="AL125" s="948"/>
      <c r="AM125" s="948"/>
      <c r="AN125" s="948"/>
      <c r="AO125" s="949"/>
      <c r="AP125" s="951" t="s">
        <v>393</v>
      </c>
      <c r="AQ125" s="952"/>
      <c r="AR125" s="952"/>
      <c r="AS125" s="952"/>
      <c r="AT125" s="95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1" t="s">
        <v>490</v>
      </c>
      <c r="CL125" s="996"/>
      <c r="CM125" s="996"/>
      <c r="CN125" s="996"/>
      <c r="CO125" s="997"/>
      <c r="CP125" s="918" t="s">
        <v>491</v>
      </c>
      <c r="CQ125" s="886"/>
      <c r="CR125" s="886"/>
      <c r="CS125" s="886"/>
      <c r="CT125" s="886"/>
      <c r="CU125" s="886"/>
      <c r="CV125" s="886"/>
      <c r="CW125" s="886"/>
      <c r="CX125" s="886"/>
      <c r="CY125" s="886"/>
      <c r="CZ125" s="886"/>
      <c r="DA125" s="886"/>
      <c r="DB125" s="886"/>
      <c r="DC125" s="886"/>
      <c r="DD125" s="886"/>
      <c r="DE125" s="886"/>
      <c r="DF125" s="887"/>
      <c r="DG125" s="919" t="s">
        <v>393</v>
      </c>
      <c r="DH125" s="920"/>
      <c r="DI125" s="920"/>
      <c r="DJ125" s="920"/>
      <c r="DK125" s="920"/>
      <c r="DL125" s="920" t="s">
        <v>393</v>
      </c>
      <c r="DM125" s="920"/>
      <c r="DN125" s="920"/>
      <c r="DO125" s="920"/>
      <c r="DP125" s="920"/>
      <c r="DQ125" s="920" t="s">
        <v>393</v>
      </c>
      <c r="DR125" s="920"/>
      <c r="DS125" s="920"/>
      <c r="DT125" s="920"/>
      <c r="DU125" s="920"/>
      <c r="DV125" s="921" t="s">
        <v>393</v>
      </c>
      <c r="DW125" s="921"/>
      <c r="DX125" s="921"/>
      <c r="DY125" s="921"/>
      <c r="DZ125" s="922"/>
    </row>
    <row r="126" spans="1:130" s="224" customFormat="1" ht="26.25" customHeight="1" thickBot="1" x14ac:dyDescent="0.25">
      <c r="A126" s="1046"/>
      <c r="B126" s="938"/>
      <c r="C126" s="911" t="s">
        <v>474</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47">
        <v>16858</v>
      </c>
      <c r="AB126" s="948"/>
      <c r="AC126" s="948"/>
      <c r="AD126" s="948"/>
      <c r="AE126" s="949"/>
      <c r="AF126" s="950">
        <v>16858</v>
      </c>
      <c r="AG126" s="948"/>
      <c r="AH126" s="948"/>
      <c r="AI126" s="948"/>
      <c r="AJ126" s="949"/>
      <c r="AK126" s="950">
        <v>16858</v>
      </c>
      <c r="AL126" s="948"/>
      <c r="AM126" s="948"/>
      <c r="AN126" s="948"/>
      <c r="AO126" s="949"/>
      <c r="AP126" s="951">
        <v>0</v>
      </c>
      <c r="AQ126" s="952"/>
      <c r="AR126" s="952"/>
      <c r="AS126" s="952"/>
      <c r="AT126" s="95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2"/>
      <c r="CL126" s="999"/>
      <c r="CM126" s="999"/>
      <c r="CN126" s="999"/>
      <c r="CO126" s="1000"/>
      <c r="CP126" s="911" t="s">
        <v>492</v>
      </c>
      <c r="CQ126" s="912"/>
      <c r="CR126" s="912"/>
      <c r="CS126" s="912"/>
      <c r="CT126" s="912"/>
      <c r="CU126" s="912"/>
      <c r="CV126" s="912"/>
      <c r="CW126" s="912"/>
      <c r="CX126" s="912"/>
      <c r="CY126" s="912"/>
      <c r="CZ126" s="912"/>
      <c r="DA126" s="912"/>
      <c r="DB126" s="912"/>
      <c r="DC126" s="912"/>
      <c r="DD126" s="912"/>
      <c r="DE126" s="912"/>
      <c r="DF126" s="913"/>
      <c r="DG126" s="914">
        <v>574279</v>
      </c>
      <c r="DH126" s="915"/>
      <c r="DI126" s="915"/>
      <c r="DJ126" s="915"/>
      <c r="DK126" s="915"/>
      <c r="DL126" s="915">
        <v>601740</v>
      </c>
      <c r="DM126" s="915"/>
      <c r="DN126" s="915"/>
      <c r="DO126" s="915"/>
      <c r="DP126" s="915"/>
      <c r="DQ126" s="915">
        <v>652872</v>
      </c>
      <c r="DR126" s="915"/>
      <c r="DS126" s="915"/>
      <c r="DT126" s="915"/>
      <c r="DU126" s="915"/>
      <c r="DV126" s="916">
        <v>0.8</v>
      </c>
      <c r="DW126" s="916"/>
      <c r="DX126" s="916"/>
      <c r="DY126" s="916"/>
      <c r="DZ126" s="917"/>
    </row>
    <row r="127" spans="1:130" s="224" customFormat="1" ht="26.25" customHeight="1" x14ac:dyDescent="0.2">
      <c r="A127" s="1047"/>
      <c r="B127" s="940"/>
      <c r="C127" s="962" t="s">
        <v>493</v>
      </c>
      <c r="D127" s="954"/>
      <c r="E127" s="954"/>
      <c r="F127" s="954"/>
      <c r="G127" s="954"/>
      <c r="H127" s="954"/>
      <c r="I127" s="954"/>
      <c r="J127" s="954"/>
      <c r="K127" s="954"/>
      <c r="L127" s="954"/>
      <c r="M127" s="954"/>
      <c r="N127" s="954"/>
      <c r="O127" s="954"/>
      <c r="P127" s="954"/>
      <c r="Q127" s="954"/>
      <c r="R127" s="954"/>
      <c r="S127" s="954"/>
      <c r="T127" s="954"/>
      <c r="U127" s="954"/>
      <c r="V127" s="954"/>
      <c r="W127" s="954"/>
      <c r="X127" s="954"/>
      <c r="Y127" s="954"/>
      <c r="Z127" s="955"/>
      <c r="AA127" s="947">
        <v>102</v>
      </c>
      <c r="AB127" s="948"/>
      <c r="AC127" s="948"/>
      <c r="AD127" s="948"/>
      <c r="AE127" s="949"/>
      <c r="AF127" s="950">
        <v>34</v>
      </c>
      <c r="AG127" s="948"/>
      <c r="AH127" s="948"/>
      <c r="AI127" s="948"/>
      <c r="AJ127" s="949"/>
      <c r="AK127" s="950" t="s">
        <v>181</v>
      </c>
      <c r="AL127" s="948"/>
      <c r="AM127" s="948"/>
      <c r="AN127" s="948"/>
      <c r="AO127" s="949"/>
      <c r="AP127" s="951" t="s">
        <v>486</v>
      </c>
      <c r="AQ127" s="952"/>
      <c r="AR127" s="952"/>
      <c r="AS127" s="952"/>
      <c r="AT127" s="953"/>
      <c r="AU127" s="226"/>
      <c r="AV127" s="226"/>
      <c r="AW127" s="226"/>
      <c r="AX127" s="1020" t="s">
        <v>494</v>
      </c>
      <c r="AY127" s="1021"/>
      <c r="AZ127" s="1021"/>
      <c r="BA127" s="1021"/>
      <c r="BB127" s="1021"/>
      <c r="BC127" s="1021"/>
      <c r="BD127" s="1021"/>
      <c r="BE127" s="1022"/>
      <c r="BF127" s="1023" t="s">
        <v>495</v>
      </c>
      <c r="BG127" s="1021"/>
      <c r="BH127" s="1021"/>
      <c r="BI127" s="1021"/>
      <c r="BJ127" s="1021"/>
      <c r="BK127" s="1021"/>
      <c r="BL127" s="1022"/>
      <c r="BM127" s="1023" t="s">
        <v>496</v>
      </c>
      <c r="BN127" s="1021"/>
      <c r="BO127" s="1021"/>
      <c r="BP127" s="1021"/>
      <c r="BQ127" s="1021"/>
      <c r="BR127" s="1021"/>
      <c r="BS127" s="1022"/>
      <c r="BT127" s="1023" t="s">
        <v>497</v>
      </c>
      <c r="BU127" s="1021"/>
      <c r="BV127" s="1021"/>
      <c r="BW127" s="1021"/>
      <c r="BX127" s="1021"/>
      <c r="BY127" s="1021"/>
      <c r="BZ127" s="1044"/>
      <c r="CA127" s="226"/>
      <c r="CB127" s="226"/>
      <c r="CC127" s="226"/>
      <c r="CD127" s="249"/>
      <c r="CE127" s="249"/>
      <c r="CF127" s="249"/>
      <c r="CG127" s="226"/>
      <c r="CH127" s="226"/>
      <c r="CI127" s="226"/>
      <c r="CJ127" s="248"/>
      <c r="CK127" s="1012"/>
      <c r="CL127" s="999"/>
      <c r="CM127" s="999"/>
      <c r="CN127" s="999"/>
      <c r="CO127" s="1000"/>
      <c r="CP127" s="911" t="s">
        <v>498</v>
      </c>
      <c r="CQ127" s="912"/>
      <c r="CR127" s="912"/>
      <c r="CS127" s="912"/>
      <c r="CT127" s="912"/>
      <c r="CU127" s="912"/>
      <c r="CV127" s="912"/>
      <c r="CW127" s="912"/>
      <c r="CX127" s="912"/>
      <c r="CY127" s="912"/>
      <c r="CZ127" s="912"/>
      <c r="DA127" s="912"/>
      <c r="DB127" s="912"/>
      <c r="DC127" s="912"/>
      <c r="DD127" s="912"/>
      <c r="DE127" s="912"/>
      <c r="DF127" s="913"/>
      <c r="DG127" s="914" t="s">
        <v>486</v>
      </c>
      <c r="DH127" s="915"/>
      <c r="DI127" s="915"/>
      <c r="DJ127" s="915"/>
      <c r="DK127" s="915"/>
      <c r="DL127" s="915" t="s">
        <v>486</v>
      </c>
      <c r="DM127" s="915"/>
      <c r="DN127" s="915"/>
      <c r="DO127" s="915"/>
      <c r="DP127" s="915"/>
      <c r="DQ127" s="915" t="s">
        <v>393</v>
      </c>
      <c r="DR127" s="915"/>
      <c r="DS127" s="915"/>
      <c r="DT127" s="915"/>
      <c r="DU127" s="915"/>
      <c r="DV127" s="916" t="s">
        <v>486</v>
      </c>
      <c r="DW127" s="916"/>
      <c r="DX127" s="916"/>
      <c r="DY127" s="916"/>
      <c r="DZ127" s="917"/>
    </row>
    <row r="128" spans="1:130" s="224" customFormat="1" ht="26.25" customHeight="1" thickBot="1" x14ac:dyDescent="0.25">
      <c r="A128" s="1030" t="s">
        <v>499</v>
      </c>
      <c r="B128" s="1031"/>
      <c r="C128" s="1031"/>
      <c r="D128" s="1031"/>
      <c r="E128" s="1031"/>
      <c r="F128" s="1031"/>
      <c r="G128" s="1031"/>
      <c r="H128" s="1031"/>
      <c r="I128" s="1031"/>
      <c r="J128" s="1031"/>
      <c r="K128" s="1031"/>
      <c r="L128" s="1031"/>
      <c r="M128" s="1031"/>
      <c r="N128" s="1031"/>
      <c r="O128" s="1031"/>
      <c r="P128" s="1031"/>
      <c r="Q128" s="1031"/>
      <c r="R128" s="1031"/>
      <c r="S128" s="1031"/>
      <c r="T128" s="1031"/>
      <c r="U128" s="1031"/>
      <c r="V128" s="1031"/>
      <c r="W128" s="1032" t="s">
        <v>500</v>
      </c>
      <c r="X128" s="1032"/>
      <c r="Y128" s="1032"/>
      <c r="Z128" s="1033"/>
      <c r="AA128" s="1034">
        <v>37502</v>
      </c>
      <c r="AB128" s="1035"/>
      <c r="AC128" s="1035"/>
      <c r="AD128" s="1035"/>
      <c r="AE128" s="1036"/>
      <c r="AF128" s="1037">
        <v>85116</v>
      </c>
      <c r="AG128" s="1035"/>
      <c r="AH128" s="1035"/>
      <c r="AI128" s="1035"/>
      <c r="AJ128" s="1036"/>
      <c r="AK128" s="1037">
        <v>96896</v>
      </c>
      <c r="AL128" s="1035"/>
      <c r="AM128" s="1035"/>
      <c r="AN128" s="1035"/>
      <c r="AO128" s="1036"/>
      <c r="AP128" s="1038"/>
      <c r="AQ128" s="1039"/>
      <c r="AR128" s="1039"/>
      <c r="AS128" s="1039"/>
      <c r="AT128" s="1040"/>
      <c r="AU128" s="226"/>
      <c r="AV128" s="226"/>
      <c r="AW128" s="226"/>
      <c r="AX128" s="885" t="s">
        <v>501</v>
      </c>
      <c r="AY128" s="886"/>
      <c r="AZ128" s="886"/>
      <c r="BA128" s="886"/>
      <c r="BB128" s="886"/>
      <c r="BC128" s="886"/>
      <c r="BD128" s="886"/>
      <c r="BE128" s="887"/>
      <c r="BF128" s="1041" t="s">
        <v>486</v>
      </c>
      <c r="BG128" s="1042"/>
      <c r="BH128" s="1042"/>
      <c r="BI128" s="1042"/>
      <c r="BJ128" s="1042"/>
      <c r="BK128" s="1042"/>
      <c r="BL128" s="1043"/>
      <c r="BM128" s="1041">
        <v>11.25</v>
      </c>
      <c r="BN128" s="1042"/>
      <c r="BO128" s="1042"/>
      <c r="BP128" s="1042"/>
      <c r="BQ128" s="1042"/>
      <c r="BR128" s="1042"/>
      <c r="BS128" s="1043"/>
      <c r="BT128" s="1041">
        <v>20</v>
      </c>
      <c r="BU128" s="1042"/>
      <c r="BV128" s="1042"/>
      <c r="BW128" s="1042"/>
      <c r="BX128" s="1042"/>
      <c r="BY128" s="1042"/>
      <c r="BZ128" s="1065"/>
      <c r="CA128" s="249"/>
      <c r="CB128" s="249"/>
      <c r="CC128" s="249"/>
      <c r="CD128" s="249"/>
      <c r="CE128" s="249"/>
      <c r="CF128" s="249"/>
      <c r="CG128" s="226"/>
      <c r="CH128" s="226"/>
      <c r="CI128" s="226"/>
      <c r="CJ128" s="248"/>
      <c r="CK128" s="1013"/>
      <c r="CL128" s="1014"/>
      <c r="CM128" s="1014"/>
      <c r="CN128" s="1014"/>
      <c r="CO128" s="1015"/>
      <c r="CP128" s="1024" t="s">
        <v>502</v>
      </c>
      <c r="CQ128" s="713"/>
      <c r="CR128" s="713"/>
      <c r="CS128" s="713"/>
      <c r="CT128" s="713"/>
      <c r="CU128" s="713"/>
      <c r="CV128" s="713"/>
      <c r="CW128" s="713"/>
      <c r="CX128" s="713"/>
      <c r="CY128" s="713"/>
      <c r="CZ128" s="713"/>
      <c r="DA128" s="713"/>
      <c r="DB128" s="713"/>
      <c r="DC128" s="713"/>
      <c r="DD128" s="713"/>
      <c r="DE128" s="713"/>
      <c r="DF128" s="1025"/>
      <c r="DG128" s="1026" t="s">
        <v>485</v>
      </c>
      <c r="DH128" s="1027"/>
      <c r="DI128" s="1027"/>
      <c r="DJ128" s="1027"/>
      <c r="DK128" s="1027"/>
      <c r="DL128" s="1027" t="s">
        <v>485</v>
      </c>
      <c r="DM128" s="1027"/>
      <c r="DN128" s="1027"/>
      <c r="DO128" s="1027"/>
      <c r="DP128" s="1027"/>
      <c r="DQ128" s="1027" t="s">
        <v>486</v>
      </c>
      <c r="DR128" s="1027"/>
      <c r="DS128" s="1027"/>
      <c r="DT128" s="1027"/>
      <c r="DU128" s="1027"/>
      <c r="DV128" s="1028" t="s">
        <v>181</v>
      </c>
      <c r="DW128" s="1028"/>
      <c r="DX128" s="1028"/>
      <c r="DY128" s="1028"/>
      <c r="DZ128" s="1029"/>
    </row>
    <row r="129" spans="1:131" s="224" customFormat="1" ht="26.25" customHeight="1" x14ac:dyDescent="0.2">
      <c r="A129" s="923" t="s">
        <v>108</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59" t="s">
        <v>503</v>
      </c>
      <c r="X129" s="1060"/>
      <c r="Y129" s="1060"/>
      <c r="Z129" s="1061"/>
      <c r="AA129" s="947">
        <v>96861010</v>
      </c>
      <c r="AB129" s="948"/>
      <c r="AC129" s="948"/>
      <c r="AD129" s="948"/>
      <c r="AE129" s="949"/>
      <c r="AF129" s="950">
        <v>100696811</v>
      </c>
      <c r="AG129" s="948"/>
      <c r="AH129" s="948"/>
      <c r="AI129" s="948"/>
      <c r="AJ129" s="949"/>
      <c r="AK129" s="950">
        <v>99165011</v>
      </c>
      <c r="AL129" s="948"/>
      <c r="AM129" s="948"/>
      <c r="AN129" s="948"/>
      <c r="AO129" s="949"/>
      <c r="AP129" s="1062"/>
      <c r="AQ129" s="1063"/>
      <c r="AR129" s="1063"/>
      <c r="AS129" s="1063"/>
      <c r="AT129" s="1064"/>
      <c r="AU129" s="227"/>
      <c r="AV129" s="227"/>
      <c r="AW129" s="227"/>
      <c r="AX129" s="1054" t="s">
        <v>504</v>
      </c>
      <c r="AY129" s="912"/>
      <c r="AZ129" s="912"/>
      <c r="BA129" s="912"/>
      <c r="BB129" s="912"/>
      <c r="BC129" s="912"/>
      <c r="BD129" s="912"/>
      <c r="BE129" s="913"/>
      <c r="BF129" s="1055" t="s">
        <v>485</v>
      </c>
      <c r="BG129" s="1056"/>
      <c r="BH129" s="1056"/>
      <c r="BI129" s="1056"/>
      <c r="BJ129" s="1056"/>
      <c r="BK129" s="1056"/>
      <c r="BL129" s="1057"/>
      <c r="BM129" s="1055">
        <v>16.25</v>
      </c>
      <c r="BN129" s="1056"/>
      <c r="BO129" s="1056"/>
      <c r="BP129" s="1056"/>
      <c r="BQ129" s="1056"/>
      <c r="BR129" s="1056"/>
      <c r="BS129" s="1057"/>
      <c r="BT129" s="1055">
        <v>30</v>
      </c>
      <c r="BU129" s="1056"/>
      <c r="BV129" s="1056"/>
      <c r="BW129" s="1056"/>
      <c r="BX129" s="1056"/>
      <c r="BY129" s="1056"/>
      <c r="BZ129" s="1058"/>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3" t="s">
        <v>505</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59" t="s">
        <v>506</v>
      </c>
      <c r="X130" s="1060"/>
      <c r="Y130" s="1060"/>
      <c r="Z130" s="1061"/>
      <c r="AA130" s="947">
        <v>13884865</v>
      </c>
      <c r="AB130" s="948"/>
      <c r="AC130" s="948"/>
      <c r="AD130" s="948"/>
      <c r="AE130" s="949"/>
      <c r="AF130" s="950">
        <v>14225948</v>
      </c>
      <c r="AG130" s="948"/>
      <c r="AH130" s="948"/>
      <c r="AI130" s="948"/>
      <c r="AJ130" s="949"/>
      <c r="AK130" s="950">
        <v>14287962</v>
      </c>
      <c r="AL130" s="948"/>
      <c r="AM130" s="948"/>
      <c r="AN130" s="948"/>
      <c r="AO130" s="949"/>
      <c r="AP130" s="1062"/>
      <c r="AQ130" s="1063"/>
      <c r="AR130" s="1063"/>
      <c r="AS130" s="1063"/>
      <c r="AT130" s="1064"/>
      <c r="AU130" s="227"/>
      <c r="AV130" s="227"/>
      <c r="AW130" s="227"/>
      <c r="AX130" s="1054" t="s">
        <v>507</v>
      </c>
      <c r="AY130" s="912"/>
      <c r="AZ130" s="912"/>
      <c r="BA130" s="912"/>
      <c r="BB130" s="912"/>
      <c r="BC130" s="912"/>
      <c r="BD130" s="912"/>
      <c r="BE130" s="913"/>
      <c r="BF130" s="1090">
        <v>7</v>
      </c>
      <c r="BG130" s="1091"/>
      <c r="BH130" s="1091"/>
      <c r="BI130" s="1091"/>
      <c r="BJ130" s="1091"/>
      <c r="BK130" s="1091"/>
      <c r="BL130" s="1092"/>
      <c r="BM130" s="1090">
        <v>25</v>
      </c>
      <c r="BN130" s="1091"/>
      <c r="BO130" s="1091"/>
      <c r="BP130" s="1091"/>
      <c r="BQ130" s="1091"/>
      <c r="BR130" s="1091"/>
      <c r="BS130" s="1092"/>
      <c r="BT130" s="1090">
        <v>35</v>
      </c>
      <c r="BU130" s="1091"/>
      <c r="BV130" s="1091"/>
      <c r="BW130" s="1091"/>
      <c r="BX130" s="1091"/>
      <c r="BY130" s="1091"/>
      <c r="BZ130" s="1093"/>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508</v>
      </c>
      <c r="X131" s="1097"/>
      <c r="Y131" s="1097"/>
      <c r="Z131" s="1098"/>
      <c r="AA131" s="993">
        <v>82976145</v>
      </c>
      <c r="AB131" s="975"/>
      <c r="AC131" s="975"/>
      <c r="AD131" s="975"/>
      <c r="AE131" s="976"/>
      <c r="AF131" s="974">
        <v>86470863</v>
      </c>
      <c r="AG131" s="975"/>
      <c r="AH131" s="975"/>
      <c r="AI131" s="975"/>
      <c r="AJ131" s="976"/>
      <c r="AK131" s="974">
        <v>84877049</v>
      </c>
      <c r="AL131" s="975"/>
      <c r="AM131" s="975"/>
      <c r="AN131" s="975"/>
      <c r="AO131" s="976"/>
      <c r="AP131" s="1099"/>
      <c r="AQ131" s="1100"/>
      <c r="AR131" s="1100"/>
      <c r="AS131" s="1100"/>
      <c r="AT131" s="1101"/>
      <c r="AU131" s="227"/>
      <c r="AV131" s="227"/>
      <c r="AW131" s="227"/>
      <c r="AX131" s="1072" t="s">
        <v>509</v>
      </c>
      <c r="AY131" s="713"/>
      <c r="AZ131" s="713"/>
      <c r="BA131" s="713"/>
      <c r="BB131" s="713"/>
      <c r="BC131" s="713"/>
      <c r="BD131" s="713"/>
      <c r="BE131" s="1025"/>
      <c r="BF131" s="1073">
        <v>66.8</v>
      </c>
      <c r="BG131" s="1074"/>
      <c r="BH131" s="1074"/>
      <c r="BI131" s="1074"/>
      <c r="BJ131" s="1074"/>
      <c r="BK131" s="1074"/>
      <c r="BL131" s="1075"/>
      <c r="BM131" s="1073">
        <v>350</v>
      </c>
      <c r="BN131" s="1074"/>
      <c r="BO131" s="1074"/>
      <c r="BP131" s="1074"/>
      <c r="BQ131" s="1074"/>
      <c r="BR131" s="1074"/>
      <c r="BS131" s="1075"/>
      <c r="BT131" s="1076"/>
      <c r="BU131" s="1077"/>
      <c r="BV131" s="1077"/>
      <c r="BW131" s="1077"/>
      <c r="BX131" s="1077"/>
      <c r="BY131" s="1077"/>
      <c r="BZ131" s="1078"/>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9" t="s">
        <v>510</v>
      </c>
      <c r="B132" s="1080"/>
      <c r="C132" s="1080"/>
      <c r="D132" s="1080"/>
      <c r="E132" s="1080"/>
      <c r="F132" s="1080"/>
      <c r="G132" s="1080"/>
      <c r="H132" s="1080"/>
      <c r="I132" s="1080"/>
      <c r="J132" s="1080"/>
      <c r="K132" s="1080"/>
      <c r="L132" s="1080"/>
      <c r="M132" s="1080"/>
      <c r="N132" s="1080"/>
      <c r="O132" s="1080"/>
      <c r="P132" s="1080"/>
      <c r="Q132" s="1080"/>
      <c r="R132" s="1080"/>
      <c r="S132" s="1080"/>
      <c r="T132" s="1080"/>
      <c r="U132" s="1080"/>
      <c r="V132" s="1083" t="s">
        <v>511</v>
      </c>
      <c r="W132" s="1083"/>
      <c r="X132" s="1083"/>
      <c r="Y132" s="1083"/>
      <c r="Z132" s="1084"/>
      <c r="AA132" s="1085">
        <v>7.3333353819999996</v>
      </c>
      <c r="AB132" s="1086"/>
      <c r="AC132" s="1086"/>
      <c r="AD132" s="1086"/>
      <c r="AE132" s="1087"/>
      <c r="AF132" s="1088">
        <v>6.8888430080000003</v>
      </c>
      <c r="AG132" s="1086"/>
      <c r="AH132" s="1086"/>
      <c r="AI132" s="1086"/>
      <c r="AJ132" s="1087"/>
      <c r="AK132" s="1088">
        <v>7.063993236</v>
      </c>
      <c r="AL132" s="1086"/>
      <c r="AM132" s="1086"/>
      <c r="AN132" s="1086"/>
      <c r="AO132" s="1087"/>
      <c r="AP132" s="990"/>
      <c r="AQ132" s="991"/>
      <c r="AR132" s="991"/>
      <c r="AS132" s="991"/>
      <c r="AT132" s="1089"/>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81"/>
      <c r="B133" s="1082"/>
      <c r="C133" s="1082"/>
      <c r="D133" s="1082"/>
      <c r="E133" s="1082"/>
      <c r="F133" s="1082"/>
      <c r="G133" s="1082"/>
      <c r="H133" s="1082"/>
      <c r="I133" s="1082"/>
      <c r="J133" s="1082"/>
      <c r="K133" s="1082"/>
      <c r="L133" s="1082"/>
      <c r="M133" s="1082"/>
      <c r="N133" s="1082"/>
      <c r="O133" s="1082"/>
      <c r="P133" s="1082"/>
      <c r="Q133" s="1082"/>
      <c r="R133" s="1082"/>
      <c r="S133" s="1082"/>
      <c r="T133" s="1082"/>
      <c r="U133" s="1082"/>
      <c r="V133" s="1066" t="s">
        <v>512</v>
      </c>
      <c r="W133" s="1066"/>
      <c r="X133" s="1066"/>
      <c r="Y133" s="1066"/>
      <c r="Z133" s="1067"/>
      <c r="AA133" s="1068">
        <v>7.5</v>
      </c>
      <c r="AB133" s="1069"/>
      <c r="AC133" s="1069"/>
      <c r="AD133" s="1069"/>
      <c r="AE133" s="1070"/>
      <c r="AF133" s="1068">
        <v>7.2</v>
      </c>
      <c r="AG133" s="1069"/>
      <c r="AH133" s="1069"/>
      <c r="AI133" s="1069"/>
      <c r="AJ133" s="1070"/>
      <c r="AK133" s="1068">
        <v>7</v>
      </c>
      <c r="AL133" s="1069"/>
      <c r="AM133" s="1069"/>
      <c r="AN133" s="1069"/>
      <c r="AO133" s="1070"/>
      <c r="AP133" s="1017"/>
      <c r="AQ133" s="1018"/>
      <c r="AR133" s="1018"/>
      <c r="AS133" s="1018"/>
      <c r="AT133" s="1071"/>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g3KSjEdgcCdIjZHp6LE8ByXH8EHWFtilOdPp46Q+Rg5vgOp4HqHPvFuQ0ZwDOnPCVfnhPrh6WmEtFYYprtZdFw==" saltValue="7+A2JCg9KmJXmNq7hkGa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7E56-5C20-443F-8AF3-5E919D15BF7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513</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ersqIYbnArMTPXAplYvhNkoWSFZDw4E2fsH2O3/1pigpI4EupuifMgKxD+4pIHlvE+Wx1pokzTUtH6Iq12RuEQ==" saltValue="OcyoxKtxlEmf/L51qNO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tA4gcfsGNlN7xs47EOKNXA12t78vLkLN1Fb1p7EFIXKX596SWOpkEsD5YgdOe+o3MQ16hrFKuTHjUYo/+nwRg==" saltValue="VWoA/JvboD05E5dS2/xS/g=="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515</v>
      </c>
      <c r="AL6" s="260"/>
      <c r="AM6" s="260"/>
      <c r="AN6" s="260"/>
    </row>
    <row r="7" spans="1:46" ht="13.5" customHeight="1" x14ac:dyDescent="0.2">
      <c r="A7" s="259"/>
      <c r="AK7" s="262"/>
      <c r="AL7" s="263"/>
      <c r="AM7" s="263"/>
      <c r="AN7" s="264"/>
      <c r="AO7" s="1103" t="s">
        <v>516</v>
      </c>
      <c r="AP7" s="265"/>
      <c r="AQ7" s="266" t="s">
        <v>517</v>
      </c>
      <c r="AR7" s="267"/>
    </row>
    <row r="8" spans="1:46" ht="13.2" x14ac:dyDescent="0.2">
      <c r="A8" s="259"/>
      <c r="AK8" s="268"/>
      <c r="AL8" s="269"/>
      <c r="AM8" s="269"/>
      <c r="AN8" s="270"/>
      <c r="AO8" s="1104"/>
      <c r="AP8" s="271" t="s">
        <v>518</v>
      </c>
      <c r="AQ8" s="272" t="s">
        <v>519</v>
      </c>
      <c r="AR8" s="273" t="s">
        <v>520</v>
      </c>
    </row>
    <row r="9" spans="1:46" ht="13.2" x14ac:dyDescent="0.2">
      <c r="A9" s="259"/>
      <c r="AK9" s="1105" t="s">
        <v>521</v>
      </c>
      <c r="AL9" s="1106"/>
      <c r="AM9" s="1106"/>
      <c r="AN9" s="1107"/>
      <c r="AO9" s="274">
        <v>32163120</v>
      </c>
      <c r="AP9" s="274">
        <v>76139</v>
      </c>
      <c r="AQ9" s="275">
        <v>63571</v>
      </c>
      <c r="AR9" s="276">
        <v>19.8</v>
      </c>
    </row>
    <row r="10" spans="1:46" ht="13.5" customHeight="1" x14ac:dyDescent="0.2">
      <c r="A10" s="259"/>
      <c r="AK10" s="1105" t="s">
        <v>522</v>
      </c>
      <c r="AL10" s="1106"/>
      <c r="AM10" s="1106"/>
      <c r="AN10" s="1107"/>
      <c r="AO10" s="277">
        <v>602</v>
      </c>
      <c r="AP10" s="277">
        <v>1</v>
      </c>
      <c r="AQ10" s="278">
        <v>1690</v>
      </c>
      <c r="AR10" s="279">
        <v>-99.9</v>
      </c>
    </row>
    <row r="11" spans="1:46" ht="13.5" customHeight="1" x14ac:dyDescent="0.2">
      <c r="A11" s="259"/>
      <c r="AK11" s="1105" t="s">
        <v>523</v>
      </c>
      <c r="AL11" s="1106"/>
      <c r="AM11" s="1106"/>
      <c r="AN11" s="1107"/>
      <c r="AO11" s="277" t="s">
        <v>524</v>
      </c>
      <c r="AP11" s="277" t="s">
        <v>524</v>
      </c>
      <c r="AQ11" s="278">
        <v>679</v>
      </c>
      <c r="AR11" s="279" t="s">
        <v>524</v>
      </c>
    </row>
    <row r="12" spans="1:46" ht="13.5" customHeight="1" x14ac:dyDescent="0.2">
      <c r="A12" s="259"/>
      <c r="AK12" s="1105" t="s">
        <v>525</v>
      </c>
      <c r="AL12" s="1106"/>
      <c r="AM12" s="1106"/>
      <c r="AN12" s="1107"/>
      <c r="AO12" s="277" t="s">
        <v>524</v>
      </c>
      <c r="AP12" s="277" t="s">
        <v>524</v>
      </c>
      <c r="AQ12" s="278">
        <v>23</v>
      </c>
      <c r="AR12" s="279" t="s">
        <v>524</v>
      </c>
    </row>
    <row r="13" spans="1:46" ht="13.5" customHeight="1" x14ac:dyDescent="0.2">
      <c r="A13" s="259"/>
      <c r="AK13" s="1105" t="s">
        <v>526</v>
      </c>
      <c r="AL13" s="1106"/>
      <c r="AM13" s="1106"/>
      <c r="AN13" s="1107"/>
      <c r="AO13" s="277">
        <v>892294</v>
      </c>
      <c r="AP13" s="277">
        <v>2112</v>
      </c>
      <c r="AQ13" s="278">
        <v>1992</v>
      </c>
      <c r="AR13" s="279">
        <v>6</v>
      </c>
    </row>
    <row r="14" spans="1:46" ht="13.5" customHeight="1" x14ac:dyDescent="0.2">
      <c r="A14" s="259"/>
      <c r="AK14" s="1105" t="s">
        <v>527</v>
      </c>
      <c r="AL14" s="1106"/>
      <c r="AM14" s="1106"/>
      <c r="AN14" s="1107"/>
      <c r="AO14" s="277">
        <v>242522</v>
      </c>
      <c r="AP14" s="277">
        <v>574</v>
      </c>
      <c r="AQ14" s="278">
        <v>1254</v>
      </c>
      <c r="AR14" s="279">
        <v>-54.2</v>
      </c>
    </row>
    <row r="15" spans="1:46" ht="13.5" customHeight="1" x14ac:dyDescent="0.2">
      <c r="A15" s="259"/>
      <c r="AK15" s="1108" t="s">
        <v>528</v>
      </c>
      <c r="AL15" s="1109"/>
      <c r="AM15" s="1109"/>
      <c r="AN15" s="1110"/>
      <c r="AO15" s="277">
        <v>-1693581</v>
      </c>
      <c r="AP15" s="277">
        <v>-4009</v>
      </c>
      <c r="AQ15" s="278">
        <v>-3845</v>
      </c>
      <c r="AR15" s="279">
        <v>4.3</v>
      </c>
    </row>
    <row r="16" spans="1:46" ht="13.2" x14ac:dyDescent="0.2">
      <c r="A16" s="259"/>
      <c r="AK16" s="1108" t="s">
        <v>186</v>
      </c>
      <c r="AL16" s="1109"/>
      <c r="AM16" s="1109"/>
      <c r="AN16" s="1110"/>
      <c r="AO16" s="277">
        <v>31604957</v>
      </c>
      <c r="AP16" s="277">
        <v>74818</v>
      </c>
      <c r="AQ16" s="278">
        <v>65365</v>
      </c>
      <c r="AR16" s="279">
        <v>14.5</v>
      </c>
    </row>
    <row r="17" spans="1:46" ht="13.2" x14ac:dyDescent="0.2">
      <c r="A17" s="259"/>
    </row>
    <row r="18" spans="1:46" ht="13.2" x14ac:dyDescent="0.2">
      <c r="A18" s="259"/>
      <c r="AQ18" s="280"/>
      <c r="AR18" s="280"/>
    </row>
    <row r="19" spans="1:46" ht="13.2" x14ac:dyDescent="0.2">
      <c r="A19" s="259"/>
      <c r="AK19" s="255" t="s">
        <v>529</v>
      </c>
    </row>
    <row r="20" spans="1:46" ht="13.2" x14ac:dyDescent="0.2">
      <c r="A20" s="259"/>
      <c r="AK20" s="281"/>
      <c r="AL20" s="282"/>
      <c r="AM20" s="282"/>
      <c r="AN20" s="283"/>
      <c r="AO20" s="284" t="s">
        <v>530</v>
      </c>
      <c r="AP20" s="285" t="s">
        <v>531</v>
      </c>
      <c r="AQ20" s="286" t="s">
        <v>532</v>
      </c>
      <c r="AR20" s="287"/>
    </row>
    <row r="21" spans="1:46" s="260" customFormat="1" ht="13.2" x14ac:dyDescent="0.2">
      <c r="A21" s="288"/>
      <c r="AK21" s="1111" t="s">
        <v>533</v>
      </c>
      <c r="AL21" s="1112"/>
      <c r="AM21" s="1112"/>
      <c r="AN21" s="1113"/>
      <c r="AO21" s="289">
        <v>7.26</v>
      </c>
      <c r="AP21" s="290">
        <v>6.46</v>
      </c>
      <c r="AQ21" s="291">
        <v>0.8</v>
      </c>
      <c r="AS21" s="292"/>
      <c r="AT21" s="288"/>
    </row>
    <row r="22" spans="1:46" s="260" customFormat="1" ht="13.2" x14ac:dyDescent="0.2">
      <c r="A22" s="288"/>
      <c r="AK22" s="1111" t="s">
        <v>534</v>
      </c>
      <c r="AL22" s="1112"/>
      <c r="AM22" s="1112"/>
      <c r="AN22" s="1113"/>
      <c r="AO22" s="293">
        <v>100.7</v>
      </c>
      <c r="AP22" s="294">
        <v>99.4</v>
      </c>
      <c r="AQ22" s="295">
        <v>1.3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2" t="s">
        <v>535</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row>
    <row r="27" spans="1:46" ht="13.2" x14ac:dyDescent="0.2">
      <c r="A27" s="300"/>
      <c r="AS27" s="255"/>
      <c r="AT27" s="255"/>
    </row>
    <row r="28" spans="1:46" ht="16.2" x14ac:dyDescent="0.2">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537</v>
      </c>
      <c r="AL29" s="260"/>
      <c r="AM29" s="260"/>
      <c r="AN29" s="260"/>
      <c r="AS29" s="302"/>
    </row>
    <row r="30" spans="1:46" ht="13.5" customHeight="1" x14ac:dyDescent="0.2">
      <c r="A30" s="259"/>
      <c r="AK30" s="262"/>
      <c r="AL30" s="263"/>
      <c r="AM30" s="263"/>
      <c r="AN30" s="264"/>
      <c r="AO30" s="1103" t="s">
        <v>516</v>
      </c>
      <c r="AP30" s="265"/>
      <c r="AQ30" s="266" t="s">
        <v>517</v>
      </c>
      <c r="AR30" s="267"/>
    </row>
    <row r="31" spans="1:46" ht="13.2" x14ac:dyDescent="0.2">
      <c r="A31" s="259"/>
      <c r="AK31" s="268"/>
      <c r="AL31" s="269"/>
      <c r="AM31" s="269"/>
      <c r="AN31" s="270"/>
      <c r="AO31" s="1104"/>
      <c r="AP31" s="271" t="s">
        <v>518</v>
      </c>
      <c r="AQ31" s="272" t="s">
        <v>519</v>
      </c>
      <c r="AR31" s="273" t="s">
        <v>520</v>
      </c>
    </row>
    <row r="32" spans="1:46" ht="27" customHeight="1" x14ac:dyDescent="0.2">
      <c r="A32" s="259"/>
      <c r="AK32" s="1119" t="s">
        <v>538</v>
      </c>
      <c r="AL32" s="1120"/>
      <c r="AM32" s="1120"/>
      <c r="AN32" s="1121"/>
      <c r="AO32" s="303">
        <v>17508788</v>
      </c>
      <c r="AP32" s="303">
        <v>41448</v>
      </c>
      <c r="AQ32" s="304">
        <v>37452</v>
      </c>
      <c r="AR32" s="305">
        <v>10.7</v>
      </c>
    </row>
    <row r="33" spans="1:46" ht="13.5" customHeight="1" x14ac:dyDescent="0.2">
      <c r="A33" s="259"/>
      <c r="AK33" s="1119" t="s">
        <v>539</v>
      </c>
      <c r="AL33" s="1120"/>
      <c r="AM33" s="1120"/>
      <c r="AN33" s="1121"/>
      <c r="AO33" s="303" t="s">
        <v>524</v>
      </c>
      <c r="AP33" s="303" t="s">
        <v>524</v>
      </c>
      <c r="AQ33" s="304" t="s">
        <v>524</v>
      </c>
      <c r="AR33" s="305" t="s">
        <v>524</v>
      </c>
    </row>
    <row r="34" spans="1:46" ht="27" customHeight="1" x14ac:dyDescent="0.2">
      <c r="A34" s="259"/>
      <c r="AK34" s="1119" t="s">
        <v>540</v>
      </c>
      <c r="AL34" s="1120"/>
      <c r="AM34" s="1120"/>
      <c r="AN34" s="1121"/>
      <c r="AO34" s="303">
        <v>66667</v>
      </c>
      <c r="AP34" s="303">
        <v>158</v>
      </c>
      <c r="AQ34" s="304">
        <v>45</v>
      </c>
      <c r="AR34" s="305">
        <v>251.1</v>
      </c>
    </row>
    <row r="35" spans="1:46" ht="27" customHeight="1" x14ac:dyDescent="0.2">
      <c r="A35" s="259"/>
      <c r="AK35" s="1119" t="s">
        <v>541</v>
      </c>
      <c r="AL35" s="1120"/>
      <c r="AM35" s="1120"/>
      <c r="AN35" s="1121"/>
      <c r="AO35" s="303">
        <v>2780584</v>
      </c>
      <c r="AP35" s="303">
        <v>6582</v>
      </c>
      <c r="AQ35" s="304">
        <v>8356</v>
      </c>
      <c r="AR35" s="305">
        <v>-21.2</v>
      </c>
    </row>
    <row r="36" spans="1:46" ht="27" customHeight="1" x14ac:dyDescent="0.2">
      <c r="A36" s="259"/>
      <c r="AK36" s="1119" t="s">
        <v>542</v>
      </c>
      <c r="AL36" s="1120"/>
      <c r="AM36" s="1120"/>
      <c r="AN36" s="1121"/>
      <c r="AO36" s="303">
        <v>7670</v>
      </c>
      <c r="AP36" s="303">
        <v>18</v>
      </c>
      <c r="AQ36" s="304">
        <v>443</v>
      </c>
      <c r="AR36" s="305">
        <v>-95.9</v>
      </c>
    </row>
    <row r="37" spans="1:46" ht="13.5" customHeight="1" x14ac:dyDescent="0.2">
      <c r="A37" s="259"/>
      <c r="AK37" s="1119" t="s">
        <v>543</v>
      </c>
      <c r="AL37" s="1120"/>
      <c r="AM37" s="1120"/>
      <c r="AN37" s="1121"/>
      <c r="AO37" s="303">
        <v>16858</v>
      </c>
      <c r="AP37" s="303">
        <v>40</v>
      </c>
      <c r="AQ37" s="304">
        <v>649</v>
      </c>
      <c r="AR37" s="305">
        <v>-93.8</v>
      </c>
    </row>
    <row r="38" spans="1:46" ht="27" customHeight="1" x14ac:dyDescent="0.2">
      <c r="A38" s="259"/>
      <c r="AK38" s="1122" t="s">
        <v>544</v>
      </c>
      <c r="AL38" s="1123"/>
      <c r="AM38" s="1123"/>
      <c r="AN38" s="1124"/>
      <c r="AO38" s="306" t="s">
        <v>524</v>
      </c>
      <c r="AP38" s="306" t="s">
        <v>524</v>
      </c>
      <c r="AQ38" s="307">
        <v>1</v>
      </c>
      <c r="AR38" s="295" t="s">
        <v>524</v>
      </c>
      <c r="AS38" s="302"/>
    </row>
    <row r="39" spans="1:46" ht="13.2" x14ac:dyDescent="0.2">
      <c r="A39" s="259"/>
      <c r="AK39" s="1122" t="s">
        <v>545</v>
      </c>
      <c r="AL39" s="1123"/>
      <c r="AM39" s="1123"/>
      <c r="AN39" s="1124"/>
      <c r="AO39" s="303">
        <v>-96896</v>
      </c>
      <c r="AP39" s="303">
        <v>-229</v>
      </c>
      <c r="AQ39" s="304">
        <v>-7867</v>
      </c>
      <c r="AR39" s="305">
        <v>-97.1</v>
      </c>
      <c r="AS39" s="302"/>
    </row>
    <row r="40" spans="1:46" ht="27" customHeight="1" x14ac:dyDescent="0.2">
      <c r="A40" s="259"/>
      <c r="AK40" s="1119" t="s">
        <v>546</v>
      </c>
      <c r="AL40" s="1120"/>
      <c r="AM40" s="1120"/>
      <c r="AN40" s="1121"/>
      <c r="AO40" s="303">
        <v>-14287962</v>
      </c>
      <c r="AP40" s="303">
        <v>-33824</v>
      </c>
      <c r="AQ40" s="304">
        <v>-28343</v>
      </c>
      <c r="AR40" s="305">
        <v>19.3</v>
      </c>
      <c r="AS40" s="302"/>
    </row>
    <row r="41" spans="1:46" ht="13.2" x14ac:dyDescent="0.2">
      <c r="A41" s="259"/>
      <c r="AK41" s="1125" t="s">
        <v>299</v>
      </c>
      <c r="AL41" s="1126"/>
      <c r="AM41" s="1126"/>
      <c r="AN41" s="1127"/>
      <c r="AO41" s="303">
        <v>5995709</v>
      </c>
      <c r="AP41" s="303">
        <v>14194</v>
      </c>
      <c r="AQ41" s="304">
        <v>10736</v>
      </c>
      <c r="AR41" s="305">
        <v>32.200000000000003</v>
      </c>
      <c r="AS41" s="302"/>
    </row>
    <row r="42" spans="1:46" ht="13.2" x14ac:dyDescent="0.2">
      <c r="A42" s="259"/>
      <c r="AK42" s="308" t="s">
        <v>547</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548</v>
      </c>
    </row>
    <row r="48" spans="1:46" ht="13.2" x14ac:dyDescent="0.2">
      <c r="A48" s="259"/>
      <c r="AK48" s="313" t="s">
        <v>549</v>
      </c>
      <c r="AL48" s="313"/>
      <c r="AM48" s="313"/>
      <c r="AN48" s="313"/>
      <c r="AO48" s="313"/>
      <c r="AP48" s="313"/>
      <c r="AQ48" s="314"/>
      <c r="AR48" s="313"/>
    </row>
    <row r="49" spans="1:44" ht="13.5" customHeight="1" x14ac:dyDescent="0.2">
      <c r="A49" s="259"/>
      <c r="AK49" s="315"/>
      <c r="AL49" s="316"/>
      <c r="AM49" s="1114" t="s">
        <v>516</v>
      </c>
      <c r="AN49" s="1116" t="s">
        <v>550</v>
      </c>
      <c r="AO49" s="1117"/>
      <c r="AP49" s="1117"/>
      <c r="AQ49" s="1117"/>
      <c r="AR49" s="1118"/>
    </row>
    <row r="50" spans="1:44" ht="13.2" x14ac:dyDescent="0.2">
      <c r="A50" s="259"/>
      <c r="AK50" s="317"/>
      <c r="AL50" s="318"/>
      <c r="AM50" s="1115"/>
      <c r="AN50" s="319" t="s">
        <v>551</v>
      </c>
      <c r="AO50" s="320" t="s">
        <v>552</v>
      </c>
      <c r="AP50" s="321" t="s">
        <v>553</v>
      </c>
      <c r="AQ50" s="322" t="s">
        <v>554</v>
      </c>
      <c r="AR50" s="323" t="s">
        <v>555</v>
      </c>
    </row>
    <row r="51" spans="1:44" ht="13.2" x14ac:dyDescent="0.2">
      <c r="A51" s="259"/>
      <c r="AK51" s="315" t="s">
        <v>556</v>
      </c>
      <c r="AL51" s="316"/>
      <c r="AM51" s="324">
        <v>14965100</v>
      </c>
      <c r="AN51" s="325">
        <v>34941</v>
      </c>
      <c r="AO51" s="326">
        <v>-54.1</v>
      </c>
      <c r="AP51" s="327">
        <v>46457</v>
      </c>
      <c r="AQ51" s="328">
        <v>-3.4</v>
      </c>
      <c r="AR51" s="329">
        <v>-50.7</v>
      </c>
    </row>
    <row r="52" spans="1:44" ht="13.2" x14ac:dyDescent="0.2">
      <c r="A52" s="259"/>
      <c r="AK52" s="330"/>
      <c r="AL52" s="331" t="s">
        <v>557</v>
      </c>
      <c r="AM52" s="332">
        <v>9437823</v>
      </c>
      <c r="AN52" s="333">
        <v>22036</v>
      </c>
      <c r="AO52" s="334">
        <v>-48.3</v>
      </c>
      <c r="AP52" s="335">
        <v>24020</v>
      </c>
      <c r="AQ52" s="336">
        <v>-4.5999999999999996</v>
      </c>
      <c r="AR52" s="337">
        <v>-43.7</v>
      </c>
    </row>
    <row r="53" spans="1:44" ht="13.2" x14ac:dyDescent="0.2">
      <c r="A53" s="259"/>
      <c r="AK53" s="315" t="s">
        <v>558</v>
      </c>
      <c r="AL53" s="316"/>
      <c r="AM53" s="324">
        <v>15600217</v>
      </c>
      <c r="AN53" s="325">
        <v>36523</v>
      </c>
      <c r="AO53" s="326">
        <v>4.5</v>
      </c>
      <c r="AP53" s="327">
        <v>51849</v>
      </c>
      <c r="AQ53" s="328">
        <v>11.6</v>
      </c>
      <c r="AR53" s="329">
        <v>-7.1</v>
      </c>
    </row>
    <row r="54" spans="1:44" ht="13.2" x14ac:dyDescent="0.2">
      <c r="A54" s="259"/>
      <c r="AK54" s="330"/>
      <c r="AL54" s="331" t="s">
        <v>557</v>
      </c>
      <c r="AM54" s="332">
        <v>9275638</v>
      </c>
      <c r="AN54" s="333">
        <v>21716</v>
      </c>
      <c r="AO54" s="334">
        <v>-1.5</v>
      </c>
      <c r="AP54" s="335">
        <v>26326</v>
      </c>
      <c r="AQ54" s="336">
        <v>9.6</v>
      </c>
      <c r="AR54" s="337">
        <v>-11.1</v>
      </c>
    </row>
    <row r="55" spans="1:44" ht="13.2" x14ac:dyDescent="0.2">
      <c r="A55" s="259"/>
      <c r="AK55" s="315" t="s">
        <v>559</v>
      </c>
      <c r="AL55" s="316"/>
      <c r="AM55" s="324">
        <v>23330126</v>
      </c>
      <c r="AN55" s="325">
        <v>54732</v>
      </c>
      <c r="AO55" s="326">
        <v>49.9</v>
      </c>
      <c r="AP55" s="327">
        <v>52191</v>
      </c>
      <c r="AQ55" s="328">
        <v>0.7</v>
      </c>
      <c r="AR55" s="329">
        <v>49.2</v>
      </c>
    </row>
    <row r="56" spans="1:44" ht="13.2" x14ac:dyDescent="0.2">
      <c r="A56" s="259"/>
      <c r="AK56" s="330"/>
      <c r="AL56" s="331" t="s">
        <v>557</v>
      </c>
      <c r="AM56" s="332">
        <v>14921508</v>
      </c>
      <c r="AN56" s="333">
        <v>35006</v>
      </c>
      <c r="AO56" s="334">
        <v>61.2</v>
      </c>
      <c r="AP56" s="335">
        <v>26807</v>
      </c>
      <c r="AQ56" s="336">
        <v>1.8</v>
      </c>
      <c r="AR56" s="337">
        <v>59.4</v>
      </c>
    </row>
    <row r="57" spans="1:44" ht="13.2" x14ac:dyDescent="0.2">
      <c r="A57" s="259"/>
      <c r="AK57" s="315" t="s">
        <v>560</v>
      </c>
      <c r="AL57" s="316"/>
      <c r="AM57" s="324">
        <v>21977934</v>
      </c>
      <c r="AN57" s="325">
        <v>51784</v>
      </c>
      <c r="AO57" s="326">
        <v>-5.4</v>
      </c>
      <c r="AP57" s="327">
        <v>48105</v>
      </c>
      <c r="AQ57" s="328">
        <v>-7.8</v>
      </c>
      <c r="AR57" s="329">
        <v>2.4</v>
      </c>
    </row>
    <row r="58" spans="1:44" ht="13.2" x14ac:dyDescent="0.2">
      <c r="A58" s="259"/>
      <c r="AK58" s="330"/>
      <c r="AL58" s="331" t="s">
        <v>557</v>
      </c>
      <c r="AM58" s="332">
        <v>11263906</v>
      </c>
      <c r="AN58" s="333">
        <v>26540</v>
      </c>
      <c r="AO58" s="334">
        <v>-24.2</v>
      </c>
      <c r="AP58" s="335">
        <v>24072</v>
      </c>
      <c r="AQ58" s="336">
        <v>-10.199999999999999</v>
      </c>
      <c r="AR58" s="337">
        <v>-14</v>
      </c>
    </row>
    <row r="59" spans="1:44" ht="13.2" x14ac:dyDescent="0.2">
      <c r="A59" s="259"/>
      <c r="AK59" s="315" t="s">
        <v>561</v>
      </c>
      <c r="AL59" s="316"/>
      <c r="AM59" s="324">
        <v>15108574</v>
      </c>
      <c r="AN59" s="325">
        <v>35766</v>
      </c>
      <c r="AO59" s="326">
        <v>-30.9</v>
      </c>
      <c r="AP59" s="327">
        <v>47446</v>
      </c>
      <c r="AQ59" s="328">
        <v>-1.4</v>
      </c>
      <c r="AR59" s="329">
        <v>-29.5</v>
      </c>
    </row>
    <row r="60" spans="1:44" ht="13.2" x14ac:dyDescent="0.2">
      <c r="A60" s="259"/>
      <c r="AK60" s="330"/>
      <c r="AL60" s="331" t="s">
        <v>557</v>
      </c>
      <c r="AM60" s="332">
        <v>8506426</v>
      </c>
      <c r="AN60" s="333">
        <v>20137</v>
      </c>
      <c r="AO60" s="334">
        <v>-24.1</v>
      </c>
      <c r="AP60" s="335">
        <v>24371</v>
      </c>
      <c r="AQ60" s="336">
        <v>1.2</v>
      </c>
      <c r="AR60" s="337">
        <v>-25.3</v>
      </c>
    </row>
    <row r="61" spans="1:44" ht="13.2" x14ac:dyDescent="0.2">
      <c r="A61" s="259"/>
      <c r="AK61" s="315" t="s">
        <v>562</v>
      </c>
      <c r="AL61" s="338"/>
      <c r="AM61" s="324">
        <v>18196390</v>
      </c>
      <c r="AN61" s="325">
        <v>42749</v>
      </c>
      <c r="AO61" s="326">
        <v>-7.2</v>
      </c>
      <c r="AP61" s="327">
        <v>49210</v>
      </c>
      <c r="AQ61" s="339">
        <v>-0.1</v>
      </c>
      <c r="AR61" s="329">
        <v>-7.1</v>
      </c>
    </row>
    <row r="62" spans="1:44" ht="13.2" x14ac:dyDescent="0.2">
      <c r="A62" s="259"/>
      <c r="AK62" s="330"/>
      <c r="AL62" s="331" t="s">
        <v>557</v>
      </c>
      <c r="AM62" s="332">
        <v>10681060</v>
      </c>
      <c r="AN62" s="333">
        <v>25087</v>
      </c>
      <c r="AO62" s="334">
        <v>-7.4</v>
      </c>
      <c r="AP62" s="335">
        <v>25119</v>
      </c>
      <c r="AQ62" s="336">
        <v>-0.4</v>
      </c>
      <c r="AR62" s="337">
        <v>-7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qdQop7DnlakcLvZKwpL7/TS8FwhbzXeY3YBdigPZyrVoNb8jM8Z6HDsdeT3UmspIVuCcI78VVCLJ5cPnQWLOqA==" saltValue="BZULFZJLAelY2Z3yCM+w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564</v>
      </c>
    </row>
    <row r="121" spans="125:125" ht="13.5" hidden="1" customHeight="1" x14ac:dyDescent="0.2">
      <c r="DU121" s="253"/>
    </row>
  </sheetData>
  <sheetProtection algorithmName="SHA-512" hashValue="oLci2rqiFg6RBen28ZPdxeiS3lCnH4oMFCGdQHyEzIrzvALTFmKpQ5HzoUWmOLGfaeRkIiHx2HneP1AmrElBcQ==" saltValue="EP/vOgPoYXZcYWyYlBqo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565</v>
      </c>
    </row>
  </sheetData>
  <sheetProtection algorithmName="SHA-512" hashValue="qWviiI+b9hnjOgB31NsoB/rMUOOD1dAs1PorzJpjSS5jewXHPxrg5sdfAP+ADjvApes651uBJikbJLfQkXB7ow==" saltValue="5EcqGHinbsEgYbvwRj0p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28" t="s">
        <v>3</v>
      </c>
      <c r="D47" s="1128"/>
      <c r="E47" s="1129"/>
      <c r="F47" s="11">
        <v>9.7899999999999991</v>
      </c>
      <c r="G47" s="12">
        <v>8.44</v>
      </c>
      <c r="H47" s="12">
        <v>9.65</v>
      </c>
      <c r="I47" s="12">
        <v>10.88</v>
      </c>
      <c r="J47" s="13">
        <v>11.9</v>
      </c>
    </row>
    <row r="48" spans="2:10" ht="57.75" customHeight="1" x14ac:dyDescent="0.2">
      <c r="B48" s="14"/>
      <c r="C48" s="1130" t="s">
        <v>4</v>
      </c>
      <c r="D48" s="1130"/>
      <c r="E48" s="1131"/>
      <c r="F48" s="15">
        <v>2.2000000000000002</v>
      </c>
      <c r="G48" s="16">
        <v>2.91</v>
      </c>
      <c r="H48" s="16">
        <v>3.16</v>
      </c>
      <c r="I48" s="16">
        <v>3.77</v>
      </c>
      <c r="J48" s="17">
        <v>3.93</v>
      </c>
    </row>
    <row r="49" spans="2:10" ht="57.75" customHeight="1" thickBot="1" x14ac:dyDescent="0.25">
      <c r="B49" s="18"/>
      <c r="C49" s="1132" t="s">
        <v>5</v>
      </c>
      <c r="D49" s="1132"/>
      <c r="E49" s="1133"/>
      <c r="F49" s="19" t="s">
        <v>571</v>
      </c>
      <c r="G49" s="20" t="s">
        <v>572</v>
      </c>
      <c r="H49" s="20">
        <v>0.35</v>
      </c>
      <c r="I49" s="20">
        <v>0.73</v>
      </c>
      <c r="J49" s="21" t="s">
        <v>573</v>
      </c>
    </row>
    <row r="50" spans="2:10" ht="13.2" x14ac:dyDescent="0.2"/>
  </sheetData>
  <sheetProtection algorithmName="SHA-512" hashValue="k8iVI7seHPrgD/6SiO522OzxR/Ged+kI4OYMjM5Scx7kOxAYCiCPQdJurxIuMlpYUr8gAvkbl4vwbIrtmXKFAg==" saltValue="HtcF9m2tHA6e5zS6RS+Z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松下 尚史</cp:lastModifiedBy>
  <cp:lastPrinted>2024-03-18T09:27:29Z</cp:lastPrinted>
  <dcterms:created xsi:type="dcterms:W3CDTF">2024-02-05T03:03:27Z</dcterms:created>
  <dcterms:modified xsi:type="dcterms:W3CDTF">2024-03-19T06:21:19Z</dcterms:modified>
  <cp:category/>
</cp:coreProperties>
</file>