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<sst xmlns="http://schemas.openxmlformats.org/spreadsheetml/2006/main" count="1105" uniqueCount="629">
  <si>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</si>
  <si>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</si>
  <si>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</si>
  <si>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</si>
  <si>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</si>
  <si>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</si>
  <si>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</si>
  <si>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</si>
  <si>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</si>
  <si>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</si>
  <si>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</si>
  <si>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</si>
  <si>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</si>
  <si>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</si>
  <si>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</si>
  <si>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</si>
  <si>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</si>
  <si>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</si>
  <si>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</si>
  <si>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</si>
  <si>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</si>
  <si>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</si>
  <si>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</si>
  <si>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</si>
  <si>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</si>
  <si>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</si>
  <si>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</si>
  <si>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</si>
  <si>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</si>
  <si>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</si>
  <si>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</si>
  <si>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</si>
  <si>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</si>
  <si>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</si>
  <si>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</si>
  <si>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</si>
  <si>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</si>
  <si>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</si>
  <si>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</si>
  <si>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</si>
  <si>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</si>
  <si>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</si>
  <si>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</si>
  <si>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</si>
  <si>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</si>
  <si>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</si>
  <si>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</si>
  <si>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</si>
  <si>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</si>
  <si>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</si>
  <si>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</si>
  <si>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</si>
  <si>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</si>
  <si>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</si>
  <si>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</si>
  <si>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</si>
  <si>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</si>
  <si>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</si>
  <si>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</si>
  <si>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</si>
  <si>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</si>
  <si>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</si>
  <si>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</si>
  <si>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</si>
  <si>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</si>
  <si>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</si>
  <si>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</si>
  <si>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</si>
  <si>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</si>
  <si>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</si>
  <si>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</si>
  <si>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</si>
  <si>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</si>
  <si>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</si>
  <si>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</si>
  <si>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</si>
  <si>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</si>
  <si>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</si>
  <si>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</si>
  <si>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</si>
  <si>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</si>
  <si>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</si>
  <si>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</si>
  <si>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</si>
  <si>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</si>
  <si>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</si>
  <si>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</si>
  <si>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</si>
  <si>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</si>
  <si>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</si>
  <si>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</si>
  <si>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</si>
  <si>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</si>
  <si>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</si>
  <si>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</si>
  <si>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</si>
  <si>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</si>
  <si>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</si>
  <si>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</si>
  <si>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</si>
  <si>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</si>
  <si>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</si>
  <si>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</si>
  <si>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</si>
  <si>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</si>
  <si>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</si>
  <si>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</si>
  <si>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</si>
  <si>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</si>
  <si>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</si>
  <si>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</si>
  <si>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</si>
  <si>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</si>
  <si>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</si>
  <si>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</si>
  <si>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</si>
  <si>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</si>
  <si>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</si>
  <si>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</si>
  <si>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</si>
  <si>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</si>
  <si>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</si>
  <si>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</si>
  <si>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</si>
  <si>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</si>
  <si>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</si>
  <si>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</si>
  <si>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</si>
  <si>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</si>
  <si>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</si>
  <si>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</si>
  <si>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</si>
  <si>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</si>
  <si>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</si>
  <si>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</si>
  <si>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</si>
  <si>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</si>
  <si>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</si>
  <si>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</si>
  <si>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</si>
  <si>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</si>
  <si>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</si>
  <si>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</si>
  <si>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</si>
  <si>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</si>
  <si>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</si>
  <si>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</si>
  <si>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</si>
  <si>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</si>
  <si>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</si>
  <si>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</si>
  <si>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</si>
  <si>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</si>
  <si>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</si>
  <si>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</si>
  <si>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</si>
  <si>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</si>
  <si>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</si>
  <si>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</si>
  <si>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</si>
  <si>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</si>
  <si>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</si>
  <si>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</si>
  <si>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</si>
  <si>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</si>
  <si>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</si>
  <si>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</si>
  <si>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</si>
  <si>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</si>
  <si>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</si>
  <si>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</si>
  <si>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</si>
  <si>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</si>
  <si>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</si>
  <si>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</si>
  <si>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</si>
  <si>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</si>
  <si>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</si>
  <si>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</si>
  <si>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</si>
  <si>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</si>
  <si>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</si>
  <si>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</si>
  <si>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</si>
  <si>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</si>
  <si>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</si>
  <si>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</si>
  <si>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</si>
  <si>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</si>
  <si>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</si>
  <si>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</si>
  <si>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</si>
  <si>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</si>
  <si>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</si>
  <si>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</si>
  <si>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</si>
  <si>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</si>
  <si>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</si>
  <si>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</si>
  <si>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</si>
  <si>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</si>
  <si>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</si>
  <si>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</si>
  <si>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</si>
  <si>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</si>
  <si>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</si>
  <si>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</si>
  <si>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</si>
  <si>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</si>
  <si>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</si>
  <si>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</si>
  <si>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</si>
  <si>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</si>
  <si>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</si>
  <si>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</si>
  <si>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</si>
  <si>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</si>
  <si>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香川県高松市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</si>
  <si>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</si>
  <si>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</si>
  <si>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</si>
  <si>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</si>
  <si>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</si>
  <si>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</si>
  <si>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</si>
  <si>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</si>
  <si>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</si>
  <si>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</si>
  <si>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</si>
  <si>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</si>
  <si>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</si>
  <si>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</si>
  <si>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</si>
  <si>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</si>
  <si>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</si>
  <si>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</si>
  <si>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</si>
  <si>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</si>
  <si>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</si>
  <si>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</si>
  <si>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</si>
  <si>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</si>
  <si>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</si>
  <si>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</si>
  <si>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</si>
  <si>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</si>
  <si>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</si>
  <si>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</si>
  <si>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</si>
  <si>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</si>
  <si>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</si>
  <si>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</si>
  <si>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</si>
  <si>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</si>
  <si>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</si>
  <si>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</si>
  <si>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</si>
  <si>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</si>
  <si>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</si>
  <si>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</si>
  <si>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</si>
  <si>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</si>
  <si>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</si>
  <si>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</si>
  <si>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</si>
  <si>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</si>
  <si>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</si>
  <si>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</si>
  <si>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</si>
  <si>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</si>
  <si>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</si>
  <si>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</si>
  <si>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</si>
  <si>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</si>
  <si>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</si>
  <si>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</si>
  <si>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</si>
  <si>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</si>
  <si>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</si>
  <si>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</si>
  <si>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</si>
  <si>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</si>
  <si>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</si>
  <si>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</si>
  <si>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</si>
  <si>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</si>
  <si>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</si>
  <si>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</si>
  <si>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</si>
  <si>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</si>
  <si>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</si>
  <si>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</si>
  <si>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</si>
  <si>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</si>
  <si>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</si>
  <si>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</si>
  <si>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</si>
  <si>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</si>
  <si>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</si>
  <si>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</si>
  <si>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</si>
  <si>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</si>
  <si>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</si>
  <si>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</si>
  <si>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</si>
  <si>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</si>
  <si>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</si>
  <si>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</si>
  <si>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</si>
  <si>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</si>
  <si>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</si>
  <si>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</si>
  <si>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</si>
  <si>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</si>
  <si>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</si>
  <si>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</si>
  <si>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</si>
  <si>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</si>
  <si>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</si>
  <si>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</si>
  <si>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</si>
  <si>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</si>
  <si>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</si>
  <si>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</si>
  <si>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</si>
  <si>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</si>
  <si>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</si>
  <si>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</si>
  <si>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</si>
  <si>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</si>
  <si>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</si>
  <si>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</si>
  <si>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</si>
  <si>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</si>
  <si>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</si>
  <si>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</si>
  <si>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</si>
  <si>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</si>
  <si>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</si>
  <si>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</si>
  <si>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</si>
  <si>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</si>
  <si>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</si>
  <si>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</si>
  <si>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</si>
  <si>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</si>
  <si>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</si>
  <si>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</si>
  <si>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</si>
  <si>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</si>
  <si>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</si>
  <si>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</si>
  <si>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</si>
  <si>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</si>
  <si>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</si>
  <si>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</si>
  <si>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</si>
  <si>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</si>
  <si>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</si>
  <si>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</si>
  <si>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</si>
  <si>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</si>
  <si>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</si>
  <si>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</si>
  <si>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</si>
  <si>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</si>
  <si>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</si>
  <si>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</si>
  <si>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</si>
  <si>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</si>
  <si>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</si>
  <si>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</si>
  <si>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香川県高松市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</si>
  <si>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</si>
  <si>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</si>
  <si>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</si>
  <si>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</si>
  <si>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</si>
  <si>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</si>
  <si>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</si>
  <si>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</si>
  <si>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</si>
  <si>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</si>
  <si>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</si>
  <si>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</si>
  <si>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</si>
  <si>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</si>
  <si>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</si>
  <si>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</si>
  <si>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</si>
  <si>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</si>
  <si>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</si>
  <si>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</si>
  <si>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高松市母子福祉資金等貸付事業特別会計</t>
    <phoneticPr fontId="5"/>
  </si>
  <si>
    <t>-</t>
    <phoneticPr fontId="5"/>
  </si>
  <si>
    <t>高松市中小企業勤労者福祉共済事業特別会計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</si>
  <si>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</si>
  <si>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</si>
  <si>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</si>
  <si>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</si>
  <si>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</si>
  <si>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</si>
  <si>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</si>
  <si>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</si>
  <si>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</si>
  <si>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</si>
  <si>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</si>
  <si>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</si>
  <si>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</si>
  <si>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高松市国民健康保険事業特別会計</t>
    <phoneticPr fontId="5"/>
  </si>
  <si>
    <t>高松市介護保険事業特別会計</t>
    <phoneticPr fontId="5"/>
  </si>
  <si>
    <t>高松市後期高齢者医療事業特別会計</t>
    <phoneticPr fontId="5"/>
  </si>
  <si>
    <t>高松市競輪事業特別会計</t>
    <phoneticPr fontId="5"/>
  </si>
  <si>
    <t>高松市駐車場事業特別会計</t>
    <phoneticPr fontId="5"/>
  </si>
  <si>
    <t>-</t>
    <phoneticPr fontId="5"/>
  </si>
  <si>
    <t>高松市下水道事業会計</t>
    <phoneticPr fontId="5"/>
  </si>
  <si>
    <t>法適用企業</t>
    <phoneticPr fontId="5"/>
  </si>
  <si>
    <t>高松市病院事業会計</t>
    <phoneticPr fontId="5"/>
  </si>
  <si>
    <t>法適用企業</t>
    <phoneticPr fontId="5"/>
  </si>
  <si>
    <t>高松市卸売市場事業特別会計</t>
    <phoneticPr fontId="5"/>
  </si>
  <si>
    <t>法非適用企業</t>
    <phoneticPr fontId="5"/>
  </si>
  <si>
    <t>高松市食肉センター事業特別会計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</si>
  <si>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</si>
  <si>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</si>
  <si>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</si>
  <si>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</si>
  <si>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</si>
  <si>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</si>
  <si>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</si>
  <si>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</si>
  <si>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</si>
  <si>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</si>
  <si>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</si>
  <si>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</si>
  <si>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</si>
  <si>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</si>
  <si>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</si>
  <si>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</si>
  <si>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</si>
  <si>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</si>
  <si>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</si>
  <si>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</si>
  <si>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</si>
  <si>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</si>
  <si>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</si>
  <si>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</si>
  <si>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</si>
  <si>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</si>
  <si>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</si>
  <si>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</si>
  <si>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</si>
  <si>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</si>
  <si>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</si>
  <si>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</si>
  <si>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</si>
  <si>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</si>
  <si>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</si>
  <si>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</si>
  <si>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</si>
  <si>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</si>
  <si>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</si>
  <si>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</si>
  <si>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</si>
  <si>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</si>
  <si>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</si>
  <si>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</si>
  <si>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</si>
  <si>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</si>
  <si>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</si>
  <si>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</si>
  <si>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</si>
  <si>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</si>
  <si>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</si>
  <si>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</si>
  <si>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</si>
  <si>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</si>
  <si>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</si>
  <si>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</si>
  <si>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</si>
  <si>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</si>
  <si>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</si>
  <si>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</si>
  <si>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</si>
  <si>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</si>
  <si>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</si>
  <si>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</si>
  <si>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</si>
  <si>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高松市病院事業会計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</si>
  <si>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</si>
  <si>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</si>
  <si>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高松市駐車場事業特別会計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</si>
  <si>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</si>
  <si>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</si>
  <si>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</si>
  <si>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</si>
  <si>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</si>
  <si>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</si>
  <si>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</si>
  <si>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</si>
  <si>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</si>
  <si>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</si>
  <si>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</si>
  <si>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</si>
  <si>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</si>
  <si>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</si>
  <si>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</si>
  <si>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</si>
  <si>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</si>
  <si>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</si>
  <si>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</si>
  <si>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</si>
  <si>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</si>
  <si>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</si>
  <si>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</si>
  <si>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</si>
  <si>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</si>
  <si>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</si>
  <si>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</si>
  <si>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</si>
  <si>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</si>
  <si>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</si>
  <si>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</si>
  <si>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</si>
  <si>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</si>
  <si>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</si>
  <si>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</si>
  <si>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</si>
  <si>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</si>
  <si>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</si>
  <si>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</si>
  <si>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</si>
  <si>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</si>
  <si>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</si>
  <si>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</si>
  <si>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</si>
  <si>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</si>
  <si>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</si>
  <si>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</si>
  <si>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</si>
  <si>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</si>
  <si>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</si>
  <si>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</si>
  <si>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</si>
  <si>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</si>
  <si>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</si>
  <si>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</si>
  <si>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</si>
  <si>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</si>
  <si>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</si>
  <si>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</si>
  <si>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</si>
  <si>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</si>
  <si>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</si>
  <si>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</si>
  <si>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</si>
  <si>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</si>
  <si>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</si>
  <si>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</si>
  <si>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</si>
  <si>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</si>
  <si>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</si>
  <si>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</si>
  <si>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</si>
  <si>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</si>
  <si>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</si>
  <si>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</si>
  <si>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</si>
  <si>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</si>
  <si>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</si>
  <si>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</si>
  <si>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</si>
  <si>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</si>
  <si>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</si>
  <si>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</si>
  <si>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</si>
  <si>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4.86</t>
  </si>
  <si>
    <t>▲ 3.16</t>
  </si>
  <si>
    <t>▲ 2.23</t>
  </si>
  <si>
    <t>▲ 2.14</t>
  </si>
  <si>
    <t>一般会計</t>
  </si>
  <si>
    <t>高松市下水道事業会計</t>
  </si>
  <si>
    <t>高松市病院事業会計</t>
  </si>
  <si>
    <t>高松市介護保険事業特別会計</t>
  </si>
  <si>
    <t>高松市競輪事業特別会計</t>
  </si>
  <si>
    <t>高松市卸売市場事業特別会計</t>
  </si>
  <si>
    <t>高松市中小企業勤労者福祉共済事業特別会計</t>
  </si>
  <si>
    <t>高松市後期高齢者医療事業特別会計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</si>
  <si>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</si>
  <si>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</si>
  <si>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</si>
  <si>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</si>
  <si>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</si>
  <si>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</si>
  <si>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</si>
  <si>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</si>
  <si>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</si>
  <si>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4" eb="16">
      <t>イッパン</t>
    </rPh>
    <rPh sb="16" eb="18">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</si>
  <si>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4" eb="16">
      <t>トクベツ</t>
    </rPh>
    <rPh sb="16" eb="18">
      <t>カイケイ</t>
    </rPh>
    <phoneticPr fontId="2"/>
  </si>
  <si>
    <t>香川県広域水道企業団水道事業会計</t>
    <rPh sb="0" eb="3">
      <t>カガワケン</t>
    </rPh>
    <rPh sb="3" eb="5">
      <t>コウイキ</t>
    </rPh>
    <rPh sb="5" eb="7">
      <t>スイドウ</t>
    </rPh>
    <rPh sb="7" eb="9">
      <t>キギョウ</t>
    </rPh>
    <rPh sb="9" eb="10">
      <t>ダン</t>
    </rPh>
    <rPh sb="10" eb="12">
      <t>スイドウ</t>
    </rPh>
    <rPh sb="12" eb="14">
      <t>ジギョウ</t>
    </rPh>
    <rPh sb="14" eb="16">
      <t>カイケイ</t>
    </rPh>
    <phoneticPr fontId="2"/>
  </si>
  <si>
    <t>〇</t>
    <phoneticPr fontId="2"/>
  </si>
  <si>
    <t>高松市土地開発公社</t>
    <rPh sb="0" eb="2">
      <t>タカマツ</t>
    </rPh>
    <rPh sb="2" eb="3">
      <t>シ</t>
    </rPh>
    <rPh sb="3" eb="5">
      <t>トチ</t>
    </rPh>
    <rPh sb="5" eb="7">
      <t>カイハツ</t>
    </rPh>
    <rPh sb="7" eb="9">
      <t>コウシャ</t>
    </rPh>
    <phoneticPr fontId="2"/>
  </si>
  <si>
    <t>（公財）高松市学校給食会</t>
    <rPh sb="1" eb="2">
      <t>コウ</t>
    </rPh>
    <rPh sb="2" eb="3">
      <t>ザイ</t>
    </rPh>
    <rPh sb="4" eb="6">
      <t>タカマツ</t>
    </rPh>
    <rPh sb="6" eb="7">
      <t>シ</t>
    </rPh>
    <rPh sb="7" eb="9">
      <t>ガッコウ</t>
    </rPh>
    <rPh sb="9" eb="11">
      <t>キュウショク</t>
    </rPh>
    <rPh sb="11" eb="12">
      <t>カイ</t>
    </rPh>
    <phoneticPr fontId="2"/>
  </si>
  <si>
    <t>（公財）高松市福祉事業団</t>
    <rPh sb="1" eb="2">
      <t>コウ</t>
    </rPh>
    <rPh sb="2" eb="3">
      <t>ザイ</t>
    </rPh>
    <rPh sb="4" eb="6">
      <t>タカマツ</t>
    </rPh>
    <rPh sb="6" eb="7">
      <t>シ</t>
    </rPh>
    <rPh sb="7" eb="9">
      <t>フクシ</t>
    </rPh>
    <rPh sb="9" eb="12">
      <t>ジギョウダン</t>
    </rPh>
    <phoneticPr fontId="2"/>
  </si>
  <si>
    <t>（公財）高松市スポーツ協会</t>
    <rPh sb="1" eb="2">
      <t>コウ</t>
    </rPh>
    <rPh sb="2" eb="3">
      <t>ザイ</t>
    </rPh>
    <rPh sb="4" eb="6">
      <t>タカマツ</t>
    </rPh>
    <rPh sb="6" eb="7">
      <t>シ</t>
    </rPh>
    <rPh sb="11" eb="13">
      <t>キョウカイ</t>
    </rPh>
    <phoneticPr fontId="2"/>
  </si>
  <si>
    <t>（公財）高松市国際交流協会</t>
    <rPh sb="1" eb="2">
      <t>コウ</t>
    </rPh>
    <rPh sb="2" eb="3">
      <t>ザイ</t>
    </rPh>
    <rPh sb="4" eb="6">
      <t>タカマツ</t>
    </rPh>
    <rPh sb="6" eb="7">
      <t>シ</t>
    </rPh>
    <rPh sb="7" eb="9">
      <t>コクサイ</t>
    </rPh>
    <rPh sb="9" eb="11">
      <t>コウリュウ</t>
    </rPh>
    <rPh sb="11" eb="13">
      <t>キョウカイ</t>
    </rPh>
    <phoneticPr fontId="2"/>
  </si>
  <si>
    <t>（公財）高松観光コンベンションビューロー</t>
    <rPh sb="1" eb="2">
      <t>コウ</t>
    </rPh>
    <rPh sb="2" eb="3">
      <t>ザイ</t>
    </rPh>
    <rPh sb="4" eb="6">
      <t>タカマツ</t>
    </rPh>
    <rPh sb="6" eb="8">
      <t>カンコウ</t>
    </rPh>
    <phoneticPr fontId="2"/>
  </si>
  <si>
    <t>（株）高松市食肉卸売市場公社</t>
    <rPh sb="1" eb="2">
      <t>カブ</t>
    </rPh>
    <rPh sb="3" eb="5">
      <t>タカマツ</t>
    </rPh>
    <rPh sb="5" eb="6">
      <t>シ</t>
    </rPh>
    <rPh sb="6" eb="8">
      <t>ショクニク</t>
    </rPh>
    <rPh sb="8" eb="10">
      <t>オロシウ</t>
    </rPh>
    <rPh sb="10" eb="12">
      <t>シジョウ</t>
    </rPh>
    <rPh sb="12" eb="14">
      <t>コウシャ</t>
    </rPh>
    <phoneticPr fontId="2"/>
  </si>
  <si>
    <t>（公財）高松市文化芸術財団</t>
    <rPh sb="1" eb="2">
      <t>コウ</t>
    </rPh>
    <rPh sb="2" eb="3">
      <t>ザイ</t>
    </rPh>
    <rPh sb="4" eb="6">
      <t>タカマツ</t>
    </rPh>
    <rPh sb="6" eb="7">
      <t>シ</t>
    </rPh>
    <rPh sb="7" eb="9">
      <t>ブンカ</t>
    </rPh>
    <rPh sb="9" eb="11">
      <t>ゲイジュツ</t>
    </rPh>
    <rPh sb="11" eb="13">
      <t>ザイダン</t>
    </rPh>
    <phoneticPr fontId="2"/>
  </si>
  <si>
    <t>（有）湯遊しおのえ</t>
    <rPh sb="1" eb="2">
      <t>ユウ</t>
    </rPh>
    <rPh sb="3" eb="4">
      <t>ユ</t>
    </rPh>
    <rPh sb="4" eb="5">
      <t>ユウ</t>
    </rPh>
    <phoneticPr fontId="2"/>
  </si>
  <si>
    <t>（有）香南町農業振興公社</t>
    <rPh sb="1" eb="2">
      <t>ユウ</t>
    </rPh>
    <rPh sb="3" eb="6">
      <t>コウナンチョウ</t>
    </rPh>
    <rPh sb="6" eb="8">
      <t>ノウギョウ</t>
    </rPh>
    <rPh sb="8" eb="10">
      <t>シンコウ</t>
    </rPh>
    <rPh sb="10" eb="12">
      <t>コウシャ</t>
    </rPh>
    <phoneticPr fontId="2"/>
  </si>
  <si>
    <t>地域振興基金</t>
    <rPh sb="0" eb="2">
      <t>チイキ</t>
    </rPh>
    <rPh sb="2" eb="4">
      <t>シンコウ</t>
    </rPh>
    <rPh sb="4" eb="6">
      <t>キキン</t>
    </rPh>
    <phoneticPr fontId="5"/>
  </si>
  <si>
    <t>施設整備基金</t>
    <rPh sb="0" eb="2">
      <t>シセツ</t>
    </rPh>
    <rPh sb="2" eb="4">
      <t>セイビ</t>
    </rPh>
    <rPh sb="4" eb="6">
      <t>キキン</t>
    </rPh>
    <phoneticPr fontId="5"/>
  </si>
  <si>
    <t>消防施設整備基金</t>
    <rPh sb="0" eb="2">
      <t>ショウボウ</t>
    </rPh>
    <rPh sb="2" eb="4">
      <t>シセツ</t>
    </rPh>
    <rPh sb="4" eb="6">
      <t>セイビ</t>
    </rPh>
    <rPh sb="6" eb="8">
      <t>キキン</t>
    </rPh>
    <phoneticPr fontId="5"/>
  </si>
  <si>
    <t>中小企業勤労者福祉共済基金</t>
    <rPh sb="0" eb="2">
      <t>チュウショウ</t>
    </rPh>
    <rPh sb="2" eb="4">
      <t>キギョウ</t>
    </rPh>
    <rPh sb="4" eb="7">
      <t>キンロウシャ</t>
    </rPh>
    <rPh sb="7" eb="9">
      <t>フクシ</t>
    </rPh>
    <rPh sb="9" eb="11">
      <t>キョウサイ</t>
    </rPh>
    <rPh sb="11" eb="13">
      <t>キキン</t>
    </rPh>
    <phoneticPr fontId="5"/>
  </si>
  <si>
    <t>健やか子ども基金</t>
    <rPh sb="0" eb="1">
      <t>スコ</t>
    </rPh>
    <rPh sb="3" eb="4">
      <t>コ</t>
    </rPh>
    <rPh sb="6" eb="8">
      <t>キキン</t>
    </rPh>
    <phoneticPr fontId="5"/>
  </si>
  <si>
    <t>香川県広域水道企業団工業水道事業会計</t>
    <rPh sb="0" eb="3">
      <t>カガワケン</t>
    </rPh>
    <rPh sb="3" eb="5">
      <t>コウイキ</t>
    </rPh>
    <rPh sb="5" eb="7">
      <t>スイドウ</t>
    </rPh>
    <rPh sb="7" eb="9">
      <t>キギョウ</t>
    </rPh>
    <rPh sb="9" eb="10">
      <t>ダン</t>
    </rPh>
    <rPh sb="10" eb="12">
      <t>コウギョウ</t>
    </rPh>
    <rPh sb="12" eb="14">
      <t>スイドウ</t>
    </rPh>
    <rPh sb="14" eb="16">
      <t>ジギョウ</t>
    </rPh>
    <rPh sb="16" eb="18">
      <t>カイケイ</t>
    </rPh>
    <phoneticPr fontId="2"/>
  </si>
  <si>
    <t>法適用企業</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</si>
  <si>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</si>
  <si>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</si>
  <si>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</si>
  <si>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</si>
  <si>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</si>
  <si>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内平均値と比べて高い水準にある。令和２年度は地方債現在高は増加したものの、充当可能基金が国の地方財政措置などから財政調整基金の取崩しを行わず、減債基金を５億円積み立てたこと、また、令和元年度決算における実質収支から14億円を財政調整基金に積み立てたことにより増加したことから充当可能財源等も増加し、合わせて標準財政規模も増加しており、結果として将来負担比率が減少している。また、大型建設事業の市債償還が令和４年度に向けて増加するものの、市債償還に対する国からの財源措置の増加などにより、実質公債費比率は下降傾向にある。
　引き続き、プライマリーバランスに留意して、新規の市債発行の抑制に取り組むとともに、発行に当たっては事業の緊急性・必要性を検討し、後年度負担となる市債残高の縮減に努める。</t>
    <rPh sb="50" eb="52">
      <t>ゾウカ</t>
    </rPh>
    <rPh sb="166" eb="168">
      <t>ゾウカ</t>
    </rPh>
    <rPh sb="170" eb="171">
      <t>ア</t>
    </rPh>
    <rPh sb="174" eb="176">
      <t>ヒョウジュン</t>
    </rPh>
    <rPh sb="176" eb="178">
      <t>ザイセイ</t>
    </rPh>
    <rPh sb="178" eb="180">
      <t>キボ</t>
    </rPh>
    <rPh sb="181" eb="183">
      <t>ゾウカ</t>
    </rPh>
    <rPh sb="200" eb="202">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</si>
  <si>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</si>
  <si>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</si>
  <si>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</si>
  <si>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将来負担比率は類似団体内平均値と比べて高い水準にある一方、有形固定資産減価償却率は類似団体内平均値よりも低い水準である。
　これは、大型建設事業に係る起債借入がピークを過ぎたものの、依然として地方債現在高は多いままであるため将来負担比率は高い水準である一方、新規施設が増加しているため有形固定資産減価償却率は低い水準を保っていると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</si>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</sst>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957F-4B2F-A52D-10C7D45AC2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65175</c:v>
                </c:pt>
                <c:pt idx="1">
                  <c:v>76185</c:v>
                </c:pt>
                <c:pt idx="2">
                  <c:v>34941</c:v>
                </c:pt>
                <c:pt idx="3">
                  <c:v>36523</c:v>
                </c:pt>
                <c:pt idx="4">
                  <c:v>54732</c:v>
                </c:pt>
              </c:numCache>
            </c:numRef>
          </c:val>
          <c:smooth val="0"/>
          <c:extLst>
            <c:ext xmlns:c16="http://schemas.microsoft.com/office/drawing/2014/chart" uri="{C3380CC4-5D6E-409C-BE32-E72D297353CC}">
              <c16:uniqueId val="{00000001-957F-4B2F-A52D-10C7D45AC2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3.97</c:v>
                </c:pt>
                <c:pt idx="1">
                  <c:v>2.1</c:v>
                </c:pt>
                <c:pt idx="2">
                  <c:v>2.2000000000000002</c:v>
                </c:pt>
                <c:pt idx="3">
                  <c:v>2.91</c:v>
                </c:pt>
                <c:pt idx="4">
                  <c:v>3.16</c:v>
                </c:pt>
              </c:numCache>
            </c:numRef>
          </c:val>
          <c:extLst>
            <c:ext xmlns:c16="http://schemas.microsoft.com/office/drawing/2014/chart" uri="{C3380CC4-5D6E-409C-BE32-E72D297353CC}">
              <c16:uniqueId val="{00000000-B490-485D-8192-ACABE672F8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12.67</c:v>
                </c:pt>
                <c:pt idx="1">
                  <c:v>12.43</c:v>
                </c:pt>
                <c:pt idx="2">
                  <c:v>9.7899999999999991</c:v>
                </c:pt>
                <c:pt idx="3">
                  <c:v>8.44</c:v>
                </c:pt>
                <c:pt idx="4">
                  <c:v>9.65</c:v>
                </c:pt>
              </c:numCache>
            </c:numRef>
          </c:val>
          <c:extLst>
            <c:ext xmlns:c16="http://schemas.microsoft.com/office/drawing/2014/chart" uri="{C3380CC4-5D6E-409C-BE32-E72D297353CC}">
              <c16:uniqueId val="{00000001-B490-485D-8192-ACABE672F8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-4.8600000000000003</c:v>
                </c:pt>
                <c:pt idx="1">
                  <c:v>-3.16</c:v>
                </c:pt>
                <c:pt idx="2">
                  <c:v>-2.23</c:v>
                </c:pt>
                <c:pt idx="3">
                  <c:v>-2.14</c:v>
                </c:pt>
                <c:pt idx="4">
                  <c:v>0.35</c:v>
                </c:pt>
              </c:numCache>
            </c:numRef>
          </c:val>
          <c:smooth val="0"/>
          <c:extLst>
            <c:ext xmlns:c16="http://schemas.microsoft.com/office/drawing/2014/chart" uri="{C3380CC4-5D6E-409C-BE32-E72D297353CC}">
              <c16:uniqueId val="{00000002-B490-485D-8192-ACABE672F8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5.65</c:v>
                </c:pt>
                <c:pt idx="2">
                  <c:v>#N/A</c:v>
                </c:pt>
                <c:pt idx="3">
                  <c:v>5.32</c:v>
                </c:pt>
                <c:pt idx="4">
                  <c:v>#N/A</c:v>
                </c:pt>
                <c:pt idx="5">
                  <c:v>0</c:v>
                </c:pt>
                <c:pt idx="6">
                  <c:v>#N/A</c:v>
                </c:pt>
                <c:pt idx="7">
                  <c:v>0</c:v>
                </c:pt>
                <c:pt idx="8">
                  <c:v>#N/A</c:v>
                </c:pt>
                <c:pt idx="9">
                  <c:v>0</c:v>
                </c:pt>
              </c:numCache>
            </c:numRef>
          </c:val>
          <c:extLst>
            <c:ext xmlns:c16="http://schemas.microsoft.com/office/drawing/2014/chart" uri="{C3380CC4-5D6E-409C-BE32-E72D297353CC}">
              <c16:uniqueId val="{00000000-F354-4B15-98DB-1C10A06B1D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54-4B15-98DB-1C10A06B1DC5}"/>
            </c:ext>
          </c:extLst>
        </c:ser>
        <c:ser>
          <c:idx val="2"/>
          <c:order val="2"/>
          <c:tx>
            <c:strRef>
              <c:f>データシート!$A$29</c:f>
              <c:strCache>
                <c:ptCount val="1"/>
                <c:pt idx="0">
                  <c:v>高松市後期高齢者医療事業特別会計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F354-4B15-98DB-1C10A06B1DC5}"/>
            </c:ext>
          </c:extLst>
        </c:ser>
        <c:ser>
          <c:idx val="3"/>
          <c:order val="3"/>
          <c:tx>
            <c:strRef>
              <c:f>データシート!$A$30</c:f>
              <c:strCache>
                <c:ptCount val="1"/>
                <c:pt idx="0">
                  <c:v>高松市中小企業勤労者福祉共済事業特別会計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354-4B15-98DB-1C10A06B1DC5}"/>
            </c:ext>
          </c:extLst>
        </c:ser>
        <c:ser>
          <c:idx val="4"/>
          <c:order val="4"/>
          <c:tx>
            <c:strRef>
              <c:f>データシート!$A$31</c:f>
              <c:strCache>
                <c:ptCount val="1"/>
                <c:pt idx="0">
                  <c:v>高松市卸売市場事業特別会計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354-4B15-98DB-1C10A06B1DC5}"/>
            </c:ext>
          </c:extLst>
        </c:ser>
        <c:ser>
          <c:idx val="5"/>
          <c:order val="5"/>
          <c:tx>
            <c:strRef>
              <c:f>データシート!$A$32</c:f>
              <c:strCache>
                <c:ptCount val="1"/>
                <c:pt idx="0">
                  <c:v>高松市競輪事業特別会計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0.79</c:v>
                </c:pt>
                <c:pt idx="2">
                  <c:v>#N/A</c:v>
                </c:pt>
                <c:pt idx="3">
                  <c:v>0.59</c:v>
                </c:pt>
                <c:pt idx="4">
                  <c:v>#N/A</c:v>
                </c:pt>
                <c:pt idx="5">
                  <c:v>0.54</c:v>
                </c:pt>
                <c:pt idx="6">
                  <c:v>#N/A</c:v>
                </c:pt>
                <c:pt idx="7">
                  <c:v>0.46</c:v>
                </c:pt>
                <c:pt idx="8">
                  <c:v>#N/A</c:v>
                </c:pt>
                <c:pt idx="9">
                  <c:v>0.42</c:v>
                </c:pt>
              </c:numCache>
            </c:numRef>
          </c:val>
          <c:extLst>
            <c:ext xmlns:c16="http://schemas.microsoft.com/office/drawing/2014/chart" uri="{C3380CC4-5D6E-409C-BE32-E72D297353CC}">
              <c16:uniqueId val="{00000005-F354-4B15-98DB-1C10A06B1DC5}"/>
            </c:ext>
          </c:extLst>
        </c:ser>
        <c:ser>
          <c:idx val="6"/>
          <c:order val="6"/>
          <c:tx>
            <c:strRef>
              <c:f>データシート!$A$33</c:f>
              <c:strCache>
                <c:ptCount val="1"/>
                <c:pt idx="0">
                  <c:v>高松市介護保険事業特別会計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0.77</c:v>
                </c:pt>
                <c:pt idx="2">
                  <c:v>#N/A</c:v>
                </c:pt>
                <c:pt idx="3">
                  <c:v>0.76</c:v>
                </c:pt>
                <c:pt idx="4">
                  <c:v>#N/A</c:v>
                </c:pt>
                <c:pt idx="5">
                  <c:v>0.92</c:v>
                </c:pt>
                <c:pt idx="6">
                  <c:v>#N/A</c:v>
                </c:pt>
                <c:pt idx="7">
                  <c:v>0.34</c:v>
                </c:pt>
                <c:pt idx="8">
                  <c:v>#N/A</c:v>
                </c:pt>
                <c:pt idx="9">
                  <c:v>0.46</c:v>
                </c:pt>
              </c:numCache>
            </c:numRef>
          </c:val>
          <c:extLst>
            <c:ext xmlns:c16="http://schemas.microsoft.com/office/drawing/2014/chart" uri="{C3380CC4-5D6E-409C-BE32-E72D297353CC}">
              <c16:uniqueId val="{00000006-F354-4B15-98DB-1C10A06B1DC5}"/>
            </c:ext>
          </c:extLst>
        </c:ser>
        <c:ser>
          <c:idx val="7"/>
          <c:order val="7"/>
          <c:tx>
            <c:strRef>
              <c:f>データシート!$A$34</c:f>
              <c:strCache>
                <c:ptCount val="1"/>
                <c:pt idx="0">
                  <c:v>高松市病院事業会計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#N/A</c:v>
                </c:pt>
                <c:pt idx="3">
                  <c:v>0.49</c:v>
                </c:pt>
                <c:pt idx="4">
                  <c:v>#N/A</c:v>
                </c:pt>
                <c:pt idx="5">
                  <c:v>0.78</c:v>
                </c:pt>
                <c:pt idx="6">
                  <c:v>#N/A</c:v>
                </c:pt>
                <c:pt idx="7">
                  <c:v>0.97</c:v>
                </c:pt>
                <c:pt idx="8">
                  <c:v>#N/A</c:v>
                </c:pt>
                <c:pt idx="9">
                  <c:v>1.71</c:v>
                </c:pt>
              </c:numCache>
            </c:numRef>
          </c:val>
          <c:extLst>
            <c:ext xmlns:c16="http://schemas.microsoft.com/office/drawing/2014/chart" uri="{C3380CC4-5D6E-409C-BE32-E72D297353CC}">
              <c16:uniqueId val="{00000007-F354-4B15-98DB-1C10A06B1DC5}"/>
            </c:ext>
          </c:extLst>
        </c:ser>
        <c:ser>
          <c:idx val="8"/>
          <c:order val="8"/>
          <c:tx>
            <c:strRef>
              <c:f>データシート!$A$35</c:f>
              <c:strCache>
                <c:ptCount val="1"/>
                <c:pt idx="0">
                  <c:v>高松市下水道事業会計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2.79</c:v>
                </c:pt>
                <c:pt idx="2">
                  <c:v>#N/A</c:v>
                </c:pt>
                <c:pt idx="3">
                  <c:v>2.88</c:v>
                </c:pt>
                <c:pt idx="4">
                  <c:v>#N/A</c:v>
                </c:pt>
                <c:pt idx="5">
                  <c:v>2.56</c:v>
                </c:pt>
                <c:pt idx="6">
                  <c:v>#N/A</c:v>
                </c:pt>
                <c:pt idx="7">
                  <c:v>2.79</c:v>
                </c:pt>
                <c:pt idx="8">
                  <c:v>#N/A</c:v>
                </c:pt>
                <c:pt idx="9">
                  <c:v>2.64</c:v>
                </c:pt>
              </c:numCache>
            </c:numRef>
          </c:val>
          <c:extLst>
            <c:ext xmlns:c16="http://schemas.microsoft.com/office/drawing/2014/chart" uri="{C3380CC4-5D6E-409C-BE32-E72D297353CC}">
              <c16:uniqueId val="{00000008-F354-4B15-98DB-1C10A06B1D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3.96</c:v>
                </c:pt>
                <c:pt idx="2">
                  <c:v>#N/A</c:v>
                </c:pt>
                <c:pt idx="3">
                  <c:v>2.1</c:v>
                </c:pt>
                <c:pt idx="4">
                  <c:v>#N/A</c:v>
                </c:pt>
                <c:pt idx="5">
                  <c:v>2.19</c:v>
                </c:pt>
                <c:pt idx="6">
                  <c:v>#N/A</c:v>
                </c:pt>
                <c:pt idx="7">
                  <c:v>2.89</c:v>
                </c:pt>
                <c:pt idx="8">
                  <c:v>#N/A</c:v>
                </c:pt>
                <c:pt idx="9">
                  <c:v>3.15</c:v>
                </c:pt>
              </c:numCache>
            </c:numRef>
          </c:val>
          <c:extLst>
            <c:ext xmlns:c16="http://schemas.microsoft.com/office/drawing/2014/chart" uri="{C3380CC4-5D6E-409C-BE32-E72D297353CC}">
              <c16:uniqueId val="{00000009-F354-4B15-98DB-1C10A06B1D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13129</c:v>
                </c:pt>
                <c:pt idx="5">
                  <c:v>13316</c:v>
                </c:pt>
                <c:pt idx="8">
                  <c:v>13392</c:v>
                </c:pt>
                <c:pt idx="11">
                  <c:v>13234</c:v>
                </c:pt>
                <c:pt idx="14">
                  <c:v>13923</c:v>
                </c:pt>
              </c:numCache>
            </c:numRef>
          </c:val>
          <c:extLst>
            <c:ext xmlns:c16="http://schemas.microsoft.com/office/drawing/2014/chart" uri="{C3380CC4-5D6E-409C-BE32-E72D297353CC}">
              <c16:uniqueId val="{00000000-6FF9-4789-9944-EEC8C90A69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9-4789-9944-EEC8C90A69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35</c:v>
                </c:pt>
                <c:pt idx="3">
                  <c:v>30</c:v>
                </c:pt>
                <c:pt idx="6">
                  <c:v>23</c:v>
                </c:pt>
                <c:pt idx="9">
                  <c:v>17</c:v>
                </c:pt>
                <c:pt idx="12">
                  <c:v>17</c:v>
                </c:pt>
              </c:numCache>
            </c:numRef>
          </c:val>
          <c:extLst>
            <c:ext xmlns:c16="http://schemas.microsoft.com/office/drawing/2014/chart" uri="{C3380CC4-5D6E-409C-BE32-E72D297353CC}">
              <c16:uniqueId val="{00000002-6FF9-4789-9944-EEC8C90A69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12</c:v>
                </c:pt>
                <c:pt idx="9">
                  <c:v>9</c:v>
                </c:pt>
                <c:pt idx="12">
                  <c:v>9</c:v>
                </c:pt>
              </c:numCache>
            </c:numRef>
          </c:val>
          <c:extLst>
            <c:ext xmlns:c16="http://schemas.microsoft.com/office/drawing/2014/chart" uri="{C3380CC4-5D6E-409C-BE32-E72D297353CC}">
              <c16:uniqueId val="{00000003-6FF9-4789-9944-EEC8C90A69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3581</c:v>
                </c:pt>
                <c:pt idx="3">
                  <c:v>3553</c:v>
                </c:pt>
                <c:pt idx="6">
                  <c:v>3161</c:v>
                </c:pt>
                <c:pt idx="9">
                  <c:v>2903</c:v>
                </c:pt>
                <c:pt idx="12">
                  <c:v>2953</c:v>
                </c:pt>
              </c:numCache>
            </c:numRef>
          </c:val>
          <c:extLst>
            <c:ext xmlns:c16="http://schemas.microsoft.com/office/drawing/2014/chart" uri="{C3380CC4-5D6E-409C-BE32-E72D297353CC}">
              <c16:uniqueId val="{00000004-6FF9-4789-9944-EEC8C90A69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67</c:v>
                </c:pt>
                <c:pt idx="3">
                  <c:v>67</c:v>
                </c:pt>
                <c:pt idx="6">
                  <c:v>67</c:v>
                </c:pt>
                <c:pt idx="9">
                  <c:v>67</c:v>
                </c:pt>
                <c:pt idx="12">
                  <c:v>67</c:v>
                </c:pt>
              </c:numCache>
            </c:numRef>
          </c:val>
          <c:extLst>
            <c:ext xmlns:c16="http://schemas.microsoft.com/office/drawing/2014/chart" uri="{C3380CC4-5D6E-409C-BE32-E72D297353CC}">
              <c16:uniqueId val="{00000005-6FF9-4789-9944-EEC8C90A69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9-4789-9944-EEC8C90A69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16461</c:v>
                </c:pt>
                <c:pt idx="3">
                  <c:v>16374</c:v>
                </c:pt>
                <c:pt idx="6">
                  <c:v>16363</c:v>
                </c:pt>
                <c:pt idx="9">
                  <c:v>16403</c:v>
                </c:pt>
                <c:pt idx="12">
                  <c:v>16961</c:v>
                </c:pt>
              </c:numCache>
            </c:numRef>
          </c:val>
          <c:extLst>
            <c:ext xmlns:c16="http://schemas.microsoft.com/office/drawing/2014/chart" uri="{C3380CC4-5D6E-409C-BE32-E72D297353CC}">
              <c16:uniqueId val="{00000007-6FF9-4789-9944-EEC8C90A69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7015</c:v>
                </c:pt>
                <c:pt idx="2">
                  <c:v>#N/A</c:v>
                </c:pt>
                <c:pt idx="3">
                  <c:v>#N/A</c:v>
                </c:pt>
                <c:pt idx="4">
                  <c:v>6708</c:v>
                </c:pt>
                <c:pt idx="5">
                  <c:v>#N/A</c:v>
                </c:pt>
                <c:pt idx="6">
                  <c:v>#N/A</c:v>
                </c:pt>
                <c:pt idx="7">
                  <c:v>6234</c:v>
                </c:pt>
                <c:pt idx="8">
                  <c:v>#N/A</c:v>
                </c:pt>
                <c:pt idx="9">
                  <c:v>#N/A</c:v>
                </c:pt>
                <c:pt idx="10">
                  <c:v>6165</c:v>
                </c:pt>
                <c:pt idx="11">
                  <c:v>#N/A</c:v>
                </c:pt>
                <c:pt idx="12">
                  <c:v>#N/A</c:v>
                </c:pt>
                <c:pt idx="13">
                  <c:v>6084</c:v>
                </c:pt>
                <c:pt idx="14">
                  <c:v>#N/A</c:v>
                </c:pt>
              </c:numCache>
            </c:numRef>
          </c:val>
          <c:smooth val="0"/>
          <c:extLst>
            <c:ext xmlns:c16="http://schemas.microsoft.com/office/drawing/2014/chart" uri="{C3380CC4-5D6E-409C-BE32-E72D297353CC}">
              <c16:uniqueId val="{00000008-6FF9-4789-9944-EEC8C90A69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165780</c:v>
                </c:pt>
                <c:pt idx="5">
                  <c:v>172990</c:v>
                </c:pt>
                <c:pt idx="8">
                  <c:v>175677</c:v>
                </c:pt>
                <c:pt idx="11">
                  <c:v>173497</c:v>
                </c:pt>
                <c:pt idx="14">
                  <c:v>171820</c:v>
                </c:pt>
              </c:numCache>
            </c:numRef>
          </c:val>
          <c:extLst>
            <c:ext xmlns:c16="http://schemas.microsoft.com/office/drawing/2014/chart" uri="{C3380CC4-5D6E-409C-BE32-E72D297353CC}">
              <c16:uniqueId val="{00000000-FC66-4267-A4A8-7B45D93576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595</c:v>
                </c:pt>
                <c:pt idx="5">
                  <c:v>7760</c:v>
                </c:pt>
                <c:pt idx="8">
                  <c:v>8554</c:v>
                </c:pt>
                <c:pt idx="11">
                  <c:v>8376</c:v>
                </c:pt>
                <c:pt idx="14">
                  <c:v>1777</c:v>
                </c:pt>
              </c:numCache>
            </c:numRef>
          </c:val>
          <c:extLst>
            <c:ext xmlns:c16="http://schemas.microsoft.com/office/drawing/2014/chart" uri="{C3380CC4-5D6E-409C-BE32-E72D297353CC}">
              <c16:uniqueId val="{00000001-FC66-4267-A4A8-7B45D93576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20721</c:v>
                </c:pt>
                <c:pt idx="5">
                  <c:v>19335</c:v>
                </c:pt>
                <c:pt idx="8">
                  <c:v>14915</c:v>
                </c:pt>
                <c:pt idx="11">
                  <c:v>14061</c:v>
                </c:pt>
                <c:pt idx="14">
                  <c:v>16534</c:v>
                </c:pt>
              </c:numCache>
            </c:numRef>
          </c:val>
          <c:extLst>
            <c:ext xmlns:c16="http://schemas.microsoft.com/office/drawing/2014/chart" uri="{C3380CC4-5D6E-409C-BE32-E72D297353CC}">
              <c16:uniqueId val="{00000002-FC66-4267-A4A8-7B45D93576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66-4267-A4A8-7B45D93576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66-4267-A4A8-7B45D93576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7002</c:v>
                </c:pt>
                <c:pt idx="6">
                  <c:v>7169</c:v>
                </c:pt>
                <c:pt idx="9">
                  <c:v>7132</c:v>
                </c:pt>
                <c:pt idx="12">
                  <c:v>574</c:v>
                </c:pt>
              </c:numCache>
            </c:numRef>
          </c:val>
          <c:extLst>
            <c:ext xmlns:c16="http://schemas.microsoft.com/office/drawing/2014/chart" uri="{C3380CC4-5D6E-409C-BE32-E72D297353CC}">
              <c16:uniqueId val="{00000005-FC66-4267-A4A8-7B45D93576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24375</c:v>
                </c:pt>
                <c:pt idx="3">
                  <c:v>24296</c:v>
                </c:pt>
                <c:pt idx="6">
                  <c:v>22920</c:v>
                </c:pt>
                <c:pt idx="9">
                  <c:v>22773</c:v>
                </c:pt>
                <c:pt idx="12">
                  <c:v>23475</c:v>
                </c:pt>
              </c:numCache>
            </c:numRef>
          </c:val>
          <c:extLst>
            <c:ext xmlns:c16="http://schemas.microsoft.com/office/drawing/2014/chart" uri="{C3380CC4-5D6E-409C-BE32-E72D297353CC}">
              <c16:uniqueId val="{00000006-FC66-4267-A4A8-7B45D93576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166</c:v>
                </c:pt>
                <c:pt idx="9">
                  <c:v>166</c:v>
                </c:pt>
                <c:pt idx="12">
                  <c:v>108</c:v>
                </c:pt>
              </c:numCache>
            </c:numRef>
          </c:val>
          <c:extLst>
            <c:ext xmlns:c16="http://schemas.microsoft.com/office/drawing/2014/chart" uri="{C3380CC4-5D6E-409C-BE32-E72D297353CC}">
              <c16:uniqueId val="{00000007-FC66-4267-A4A8-7B45D93576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53909</c:v>
                </c:pt>
                <c:pt idx="3">
                  <c:v>49661</c:v>
                </c:pt>
                <c:pt idx="6">
                  <c:v>50290</c:v>
                </c:pt>
                <c:pt idx="9">
                  <c:v>50730</c:v>
                </c:pt>
                <c:pt idx="12">
                  <c:v>49495</c:v>
                </c:pt>
              </c:numCache>
            </c:numRef>
          </c:val>
          <c:extLst>
            <c:ext xmlns:c16="http://schemas.microsoft.com/office/drawing/2014/chart" uri="{C3380CC4-5D6E-409C-BE32-E72D297353CC}">
              <c16:uniqueId val="{00000008-FC66-4267-A4A8-7B45D93576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135</c:v>
                </c:pt>
                <c:pt idx="3">
                  <c:v>112</c:v>
                </c:pt>
                <c:pt idx="6">
                  <c:v>84</c:v>
                </c:pt>
                <c:pt idx="9">
                  <c:v>67</c:v>
                </c:pt>
                <c:pt idx="12">
                  <c:v>51</c:v>
                </c:pt>
              </c:numCache>
            </c:numRef>
          </c:val>
          <c:extLst>
            <c:ext xmlns:c16="http://schemas.microsoft.com/office/drawing/2014/chart" uri="{C3380CC4-5D6E-409C-BE32-E72D297353CC}">
              <c16:uniqueId val="{00000009-FC66-4267-A4A8-7B45D93576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165803</c:v>
                </c:pt>
                <c:pt idx="3">
                  <c:v>175522</c:v>
                </c:pt>
                <c:pt idx="6">
                  <c:v>178157</c:v>
                </c:pt>
                <c:pt idx="9">
                  <c:v>177448</c:v>
                </c:pt>
                <c:pt idx="12">
                  <c:v>178323</c:v>
                </c:pt>
              </c:numCache>
            </c:numRef>
          </c:val>
          <c:extLst>
            <c:ext xmlns:c16="http://schemas.microsoft.com/office/drawing/2014/chart" uri="{C3380CC4-5D6E-409C-BE32-E72D297353CC}">
              <c16:uniqueId val="{0000000A-FC66-4267-A4A8-7B45D93576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57125</c:v>
                </c:pt>
                <c:pt idx="2">
                  <c:v>#N/A</c:v>
                </c:pt>
                <c:pt idx="3">
                  <c:v>#N/A</c:v>
                </c:pt>
                <c:pt idx="4">
                  <c:v>56508</c:v>
                </c:pt>
                <c:pt idx="5">
                  <c:v>#N/A</c:v>
                </c:pt>
                <c:pt idx="6">
                  <c:v>#N/A</c:v>
                </c:pt>
                <c:pt idx="7">
                  <c:v>59642</c:v>
                </c:pt>
                <c:pt idx="8">
                  <c:v>#N/A</c:v>
                </c:pt>
                <c:pt idx="9">
                  <c:v>#N/A</c:v>
                </c:pt>
                <c:pt idx="10">
                  <c:v>62383</c:v>
                </c:pt>
                <c:pt idx="11">
                  <c:v>#N/A</c:v>
                </c:pt>
                <c:pt idx="12">
                  <c:v>#N/A</c:v>
                </c:pt>
                <c:pt idx="13">
                  <c:v>61896</c:v>
                </c:pt>
                <c:pt idx="14">
                  <c:v>#N/A</c:v>
                </c:pt>
              </c:numCache>
            </c:numRef>
          </c:val>
          <c:smooth val="0"/>
          <c:extLst>
            <c:ext xmlns:c16="http://schemas.microsoft.com/office/drawing/2014/chart" uri="{C3380CC4-5D6E-409C-BE32-E72D297353CC}">
              <c16:uniqueId val="{0000000B-FC66-4267-A4A8-7B45D93576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9239</c:v>
                </c:pt>
                <c:pt idx="1">
                  <c:v>7943</c:v>
                </c:pt>
                <c:pt idx="2">
                  <c:v>9349</c:v>
                </c:pt>
              </c:numCache>
            </c:numRef>
          </c:val>
          <c:extLst>
            <c:ext xmlns:c16="http://schemas.microsoft.com/office/drawing/2014/chart" uri="{C3380CC4-5D6E-409C-BE32-E72D297353CC}">
              <c16:uniqueId val="{00000000-9F65-4404-B615-BA481EE183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c:v>
                </c:pt>
                <c:pt idx="1">
                  <c:v>600</c:v>
                </c:pt>
                <c:pt idx="2">
                  <c:v>1100</c:v>
                </c:pt>
              </c:numCache>
            </c:numRef>
          </c:val>
          <c:extLst>
            <c:ext xmlns:c16="http://schemas.microsoft.com/office/drawing/2014/chart" uri="{C3380CC4-5D6E-409C-BE32-E72D297353CC}">
              <c16:uniqueId val="{00000001-9F65-4404-B615-BA481EE183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6984</c:v>
                </c:pt>
                <c:pt idx="1">
                  <c:v>6103</c:v>
                </c:pt>
                <c:pt idx="2">
                  <c:v>5740</c:v>
                </c:pt>
              </c:numCache>
            </c:numRef>
          </c:val>
          <c:extLst>
            <c:ext xmlns:c16="http://schemas.microsoft.com/office/drawing/2014/chart" uri="{C3380CC4-5D6E-409C-BE32-E72D297353CC}">
              <c16:uniqueId val="{00000002-9F65-4404-B615-BA481EE183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500001310515607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{BCAC046B-94E8-4A88-847B-19841C76824C}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57-4A63-B03B-97AA0BD580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{6AFC25F0-43A8-4AF5-A63C-BFF3500391CF}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57-4A63-B03B-97AA0BD580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{C669FE70-979A-4AFA-BA34-CB9063615F21}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57-4A63-B03B-97AA0BD580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{0F52CF6C-A48C-4454-9E62-52C07CC8EE86}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57-4A63-B03B-97AA0BD580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{88E24E16-EE71-40BC-BBDA-20BD16C588FB}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57-4A63-B03B-97AA0BD580E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{D5196D97-DD90-4246-ACBB-97E406F1295F}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57-4A63-B03B-97AA0BD580E9}"/>
                </c:ext>
              </c:extLst>
            </c:dLbl>
            <c:dLbl>
              <c:idx val="16"/>
              <c:layout>
                <c:manualLayout>
                  <c:x val="-3.5790399628628997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{7ECBC940-FAE5-4565-9C1E-7B55E9989B95}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57-4A63-B03B-97AA0BD580E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{D6AEA383-78B3-4825-BF1F-77B75FBE4A05}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57-4A63-B03B-97AA0BD580E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{91F8E5BC-70DC-490D-86DF-276CC4120988}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57-4A63-B03B-97AA0BD580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47.4</c:v>
                </c:pt>
                <c:pt idx="16">
                  <c:v>55.2</c:v>
                </c:pt>
                <c:pt idx="24">
                  <c:v>56.6</c:v>
                </c:pt>
                <c:pt idx="32">
                  <c:v>57.6</c:v>
                </c:pt>
              </c:numCache>
            </c:numRef>
          </c:xVal>
          <c:yVal>
            <c:numRef>
              <c:f>公会計指標分析・財政指標組合せ分析表!$BP$51:$DC$51</c:f>
              <c:numCache>
                <c:formatCode>#,##0.0;"▲ "#,##0.0</c:formatCode>
                <c:ptCount val="40"/>
                <c:pt idx="0">
                  <c:v>69.900000000000006</c:v>
                </c:pt>
                <c:pt idx="8">
                  <c:v>69.8</c:v>
                </c:pt>
                <c:pt idx="16">
                  <c:v>73.400000000000006</c:v>
                </c:pt>
                <c:pt idx="24">
                  <c:v>77.099999999999994</c:v>
                </c:pt>
                <c:pt idx="32">
                  <c:v>74.5</c:v>
                </c:pt>
              </c:numCache>
            </c:numRef>
          </c:yVal>
          <c:smooth val="0"/>
          <c:extLst>
            <c:ext xmlns:c16="http://schemas.microsoft.com/office/drawing/2014/chart" uri="{C3380CC4-5D6E-409C-BE32-E72D297353CC}">
              <c16:uniqueId val="{00000009-EF57-4A63-B03B-97AA0BD580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850000131051560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{36BF8142-34D5-4574-9FEB-1BA4C6EFFABF}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57-4A63-B03B-97AA0BD580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{FFE67FAA-999C-4F1D-8A5C-EEF82585364E}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57-4A63-B03B-97AA0BD580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{A4ABB3B3-AE02-4E30-A882-2A106A8C6BCA}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57-4A63-B03B-97AA0BD580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{DDFD44D0-CFA1-4E82-ABFA-90A8915361B9}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57-4A63-B03B-97AA0BD580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{932CA8F0-BB3F-4ACF-B8BE-FE3A80F6B981}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57-4A63-B03B-97AA0BD580E9}"/>
                </c:ext>
              </c:extLst>
            </c:dLbl>
            <c:dLbl>
              <c:idx val="8"/>
              <c:layout>
                <c:manualLayout>
                  <c:x val="-3.579039962862899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{42EA4095-929E-4E23-AB07-D6B8E148951F}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57-4A63-B03B-97AA0BD580E9}"/>
                </c:ext>
              </c:extLst>
            </c:dLbl>
            <c:dLbl>
              <c:idx val="16"/>
              <c:layout>
                <c:manualLayout>
                  <c:x val="-2.986490331452694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{58E5BBD2-5100-4FE3-86ED-380DA9AEF712}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57-4A63-B03B-97AA0BD580E9}"/>
                </c:ext>
              </c:extLst>
            </c:dLbl>
            <c:dLbl>
              <c:idx val="24"/>
              <c:layout>
                <c:manualLayout>
                  <c:x val="-3.4296047805279513E-2"/>
                  <c:y val="-5.847845400702151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{E6466205-E2F6-4776-9498-455DF4DC338B}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57-4A63-B03B-97AA0BD580E9}"/>
                </c:ext>
              </c:extLst>
            </c:dLbl>
            <c:dLbl>
              <c:idx val="32"/>
              <c:layout>
                <c:manualLayout>
                  <c:x val="-3.2015750650234161E-2"/>
                  <c:y val="-7.099963020470886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{48E8650A-A7A3-44D3-A732-1F715EE90CE9}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57-4A63-B03B-97AA0BD580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F57-4A63-B03B-97AA0BD580E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{78E1258E-A954-44C1-A7DB-DDE0B286A358}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4AA-47A4-944F-35651B9652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{79EDA7EE-85D2-47C9-9985-471C7CD582C9}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AA-47A4-944F-35651B9652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{A40105AE-7977-434F-ACBB-9E2202629855}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AA-47A4-944F-35651B9652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{9916A7EA-CFF9-4974-8994-ED07DF36416D}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AA-47A4-944F-35651B9652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{4C413B8E-81DC-4E18-B865-CFF40E4AAAFB}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AA-47A4-944F-35651B9652A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{23400673-F6CE-4ACC-B848-890F20ECA549}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4AA-47A4-944F-35651B9652A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{CB8BD739-DDAF-4A0D-B252-F4CF9AB395F8}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4AA-47A4-944F-35651B9652A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{3F79FC69-FCDD-412A-9460-55C827FA46D8}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4AA-47A4-944F-35651B9652A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{4A327FC7-EEA2-4D03-A06A-5671F169969D}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4AA-47A4-944F-35651B9652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8.6999999999999993</c:v>
                </c:pt>
                <c:pt idx="16">
                  <c:v>8.1</c:v>
                </c:pt>
                <c:pt idx="24">
                  <c:v>7.8</c:v>
                </c:pt>
                <c:pt idx="32">
                  <c:v>7.5</c:v>
                </c:pt>
              </c:numCache>
            </c:numRef>
          </c:xVal>
          <c:yVal>
            <c:numRef>
              <c:f>公会計指標分析・財政指標組合せ分析表!$BP$73:$DC$73</c:f>
              <c:numCache>
                <c:formatCode>#,##0.0;"▲ "#,##0.0</c:formatCode>
                <c:ptCount val="40"/>
                <c:pt idx="0">
                  <c:v>69.900000000000006</c:v>
                </c:pt>
                <c:pt idx="8">
                  <c:v>69.8</c:v>
                </c:pt>
                <c:pt idx="16">
                  <c:v>73.400000000000006</c:v>
                </c:pt>
                <c:pt idx="24">
                  <c:v>77.099999999999994</c:v>
                </c:pt>
                <c:pt idx="32">
                  <c:v>74.5</c:v>
                </c:pt>
              </c:numCache>
            </c:numRef>
          </c:yVal>
          <c:smooth val="0"/>
          <c:extLst>
            <c:ext xmlns:c16="http://schemas.microsoft.com/office/drawing/2014/chart" uri="{C3380CC4-5D6E-409C-BE32-E72D297353CC}">
              <c16:uniqueId val="{00000009-64AA-47A4-944F-35651B9652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{88FB4D05-084A-4276-93EE-09FDE6715BDA}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4AA-47A4-944F-35651B9652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{6E4B8B2A-F871-4F92-A072-FF738537989F}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AA-47A4-944F-35651B9652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{4C242FD9-57E7-4499-BF6D-460220C38F86}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AA-47A4-944F-35651B9652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{3D003BB1-B7D2-4B52-B09A-724E41E59221}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AA-47A4-944F-35651B9652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{0FC1D35D-F814-4F96-B033-E729EFE7DB8B}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AA-47A4-944F-35651B9652A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{FB541C51-B30F-441B-9841-58B3B86FD67D}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4AA-47A4-944F-35651B9652A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{BA9F8C13-0A9E-481E-9B5E-CBCDDDD1A6AF}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4AA-47A4-944F-35651B9652A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{D622EDB5-B676-47A6-A7C5-67DB36F3AD19}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4AA-47A4-944F-35651B9652A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{8B1047B3-7827-4484-971E-ABB4DBCFC4E5}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4AA-47A4-944F-35651B9652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64AA-47A4-944F-35651B9652AE}"/>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災害復旧費等に係る基準財政需要額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などによる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歳入公債費等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したことにより、実質公債費比率の分子は減少している。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繰上償還に充てることで基金は減少傾向にあったが、今後の償還に備えて令和元年度に積立てを３億円行ったことにより増加。今後も、繰上償還等を実施することにより市債残高の抑制に取り組み、公債費の縮減を図れるよう、積立て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国の地方財政措置などから財政調整基金の取崩しを行わず、減債基金を５億円積み立てたこと、また、令和元年度決算における実質収支から１４億円を財政調整基金に積み立てたことにより充当可能基金が約２５億円増加したことなどから、将来負担比率の分子は前年度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香川県高松市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の積立て額より取崩し額が多かったため、基金全体として前年度より減少したが、２年度は、元年度決算における実質収支から、財政調整基金を１４億円を積み立てたこと、今後の市債の繰上償還等を見据え、減債基金を５億円積み立てたこと等により、基金全体として前年度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財政調整基金、施設整備基金については、１年当たりの取崩し額の上限を設定し、計画的な運用を行い、基金全体としては、必要な事業に対して計画的に充当していく。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地域振興基金については、市民の連帯の強化及び地域振興を図る事業に充てるための基金であり、建設計画に位置付けられた事業に充当する目的の基金である。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施設整備基金については、市有施設の整備に必要な資金を積み立て、市有施設の建設、改築、改修、修繕及び設備、備品等の設置並びにこれらに伴う用地の取得に充てる目的の基金である。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消防施設整備基金については、解散前の讃岐地区広域消防組合の消防本部の管轄区域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木田郡三木町の区域を除く。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における消防施設の整備に要する経費の財源に充てる目的の基金である。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子ども基金を積み立てたことや、新型コロナウイルス感染症対策として緊急経営安定対策特別融資を受けている中小企業者に対する利子及び保証料補給の財源に充てるために、新たに新型コロナウイルス感染症対策利子等補給基金を３千３百万円積み立てたことにより増加したものの、地域振興基金について、コミュニティセンターの管理運営事業の財源として１億３千万円を充当し、また、福祉の充実と教育力向上のための臨時基金を全て取崩ししたため、その他特定目的基金全体とし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資金について、引き続きコミュニティセンターの管理運営事業に対し充当し、また、施設整備基金と消防施設整備基金について、今後老朽化した市有施設などの改築・改修・修繕に対し計画的に充当することで減少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国の地方財政措置などから取崩しは行わず、また、令和元年度決算における実質収支から１４億円を積み立てたことにより、６年ぶりに増加している。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期高松市行財政改革計画の各年度において、取崩し額が、決算剰余金による積増し額を上回らないよう歳入増加・歳出削減に取り組み、基金の取崩しに頼らない持続可能な財政運営を目指す。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今後の償還に備え、５億円を積み立てたことにより増加している。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等に係る起債の償還が始まり、地方債残高も上昇傾向にあることから、公債費の縮減のために過去の高利率の市債についての繰上償還を検討するなどし、その原資として積立てについても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策定した高松市公共施設再編整備計画において、廃止・除却・継続等、各施設の方向性を決定し、目標使用年数と定期的な見直しにより、関連計画との調整を図りながら、再編整備実施計画を策定し、再編整備に取り組むことと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有形固定資産減価償却率については、類似団体内でも低い水準にあるが、平成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年度以降は上昇傾向にあり、資産の減価償却が進んでいることが分かる。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1" name="楕円 80"/>
        <xdr:cNvSpPr/>
      </xdr:nvSpPr>
      <xdr:spPr>
        <a:xfrm>
          <a:off x="47117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2" name="有形固定資産減価償却率該当値テキスト"/>
        <xdr:cNvSpPr txBox="1"/>
      </xdr:nvSpPr>
      <xdr:spPr>
        <a:xfrm>
          <a:off x="4813300" y="49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115782</xdr:rowOff>
    </xdr:from>
    <xdr:to>
      <xdr:col>19</xdr:col>
      <xdr:colOff>187325</xdr:colOff>
      <xdr:row>30</xdr:row>
      <xdr:rowOff>45932</xdr:rowOff>
    </xdr:to>
    <xdr:sp macro="" textlink="">
      <xdr:nvSpPr>
        <xdr:cNvPr id="83" name="楕円 82"/>
        <xdr:cNvSpPr/>
      </xdr:nvSpPr>
      <xdr:spPr>
        <a:xfrm>
          <a:off x="4000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31115</xdr:rowOff>
    </xdr:to>
    <xdr:cxnSp macro="">
      <xdr:nvCxnSpPr>
        <xdr:cNvPr id="84" name="直線コネクタ 83"/>
        <xdr:cNvCxnSpPr/>
      </xdr:nvCxnSpPr>
      <xdr:spPr>
        <a:xfrm>
          <a:off x="4051300" y="513863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xdr:cNvSpPr/>
      </xdr:nvSpPr>
      <xdr:spPr>
        <a:xfrm>
          <a:off x="3238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166582</xdr:rowOff>
    </xdr:to>
    <xdr:cxnSp macro="">
      <xdr:nvCxnSpPr>
        <xdr:cNvPr id="86" name="直線コネクタ 85"/>
        <xdr:cNvCxnSpPr/>
      </xdr:nvCxnSpPr>
      <xdr:spPr>
        <a:xfrm>
          <a:off x="3289300" y="508825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87" name="楕円 86"/>
        <xdr:cNvSpPr/>
      </xdr:nvSpPr>
      <xdr:spPr>
        <a:xfrm>
          <a:off x="2476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29</xdr:row>
      <xdr:rowOff>116205</xdr:rowOff>
    </xdr:to>
    <xdr:cxnSp macro="">
      <xdr:nvCxnSpPr>
        <xdr:cNvPr id="88" name="直線コネクタ 87"/>
        <xdr:cNvCxnSpPr/>
      </xdr:nvCxnSpPr>
      <xdr:spPr>
        <a:xfrm>
          <a:off x="2527300" y="4807585"/>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40217</xdr:rowOff>
    </xdr:from>
    <xdr:to>
      <xdr:col>7</xdr:col>
      <xdr:colOff>187325</xdr:colOff>
      <xdr:row>29</xdr:row>
      <xdr:rowOff>141817</xdr:rowOff>
    </xdr:to>
    <xdr:sp macro="" textlink="">
      <xdr:nvSpPr>
        <xdr:cNvPr id="89" name="楕円 88"/>
        <xdr:cNvSpPr/>
      </xdr:nvSpPr>
      <xdr:spPr>
        <a:xfrm>
          <a:off x="1714500" y="50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29</xdr:row>
      <xdr:rowOff>91017</xdr:rowOff>
    </xdr:to>
    <xdr:cxnSp macro="">
      <xdr:nvCxnSpPr>
        <xdr:cNvPr id="90" name="直線コネクタ 89"/>
        <xdr:cNvCxnSpPr/>
      </xdr:nvCxnSpPr>
      <xdr:spPr>
        <a:xfrm flipV="1">
          <a:off x="1765300" y="4807585"/>
          <a:ext cx="762000" cy="2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xdr:cNvSpPr txBox="1"/>
      </xdr:nvSpPr>
      <xdr:spPr>
        <a:xfrm>
          <a:off x="2324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xdr:cNvSpPr txBox="1"/>
      </xdr:nvSpPr>
      <xdr:spPr>
        <a:xfrm>
          <a:off x="1562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62459</xdr:rowOff>
    </xdr:from>
    <xdr:ext cx="405111" cy="259045"/>
    <xdr:sp macro="" textlink="">
      <xdr:nvSpPr>
        <xdr:cNvPr id="95" name="n_1mainValue有形固定資産減価償却率"/>
        <xdr:cNvSpPr txBox="1"/>
      </xdr:nvSpPr>
      <xdr:spPr>
        <a:xfrm>
          <a:off x="38360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6" name="n_2mainValue有形固定資産減価償却率"/>
        <xdr:cNvSpPr txBox="1"/>
      </xdr:nvSpPr>
      <xdr:spPr>
        <a:xfrm>
          <a:off x="3086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7" name="n_3mainValue有形固定資産減価償却率"/>
        <xdr:cNvSpPr txBox="1"/>
      </xdr:nvSpPr>
      <xdr:spPr>
        <a:xfrm>
          <a:off x="2324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158344</xdr:rowOff>
    </xdr:from>
    <xdr:ext cx="405111" cy="259045"/>
    <xdr:sp macro="" textlink="">
      <xdr:nvSpPr>
        <xdr:cNvPr id="98" name="n_4mainValue有形固定資産減価償却率"/>
        <xdr:cNvSpPr txBox="1"/>
      </xdr:nvSpPr>
      <xdr:spPr>
        <a:xfrm>
          <a:off x="1562744" y="478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香川県平均や類似団体平均よりも高い水準にある。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年度にかけて増加した要因としては、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起債発行額が増加したため地方債現在高は増加したものの、充当可能基金残高の増加により実質債務は減少している。しかしながら他方で、地方消費税交付金の増加により経常一般財源は増加したものの、「義務的経費」や「物件費」の増加により償還財源も減少しており、償還財源の減少幅の方が大きいた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159413</xdr:rowOff>
    </xdr:from>
    <xdr:to>
      <xdr:col>76</xdr:col>
      <xdr:colOff>73025</xdr:colOff>
      <xdr:row>33</xdr:row>
      <xdr:rowOff>89564</xdr:rowOff>
    </xdr:to>
    <xdr:sp macro="" textlink="">
      <xdr:nvSpPr>
        <xdr:cNvPr id="143" name="楕円 142"/>
        <xdr:cNvSpPr/>
      </xdr:nvSpPr>
      <xdr:spPr>
        <a:xfrm>
          <a:off x="14744700" y="5645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137840</xdr:rowOff>
    </xdr:from>
    <xdr:ext cx="469744" cy="259045"/>
    <xdr:sp macro="" textlink="">
      <xdr:nvSpPr>
        <xdr:cNvPr id="144" name="債務償還比率該当値テキスト"/>
        <xdr:cNvSpPr txBox="1"/>
      </xdr:nvSpPr>
      <xdr:spPr>
        <a:xfrm>
          <a:off x="14846300" y="562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141781</xdr:rowOff>
    </xdr:from>
    <xdr:to>
      <xdr:col>72</xdr:col>
      <xdr:colOff>123825</xdr:colOff>
      <xdr:row>33</xdr:row>
      <xdr:rowOff>71931</xdr:rowOff>
    </xdr:to>
    <xdr:sp macro="" textlink="">
      <xdr:nvSpPr>
        <xdr:cNvPr id="145" name="楕円 144"/>
        <xdr:cNvSpPr/>
      </xdr:nvSpPr>
      <xdr:spPr>
        <a:xfrm>
          <a:off x="14033500" y="56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21131</xdr:rowOff>
    </xdr:from>
    <xdr:to>
      <xdr:col>76</xdr:col>
      <xdr:colOff>22225</xdr:colOff>
      <xdr:row>33</xdr:row>
      <xdr:rowOff>38763</xdr:rowOff>
    </xdr:to>
    <xdr:cxnSp macro="">
      <xdr:nvCxnSpPr>
        <xdr:cNvPr id="146" name="直線コネクタ 145"/>
        <xdr:cNvCxnSpPr/>
      </xdr:nvCxnSpPr>
      <xdr:spPr>
        <a:xfrm>
          <a:off x="14084300" y="5678981"/>
          <a:ext cx="7112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89365</xdr:rowOff>
    </xdr:from>
    <xdr:to>
      <xdr:col>68</xdr:col>
      <xdr:colOff>123825</xdr:colOff>
      <xdr:row>33</xdr:row>
      <xdr:rowOff>19515</xdr:rowOff>
    </xdr:to>
    <xdr:sp macro="" textlink="">
      <xdr:nvSpPr>
        <xdr:cNvPr id="147" name="楕円 146"/>
        <xdr:cNvSpPr/>
      </xdr:nvSpPr>
      <xdr:spPr>
        <a:xfrm>
          <a:off x="13271500" y="55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140165</xdr:rowOff>
    </xdr:from>
    <xdr:to>
      <xdr:col>72</xdr:col>
      <xdr:colOff>73025</xdr:colOff>
      <xdr:row>33</xdr:row>
      <xdr:rowOff>21131</xdr:rowOff>
    </xdr:to>
    <xdr:cxnSp macro="">
      <xdr:nvCxnSpPr>
        <xdr:cNvPr id="148" name="直線コネクタ 147"/>
        <xdr:cNvCxnSpPr/>
      </xdr:nvCxnSpPr>
      <xdr:spPr>
        <a:xfrm>
          <a:off x="13322300" y="5626565"/>
          <a:ext cx="7620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151187</xdr:rowOff>
    </xdr:from>
    <xdr:to>
      <xdr:col>64</xdr:col>
      <xdr:colOff>123825</xdr:colOff>
      <xdr:row>32</xdr:row>
      <xdr:rowOff>81337</xdr:rowOff>
    </xdr:to>
    <xdr:sp macro="" textlink="">
      <xdr:nvSpPr>
        <xdr:cNvPr id="149" name="楕円 148"/>
        <xdr:cNvSpPr/>
      </xdr:nvSpPr>
      <xdr:spPr>
        <a:xfrm>
          <a:off x="12509500" y="54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30537</xdr:rowOff>
    </xdr:from>
    <xdr:to>
      <xdr:col>68</xdr:col>
      <xdr:colOff>73025</xdr:colOff>
      <xdr:row>32</xdr:row>
      <xdr:rowOff>140165</xdr:rowOff>
    </xdr:to>
    <xdr:cxnSp macro="">
      <xdr:nvCxnSpPr>
        <xdr:cNvPr id="150" name="直線コネクタ 149"/>
        <xdr:cNvCxnSpPr/>
      </xdr:nvCxnSpPr>
      <xdr:spPr>
        <a:xfrm>
          <a:off x="12560300" y="5516937"/>
          <a:ext cx="7620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10802</xdr:rowOff>
    </xdr:from>
    <xdr:to>
      <xdr:col>60</xdr:col>
      <xdr:colOff>123825</xdr:colOff>
      <xdr:row>32</xdr:row>
      <xdr:rowOff>112402</xdr:rowOff>
    </xdr:to>
    <xdr:sp macro="" textlink="">
      <xdr:nvSpPr>
        <xdr:cNvPr id="151" name="楕円 150"/>
        <xdr:cNvSpPr/>
      </xdr:nvSpPr>
      <xdr:spPr>
        <a:xfrm>
          <a:off x="11747500" y="54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30537</xdr:rowOff>
    </xdr:from>
    <xdr:to>
      <xdr:col>64</xdr:col>
      <xdr:colOff>73025</xdr:colOff>
      <xdr:row>32</xdr:row>
      <xdr:rowOff>61602</xdr:rowOff>
    </xdr:to>
    <xdr:cxnSp macro="">
      <xdr:nvCxnSpPr>
        <xdr:cNvPr id="152" name="直線コネクタ 151"/>
        <xdr:cNvCxnSpPr/>
      </xdr:nvCxnSpPr>
      <xdr:spPr>
        <a:xfrm flipV="1">
          <a:off x="11798300" y="5516937"/>
          <a:ext cx="762000" cy="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xdr:cNvSpPr txBox="1"/>
      </xdr:nvSpPr>
      <xdr:spPr>
        <a:xfrm>
          <a:off x="12325427" y="50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xdr:cNvSpPr txBox="1"/>
      </xdr:nvSpPr>
      <xdr:spPr>
        <a:xfrm>
          <a:off x="11563427" y="50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63058</xdr:rowOff>
    </xdr:from>
    <xdr:ext cx="469744" cy="259045"/>
    <xdr:sp macro="" textlink="">
      <xdr:nvSpPr>
        <xdr:cNvPr id="157" name="n_1mainValue債務償還比率"/>
        <xdr:cNvSpPr txBox="1"/>
      </xdr:nvSpPr>
      <xdr:spPr>
        <a:xfrm>
          <a:off x="13836727" y="57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10642</xdr:rowOff>
    </xdr:from>
    <xdr:ext cx="469744" cy="259045"/>
    <xdr:sp macro="" textlink="">
      <xdr:nvSpPr>
        <xdr:cNvPr id="158" name="n_2mainValue債務償還比率"/>
        <xdr:cNvSpPr txBox="1"/>
      </xdr:nvSpPr>
      <xdr:spPr>
        <a:xfrm>
          <a:off x="13087427" y="56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72464</xdr:rowOff>
    </xdr:from>
    <xdr:ext cx="469744" cy="259045"/>
    <xdr:sp macro="" textlink="">
      <xdr:nvSpPr>
        <xdr:cNvPr id="159" name="n_3mainValue債務償還比率"/>
        <xdr:cNvSpPr txBox="1"/>
      </xdr:nvSpPr>
      <xdr:spPr>
        <a:xfrm>
          <a:off x="12325427" y="55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103529</xdr:rowOff>
    </xdr:from>
    <xdr:ext cx="469744" cy="259045"/>
    <xdr:sp macro="" textlink="">
      <xdr:nvSpPr>
        <xdr:cNvPr id="160" name="n_4mainValue債務償還比率"/>
        <xdr:cNvSpPr txBox="1"/>
      </xdr:nvSpPr>
      <xdr:spPr>
        <a:xfrm>
          <a:off x="11563427" y="558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3" name="楕円 72"/>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4" name="【道路】&#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5" name="楕円 74"/>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133350</xdr:rowOff>
    </xdr:to>
    <xdr:cxnSp macro="">
      <xdr:nvCxnSpPr>
        <xdr:cNvPr id="76" name="直線コネクタ 75"/>
        <xdr:cNvCxnSpPr/>
      </xdr:nvCxnSpPr>
      <xdr:spPr>
        <a:xfrm>
          <a:off x="3797300" y="64522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108585</xdr:rowOff>
    </xdr:to>
    <xdr:cxnSp macro="">
      <xdr:nvCxnSpPr>
        <xdr:cNvPr id="78" name="直線コネクタ 77"/>
        <xdr:cNvCxnSpPr/>
      </xdr:nvCxnSpPr>
      <xdr:spPr>
        <a:xfrm>
          <a:off x="2908300" y="641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72390</xdr:rowOff>
    </xdr:to>
    <xdr:cxnSp macro="">
      <xdr:nvCxnSpPr>
        <xdr:cNvPr id="80" name="直線コネクタ 79"/>
        <xdr:cNvCxnSpPr/>
      </xdr:nvCxnSpPr>
      <xdr:spPr>
        <a:xfrm>
          <a:off x="2019300" y="637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126365</xdr:rowOff>
    </xdr:from>
    <xdr:to>
      <xdr:col>6</xdr:col>
      <xdr:colOff>38100</xdr:colOff>
      <xdr:row>37</xdr:row>
      <xdr:rowOff>56515</xdr:rowOff>
    </xdr:to>
    <xdr:sp macro="" textlink="">
      <xdr:nvSpPr>
        <xdr:cNvPr id="81" name="楕円 80"/>
        <xdr:cNvSpPr/>
      </xdr:nvSpPr>
      <xdr:spPr>
        <a:xfrm>
          <a:off x="1079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5715</xdr:rowOff>
    </xdr:from>
    <xdr:to>
      <xdr:col>10</xdr:col>
      <xdr:colOff>114300</xdr:colOff>
      <xdr:row>37</xdr:row>
      <xdr:rowOff>30480</xdr:rowOff>
    </xdr:to>
    <xdr:cxnSp macro="">
      <xdr:nvCxnSpPr>
        <xdr:cNvPr id="82" name="直線コネクタ 81"/>
        <xdr:cNvCxnSpPr/>
      </xdr:nvCxnSpPr>
      <xdr:spPr>
        <a:xfrm>
          <a:off x="1130300" y="63493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87" name="n_1mainValue【道路】&#10;有形固定資産減価償却率"/>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88" name="n_2mainValue【道路】&#10;有形固定資産減価償却率"/>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9" name="n_3mainValue【道路】&#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73042</xdr:rowOff>
    </xdr:from>
    <xdr:ext cx="405111" cy="259045"/>
    <xdr:sp macro="" textlink="">
      <xdr:nvSpPr>
        <xdr:cNvPr id="90" name="n_4mainValue【道路】&#10;有形固定資産減価償却率"/>
        <xdr:cNvSpPr txBox="1"/>
      </xdr:nvSpPr>
      <xdr:spPr>
        <a:xfrm>
          <a:off x="927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66766</xdr:rowOff>
    </xdr:from>
    <xdr:to>
      <xdr:col>55</xdr:col>
      <xdr:colOff>50800</xdr:colOff>
      <xdr:row>38</xdr:row>
      <xdr:rowOff>168366</xdr:rowOff>
    </xdr:to>
    <xdr:sp macro="" textlink="">
      <xdr:nvSpPr>
        <xdr:cNvPr id="132" name="楕円 131"/>
        <xdr:cNvSpPr/>
      </xdr:nvSpPr>
      <xdr:spPr>
        <a:xfrm>
          <a:off x="10426700" y="65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89643</xdr:rowOff>
    </xdr:from>
    <xdr:ext cx="469744" cy="259045"/>
    <xdr:sp macro="" textlink="">
      <xdr:nvSpPr>
        <xdr:cNvPr id="133" name="【道路】&#10;一人当たり延長該当値テキスト"/>
        <xdr:cNvSpPr txBox="1"/>
      </xdr:nvSpPr>
      <xdr:spPr>
        <a:xfrm>
          <a:off x="10515600"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66330</xdr:rowOff>
    </xdr:from>
    <xdr:to>
      <xdr:col>50</xdr:col>
      <xdr:colOff>165100</xdr:colOff>
      <xdr:row>38</xdr:row>
      <xdr:rowOff>167930</xdr:rowOff>
    </xdr:to>
    <xdr:sp macro="" textlink="">
      <xdr:nvSpPr>
        <xdr:cNvPr id="134" name="楕円 133"/>
        <xdr:cNvSpPr/>
      </xdr:nvSpPr>
      <xdr:spPr>
        <a:xfrm>
          <a:off x="9588500" y="65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117130</xdr:rowOff>
    </xdr:from>
    <xdr:to>
      <xdr:col>55</xdr:col>
      <xdr:colOff>0</xdr:colOff>
      <xdr:row>38</xdr:row>
      <xdr:rowOff>117566</xdr:rowOff>
    </xdr:to>
    <xdr:cxnSp macro="">
      <xdr:nvCxnSpPr>
        <xdr:cNvPr id="135" name="直線コネクタ 134"/>
        <xdr:cNvCxnSpPr/>
      </xdr:nvCxnSpPr>
      <xdr:spPr>
        <a:xfrm>
          <a:off x="9639300" y="6632230"/>
          <a:ext cx="8382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68616</xdr:rowOff>
    </xdr:from>
    <xdr:to>
      <xdr:col>46</xdr:col>
      <xdr:colOff>38100</xdr:colOff>
      <xdr:row>38</xdr:row>
      <xdr:rowOff>170216</xdr:rowOff>
    </xdr:to>
    <xdr:sp macro="" textlink="">
      <xdr:nvSpPr>
        <xdr:cNvPr id="136" name="楕円 135"/>
        <xdr:cNvSpPr/>
      </xdr:nvSpPr>
      <xdr:spPr>
        <a:xfrm>
          <a:off x="8699500" y="658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117130</xdr:rowOff>
    </xdr:from>
    <xdr:to>
      <xdr:col>50</xdr:col>
      <xdr:colOff>114300</xdr:colOff>
      <xdr:row>38</xdr:row>
      <xdr:rowOff>119416</xdr:rowOff>
    </xdr:to>
    <xdr:cxnSp macro="">
      <xdr:nvCxnSpPr>
        <xdr:cNvPr id="137" name="直線コネクタ 136"/>
        <xdr:cNvCxnSpPr/>
      </xdr:nvCxnSpPr>
      <xdr:spPr>
        <a:xfrm flipV="1">
          <a:off x="8750300" y="66322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70249</xdr:rowOff>
    </xdr:from>
    <xdr:to>
      <xdr:col>41</xdr:col>
      <xdr:colOff>101600</xdr:colOff>
      <xdr:row>39</xdr:row>
      <xdr:rowOff>399</xdr:rowOff>
    </xdr:to>
    <xdr:sp macro="" textlink="">
      <xdr:nvSpPr>
        <xdr:cNvPr id="138" name="楕円 137"/>
        <xdr:cNvSpPr/>
      </xdr:nvSpPr>
      <xdr:spPr>
        <a:xfrm>
          <a:off x="7810500" y="65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119416</xdr:rowOff>
    </xdr:from>
    <xdr:to>
      <xdr:col>45</xdr:col>
      <xdr:colOff>177800</xdr:colOff>
      <xdr:row>38</xdr:row>
      <xdr:rowOff>121049</xdr:rowOff>
    </xdr:to>
    <xdr:cxnSp macro="">
      <xdr:nvCxnSpPr>
        <xdr:cNvPr id="139" name="直線コネクタ 138"/>
        <xdr:cNvCxnSpPr/>
      </xdr:nvCxnSpPr>
      <xdr:spPr>
        <a:xfrm flipV="1">
          <a:off x="7861300" y="66345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71011</xdr:rowOff>
    </xdr:from>
    <xdr:to>
      <xdr:col>36</xdr:col>
      <xdr:colOff>165100</xdr:colOff>
      <xdr:row>39</xdr:row>
      <xdr:rowOff>1161</xdr:rowOff>
    </xdr:to>
    <xdr:sp macro="" textlink="">
      <xdr:nvSpPr>
        <xdr:cNvPr id="140" name="楕円 139"/>
        <xdr:cNvSpPr/>
      </xdr:nvSpPr>
      <xdr:spPr>
        <a:xfrm>
          <a:off x="6921500" y="65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121049</xdr:rowOff>
    </xdr:from>
    <xdr:to>
      <xdr:col>41</xdr:col>
      <xdr:colOff>50800</xdr:colOff>
      <xdr:row>38</xdr:row>
      <xdr:rowOff>121811</xdr:rowOff>
    </xdr:to>
    <xdr:cxnSp macro="">
      <xdr:nvCxnSpPr>
        <xdr:cNvPr id="141" name="直線コネクタ 140"/>
        <xdr:cNvCxnSpPr/>
      </xdr:nvCxnSpPr>
      <xdr:spPr>
        <a:xfrm flipV="1">
          <a:off x="6972300" y="66361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13007</xdr:rowOff>
    </xdr:from>
    <xdr:ext cx="469744" cy="259045"/>
    <xdr:sp macro="" textlink="">
      <xdr:nvSpPr>
        <xdr:cNvPr id="146" name="n_1mainValue【道路】&#10;一人当たり延長"/>
        <xdr:cNvSpPr txBox="1"/>
      </xdr:nvSpPr>
      <xdr:spPr>
        <a:xfrm>
          <a:off x="9391727" y="63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15293</xdr:rowOff>
    </xdr:from>
    <xdr:ext cx="469744" cy="259045"/>
    <xdr:sp macro="" textlink="">
      <xdr:nvSpPr>
        <xdr:cNvPr id="147" name="n_2mainValue【道路】&#10;一人当たり延長"/>
        <xdr:cNvSpPr txBox="1"/>
      </xdr:nvSpPr>
      <xdr:spPr>
        <a:xfrm>
          <a:off x="8515427" y="635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16926</xdr:rowOff>
    </xdr:from>
    <xdr:ext cx="469744" cy="259045"/>
    <xdr:sp macro="" textlink="">
      <xdr:nvSpPr>
        <xdr:cNvPr id="148" name="n_3mainValue【道路】&#10;一人当たり延長"/>
        <xdr:cNvSpPr txBox="1"/>
      </xdr:nvSpPr>
      <xdr:spPr>
        <a:xfrm>
          <a:off x="7626427" y="63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17688</xdr:rowOff>
    </xdr:from>
    <xdr:ext cx="469744" cy="259045"/>
    <xdr:sp macro="" textlink="">
      <xdr:nvSpPr>
        <xdr:cNvPr id="149" name="n_4mainValue【道路】&#10;一人当たり延長"/>
        <xdr:cNvSpPr txBox="1"/>
      </xdr:nvSpPr>
      <xdr:spPr>
        <a:xfrm>
          <a:off x="6737427" y="636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1" name="楕円 190"/>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2" name="【橋りょう・トンネル】&#10;有形固定資産減価償却率該当値テキスト"/>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93" name="楕円 192"/>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84909</xdr:rowOff>
    </xdr:to>
    <xdr:cxnSp macro="">
      <xdr:nvCxnSpPr>
        <xdr:cNvPr id="194" name="直線コネクタ 193"/>
        <xdr:cNvCxnSpPr/>
      </xdr:nvCxnSpPr>
      <xdr:spPr>
        <a:xfrm>
          <a:off x="3797300" y="1034904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95" name="楕円 194"/>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62049</xdr:rowOff>
    </xdr:to>
    <xdr:cxnSp macro="">
      <xdr:nvCxnSpPr>
        <xdr:cNvPr id="196" name="直線コネクタ 195"/>
        <xdr:cNvCxnSpPr/>
      </xdr:nvCxnSpPr>
      <xdr:spPr>
        <a:xfrm>
          <a:off x="2908300" y="1032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7" name="楕円 196"/>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34290</xdr:rowOff>
    </xdr:to>
    <xdr:cxnSp macro="">
      <xdr:nvCxnSpPr>
        <xdr:cNvPr id="198" name="直線コネクタ 197"/>
        <xdr:cNvCxnSpPr/>
      </xdr:nvCxnSpPr>
      <xdr:spPr>
        <a:xfrm>
          <a:off x="2019300" y="102935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9" name="楕円 198"/>
        <xdr:cNvSpPr/>
      </xdr:nvSpPr>
      <xdr:spPr>
        <a:xfrm>
          <a:off x="1079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xdr:rowOff>
    </xdr:from>
    <xdr:to>
      <xdr:col>10</xdr:col>
      <xdr:colOff>114300</xdr:colOff>
      <xdr:row>60</xdr:row>
      <xdr:rowOff>57150</xdr:rowOff>
    </xdr:to>
    <xdr:cxnSp macro="">
      <xdr:nvCxnSpPr>
        <xdr:cNvPr id="200" name="直線コネクタ 199"/>
        <xdr:cNvCxnSpPr/>
      </xdr:nvCxnSpPr>
      <xdr:spPr>
        <a:xfrm flipV="1">
          <a:off x="1130300" y="102935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5" name="n_1mainValue【橋りょう・トンネル】&#10;有形固定資産減価償却率"/>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6" name="n_2main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7" name="n_3mainValue【橋りょう・トンネル】&#10;有形固定資産減価償却率"/>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208" name="n_4mainValue【橋りょう・トンネル】&#10;有形固定資産減価償却率"/>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135494</xdr:rowOff>
    </xdr:from>
    <xdr:to>
      <xdr:col>55</xdr:col>
      <xdr:colOff>50800</xdr:colOff>
      <xdr:row>64</xdr:row>
      <xdr:rowOff>65644</xdr:rowOff>
    </xdr:to>
    <xdr:sp macro="" textlink="">
      <xdr:nvSpPr>
        <xdr:cNvPr id="248" name="楕円 247"/>
        <xdr:cNvSpPr/>
      </xdr:nvSpPr>
      <xdr:spPr>
        <a:xfrm>
          <a:off x="10426700" y="109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50421</xdr:rowOff>
    </xdr:from>
    <xdr:ext cx="534377" cy="259045"/>
    <xdr:sp macro="" textlink="">
      <xdr:nvSpPr>
        <xdr:cNvPr id="249" name="【橋りょう・トンネル】&#10;一人当たり有形固定資産（償却資産）額該当値テキスト"/>
        <xdr:cNvSpPr txBox="1"/>
      </xdr:nvSpPr>
      <xdr:spPr>
        <a:xfrm>
          <a:off x="10515600" y="108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135844</xdr:rowOff>
    </xdr:from>
    <xdr:to>
      <xdr:col>50</xdr:col>
      <xdr:colOff>165100</xdr:colOff>
      <xdr:row>64</xdr:row>
      <xdr:rowOff>65994</xdr:rowOff>
    </xdr:to>
    <xdr:sp macro="" textlink="">
      <xdr:nvSpPr>
        <xdr:cNvPr id="250" name="楕円 249"/>
        <xdr:cNvSpPr/>
      </xdr:nvSpPr>
      <xdr:spPr>
        <a:xfrm>
          <a:off x="9588500" y="109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14844</xdr:rowOff>
    </xdr:from>
    <xdr:to>
      <xdr:col>55</xdr:col>
      <xdr:colOff>0</xdr:colOff>
      <xdr:row>64</xdr:row>
      <xdr:rowOff>15194</xdr:rowOff>
    </xdr:to>
    <xdr:cxnSp macro="">
      <xdr:nvCxnSpPr>
        <xdr:cNvPr id="251" name="直線コネクタ 250"/>
        <xdr:cNvCxnSpPr/>
      </xdr:nvCxnSpPr>
      <xdr:spPr>
        <a:xfrm flipV="1">
          <a:off x="9639300" y="10987644"/>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136008</xdr:rowOff>
    </xdr:from>
    <xdr:to>
      <xdr:col>46</xdr:col>
      <xdr:colOff>38100</xdr:colOff>
      <xdr:row>64</xdr:row>
      <xdr:rowOff>66158</xdr:rowOff>
    </xdr:to>
    <xdr:sp macro="" textlink="">
      <xdr:nvSpPr>
        <xdr:cNvPr id="252" name="楕円 251"/>
        <xdr:cNvSpPr/>
      </xdr:nvSpPr>
      <xdr:spPr>
        <a:xfrm>
          <a:off x="8699500" y="10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15194</xdr:rowOff>
    </xdr:from>
    <xdr:to>
      <xdr:col>50</xdr:col>
      <xdr:colOff>114300</xdr:colOff>
      <xdr:row>64</xdr:row>
      <xdr:rowOff>15358</xdr:rowOff>
    </xdr:to>
    <xdr:cxnSp macro="">
      <xdr:nvCxnSpPr>
        <xdr:cNvPr id="253" name="直線コネクタ 252"/>
        <xdr:cNvCxnSpPr/>
      </xdr:nvCxnSpPr>
      <xdr:spPr>
        <a:xfrm flipV="1">
          <a:off x="8750300" y="1098799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136099</xdr:rowOff>
    </xdr:from>
    <xdr:to>
      <xdr:col>41</xdr:col>
      <xdr:colOff>101600</xdr:colOff>
      <xdr:row>64</xdr:row>
      <xdr:rowOff>66249</xdr:rowOff>
    </xdr:to>
    <xdr:sp macro="" textlink="">
      <xdr:nvSpPr>
        <xdr:cNvPr id="254" name="楕円 253"/>
        <xdr:cNvSpPr/>
      </xdr:nvSpPr>
      <xdr:spPr>
        <a:xfrm>
          <a:off x="7810500" y="109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15358</xdr:rowOff>
    </xdr:from>
    <xdr:to>
      <xdr:col>45</xdr:col>
      <xdr:colOff>177800</xdr:colOff>
      <xdr:row>64</xdr:row>
      <xdr:rowOff>15449</xdr:rowOff>
    </xdr:to>
    <xdr:cxnSp macro="">
      <xdr:nvCxnSpPr>
        <xdr:cNvPr id="255" name="直線コネクタ 254"/>
        <xdr:cNvCxnSpPr/>
      </xdr:nvCxnSpPr>
      <xdr:spPr>
        <a:xfrm flipV="1">
          <a:off x="7861300" y="1098815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141399</xdr:rowOff>
    </xdr:from>
    <xdr:to>
      <xdr:col>36</xdr:col>
      <xdr:colOff>165100</xdr:colOff>
      <xdr:row>64</xdr:row>
      <xdr:rowOff>71549</xdr:rowOff>
    </xdr:to>
    <xdr:sp macro="" textlink="">
      <xdr:nvSpPr>
        <xdr:cNvPr id="256" name="楕円 255"/>
        <xdr:cNvSpPr/>
      </xdr:nvSpPr>
      <xdr:spPr>
        <a:xfrm>
          <a:off x="6921500" y="109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15449</xdr:rowOff>
    </xdr:from>
    <xdr:to>
      <xdr:col>41</xdr:col>
      <xdr:colOff>50800</xdr:colOff>
      <xdr:row>64</xdr:row>
      <xdr:rowOff>20749</xdr:rowOff>
    </xdr:to>
    <xdr:cxnSp macro="">
      <xdr:nvCxnSpPr>
        <xdr:cNvPr id="257" name="直線コネクタ 256"/>
        <xdr:cNvCxnSpPr/>
      </xdr:nvCxnSpPr>
      <xdr:spPr>
        <a:xfrm flipV="1">
          <a:off x="6972300" y="10988249"/>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57121</xdr:rowOff>
    </xdr:from>
    <xdr:ext cx="534377" cy="259045"/>
    <xdr:sp macro="" textlink="">
      <xdr:nvSpPr>
        <xdr:cNvPr id="262" name="n_1mainValue【橋りょう・トンネル】&#10;一人当たり有形固定資産（償却資産）額"/>
        <xdr:cNvSpPr txBox="1"/>
      </xdr:nvSpPr>
      <xdr:spPr>
        <a:xfrm>
          <a:off x="9359411" y="110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57285</xdr:rowOff>
    </xdr:from>
    <xdr:ext cx="534377" cy="259045"/>
    <xdr:sp macro="" textlink="">
      <xdr:nvSpPr>
        <xdr:cNvPr id="263" name="n_2mainValue【橋りょう・トンネル】&#10;一人当たり有形固定資産（償却資産）額"/>
        <xdr:cNvSpPr txBox="1"/>
      </xdr:nvSpPr>
      <xdr:spPr>
        <a:xfrm>
          <a:off x="8483111" y="11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57376</xdr:rowOff>
    </xdr:from>
    <xdr:ext cx="534377" cy="259045"/>
    <xdr:sp macro="" textlink="">
      <xdr:nvSpPr>
        <xdr:cNvPr id="264" name="n_3mainValue【橋りょう・トンネル】&#10;一人当たり有形固定資産（償却資産）額"/>
        <xdr:cNvSpPr txBox="1"/>
      </xdr:nvSpPr>
      <xdr:spPr>
        <a:xfrm>
          <a:off x="7594111" y="110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62676</xdr:rowOff>
    </xdr:from>
    <xdr:ext cx="534377" cy="259045"/>
    <xdr:sp macro="" textlink="">
      <xdr:nvSpPr>
        <xdr:cNvPr id="265" name="n_4mainValue【橋りょう・トンネル】&#10;一人当たり有形固定資産（償却資産）額"/>
        <xdr:cNvSpPr txBox="1"/>
      </xdr:nvSpPr>
      <xdr:spPr>
        <a:xfrm>
          <a:off x="6705111" y="110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6" name="楕円 305"/>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133366</xdr:rowOff>
    </xdr:from>
    <xdr:ext cx="405111" cy="259045"/>
    <xdr:sp macro="" textlink="">
      <xdr:nvSpPr>
        <xdr:cNvPr id="307" name="【公営住宅】&#10;有形固定資産減価償却率該当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162561</xdr:rowOff>
    </xdr:from>
    <xdr:to>
      <xdr:col>20</xdr:col>
      <xdr:colOff>38100</xdr:colOff>
      <xdr:row>86</xdr:row>
      <xdr:rowOff>92711</xdr:rowOff>
    </xdr:to>
    <xdr:sp macro="" textlink="">
      <xdr:nvSpPr>
        <xdr:cNvPr id="308" name="楕円 307"/>
        <xdr:cNvSpPr/>
      </xdr:nvSpPr>
      <xdr:spPr>
        <a:xfrm>
          <a:off x="3746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34289</xdr:rowOff>
    </xdr:from>
    <xdr:to>
      <xdr:col>24</xdr:col>
      <xdr:colOff>63500</xdr:colOff>
      <xdr:row>86</xdr:row>
      <xdr:rowOff>41911</xdr:rowOff>
    </xdr:to>
    <xdr:cxnSp macro="">
      <xdr:nvCxnSpPr>
        <xdr:cNvPr id="309" name="直線コネクタ 308"/>
        <xdr:cNvCxnSpPr/>
      </xdr:nvCxnSpPr>
      <xdr:spPr>
        <a:xfrm flipV="1">
          <a:off x="3797300" y="147789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310" name="楕円 309"/>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15239</xdr:rowOff>
    </xdr:from>
    <xdr:to>
      <xdr:col>19</xdr:col>
      <xdr:colOff>177800</xdr:colOff>
      <xdr:row>86</xdr:row>
      <xdr:rowOff>41911</xdr:rowOff>
    </xdr:to>
    <xdr:cxnSp macro="">
      <xdr:nvCxnSpPr>
        <xdr:cNvPr id="311" name="直線コネクタ 310"/>
        <xdr:cNvCxnSpPr/>
      </xdr:nvCxnSpPr>
      <xdr:spPr>
        <a:xfrm>
          <a:off x="2908300" y="14759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312" name="楕円 311"/>
        <xdr:cNvSpPr/>
      </xdr:nvSpPr>
      <xdr:spPr>
        <a:xfrm>
          <a:off x="196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86</xdr:row>
      <xdr:rowOff>15239</xdr:rowOff>
    </xdr:to>
    <xdr:cxnSp macro="">
      <xdr:nvCxnSpPr>
        <xdr:cNvPr id="313" name="直線コネクタ 312"/>
        <xdr:cNvCxnSpPr/>
      </xdr:nvCxnSpPr>
      <xdr:spPr>
        <a:xfrm>
          <a:off x="2019300" y="14032230"/>
          <a:ext cx="889000" cy="72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74930</xdr:rowOff>
    </xdr:from>
    <xdr:to>
      <xdr:col>6</xdr:col>
      <xdr:colOff>38100</xdr:colOff>
      <xdr:row>86</xdr:row>
      <xdr:rowOff>5080</xdr:rowOff>
    </xdr:to>
    <xdr:sp macro="" textlink="">
      <xdr:nvSpPr>
        <xdr:cNvPr id="314" name="楕円 313"/>
        <xdr:cNvSpPr/>
      </xdr:nvSpPr>
      <xdr:spPr>
        <a:xfrm>
          <a:off x="107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85</xdr:row>
      <xdr:rowOff>125730</xdr:rowOff>
    </xdr:to>
    <xdr:cxnSp macro="">
      <xdr:nvCxnSpPr>
        <xdr:cNvPr id="315" name="直線コネクタ 314"/>
        <xdr:cNvCxnSpPr/>
      </xdr:nvCxnSpPr>
      <xdr:spPr>
        <a:xfrm flipV="1">
          <a:off x="1130300" y="1403223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83838</xdr:rowOff>
    </xdr:from>
    <xdr:ext cx="405111" cy="259045"/>
    <xdr:sp macro="" textlink="">
      <xdr:nvSpPr>
        <xdr:cNvPr id="320" name="n_1mainValue【公営住宅】&#10;有形固定資産減価償却率"/>
        <xdr:cNvSpPr txBox="1"/>
      </xdr:nvSpPr>
      <xdr:spPr>
        <a:xfrm>
          <a:off x="35820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321" name="n_2mainValue【公営住宅】&#10;有形固定資産減価償却率"/>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322" name="n_3main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167657</xdr:rowOff>
    </xdr:from>
    <xdr:ext cx="405111" cy="259045"/>
    <xdr:sp macro="" textlink="">
      <xdr:nvSpPr>
        <xdr:cNvPr id="323" name="n_4mainValue【公営住宅】&#10;有形固定資産減価償却率"/>
        <xdr:cNvSpPr txBox="1"/>
      </xdr:nvSpPr>
      <xdr:spPr>
        <a:xfrm>
          <a:off x="927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3" name="楕円 362"/>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91457</xdr:rowOff>
    </xdr:from>
    <xdr:ext cx="469744" cy="259045"/>
    <xdr:sp macro="" textlink="">
      <xdr:nvSpPr>
        <xdr:cNvPr id="364" name="【公営住宅】&#10;一人当たり面積該当値テキスト"/>
        <xdr:cNvSpPr txBox="1"/>
      </xdr:nvSpPr>
      <xdr:spPr>
        <a:xfrm>
          <a:off x="10515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113792</xdr:rowOff>
    </xdr:from>
    <xdr:to>
      <xdr:col>50</xdr:col>
      <xdr:colOff>165100</xdr:colOff>
      <xdr:row>84</xdr:row>
      <xdr:rowOff>43942</xdr:rowOff>
    </xdr:to>
    <xdr:sp macro="" textlink="">
      <xdr:nvSpPr>
        <xdr:cNvPr id="365" name="楕円 364"/>
        <xdr:cNvSpPr/>
      </xdr:nvSpPr>
      <xdr:spPr>
        <a:xfrm>
          <a:off x="9588500" y="143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164592</xdr:rowOff>
    </xdr:to>
    <xdr:cxnSp macro="">
      <xdr:nvCxnSpPr>
        <xdr:cNvPr id="366" name="直線コネクタ 365"/>
        <xdr:cNvCxnSpPr/>
      </xdr:nvCxnSpPr>
      <xdr:spPr>
        <a:xfrm flipV="1">
          <a:off x="9639300" y="143941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115315</xdr:rowOff>
    </xdr:from>
    <xdr:to>
      <xdr:col>46</xdr:col>
      <xdr:colOff>38100</xdr:colOff>
      <xdr:row>84</xdr:row>
      <xdr:rowOff>45465</xdr:rowOff>
    </xdr:to>
    <xdr:sp macro="" textlink="">
      <xdr:nvSpPr>
        <xdr:cNvPr id="367" name="楕円 366"/>
        <xdr:cNvSpPr/>
      </xdr:nvSpPr>
      <xdr:spPr>
        <a:xfrm>
          <a:off x="8699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164592</xdr:rowOff>
    </xdr:from>
    <xdr:to>
      <xdr:col>50</xdr:col>
      <xdr:colOff>114300</xdr:colOff>
      <xdr:row>83</xdr:row>
      <xdr:rowOff>166115</xdr:rowOff>
    </xdr:to>
    <xdr:cxnSp macro="">
      <xdr:nvCxnSpPr>
        <xdr:cNvPr id="368" name="直線コネクタ 367"/>
        <xdr:cNvCxnSpPr/>
      </xdr:nvCxnSpPr>
      <xdr:spPr>
        <a:xfrm flipV="1">
          <a:off x="8750300" y="143949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1015</xdr:rowOff>
    </xdr:from>
    <xdr:to>
      <xdr:col>41</xdr:col>
      <xdr:colOff>101600</xdr:colOff>
      <xdr:row>78</xdr:row>
      <xdr:rowOff>102615</xdr:rowOff>
    </xdr:to>
    <xdr:sp macro="" textlink="">
      <xdr:nvSpPr>
        <xdr:cNvPr id="369" name="楕円 368"/>
        <xdr:cNvSpPr/>
      </xdr:nvSpPr>
      <xdr:spPr>
        <a:xfrm>
          <a:off x="7810500" y="133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51815</xdr:rowOff>
    </xdr:from>
    <xdr:to>
      <xdr:col>45</xdr:col>
      <xdr:colOff>177800</xdr:colOff>
      <xdr:row>83</xdr:row>
      <xdr:rowOff>166115</xdr:rowOff>
    </xdr:to>
    <xdr:cxnSp macro="">
      <xdr:nvCxnSpPr>
        <xdr:cNvPr id="370" name="直線コネクタ 369"/>
        <xdr:cNvCxnSpPr/>
      </xdr:nvCxnSpPr>
      <xdr:spPr>
        <a:xfrm>
          <a:off x="7861300" y="13424915"/>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135128</xdr:rowOff>
    </xdr:from>
    <xdr:to>
      <xdr:col>36</xdr:col>
      <xdr:colOff>165100</xdr:colOff>
      <xdr:row>84</xdr:row>
      <xdr:rowOff>65278</xdr:rowOff>
    </xdr:to>
    <xdr:sp macro="" textlink="">
      <xdr:nvSpPr>
        <xdr:cNvPr id="371" name="楕円 370"/>
        <xdr:cNvSpPr/>
      </xdr:nvSpPr>
      <xdr:spPr>
        <a:xfrm>
          <a:off x="6921500" y="143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51815</xdr:rowOff>
    </xdr:from>
    <xdr:to>
      <xdr:col>41</xdr:col>
      <xdr:colOff>50800</xdr:colOff>
      <xdr:row>84</xdr:row>
      <xdr:rowOff>14478</xdr:rowOff>
    </xdr:to>
    <xdr:cxnSp macro="">
      <xdr:nvCxnSpPr>
        <xdr:cNvPr id="372" name="直線コネクタ 371"/>
        <xdr:cNvCxnSpPr/>
      </xdr:nvCxnSpPr>
      <xdr:spPr>
        <a:xfrm flipV="1">
          <a:off x="6972300" y="13424915"/>
          <a:ext cx="889000" cy="9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35069</xdr:rowOff>
    </xdr:from>
    <xdr:ext cx="469744" cy="259045"/>
    <xdr:sp macro="" textlink="">
      <xdr:nvSpPr>
        <xdr:cNvPr id="377" name="n_1mainValue【公営住宅】&#10;一人当たり面積"/>
        <xdr:cNvSpPr txBox="1"/>
      </xdr:nvSpPr>
      <xdr:spPr>
        <a:xfrm>
          <a:off x="9391727" y="1443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36592</xdr:rowOff>
    </xdr:from>
    <xdr:ext cx="469744" cy="259045"/>
    <xdr:sp macro="" textlink="">
      <xdr:nvSpPr>
        <xdr:cNvPr id="378" name="n_2mainValue【公営住宅】&#10;一人当たり面積"/>
        <xdr:cNvSpPr txBox="1"/>
      </xdr:nvSpPr>
      <xdr:spPr>
        <a:xfrm>
          <a:off x="85154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119142</xdr:rowOff>
    </xdr:from>
    <xdr:ext cx="469744" cy="259045"/>
    <xdr:sp macro="" textlink="">
      <xdr:nvSpPr>
        <xdr:cNvPr id="379" name="n_3mainValue【公営住宅】&#10;一人当たり面積"/>
        <xdr:cNvSpPr txBox="1"/>
      </xdr:nvSpPr>
      <xdr:spPr>
        <a:xfrm>
          <a:off x="7626427" y="131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56405</xdr:rowOff>
    </xdr:from>
    <xdr:ext cx="469744" cy="259045"/>
    <xdr:sp macro="" textlink="">
      <xdr:nvSpPr>
        <xdr:cNvPr id="380" name="n_4mainValue【公営住宅】&#10;一人当たり面積"/>
        <xdr:cNvSpPr txBox="1"/>
      </xdr:nvSpPr>
      <xdr:spPr>
        <a:xfrm>
          <a:off x="6737427" y="144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411" name="【港湾・漁港】&#10;有形固定資産減価償却率平均値テキスト"/>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22" name="楕円 421"/>
        <xdr:cNvSpPr/>
      </xdr:nvSpPr>
      <xdr:spPr>
        <a:xfrm>
          <a:off x="45847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18885</xdr:rowOff>
    </xdr:from>
    <xdr:ext cx="405111" cy="259045"/>
    <xdr:sp macro="" textlink="">
      <xdr:nvSpPr>
        <xdr:cNvPr id="423" name="【港湾・漁港】&#10;有形固定資産減価償却率該当値テキスト"/>
        <xdr:cNvSpPr txBox="1"/>
      </xdr:nvSpPr>
      <xdr:spPr>
        <a:xfrm>
          <a:off x="4673600" y="1767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424" name="楕円 423"/>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46808</xdr:rowOff>
    </xdr:to>
    <xdr:cxnSp macro="">
      <xdr:nvCxnSpPr>
        <xdr:cNvPr id="425" name="直線コネクタ 424"/>
        <xdr:cNvCxnSpPr/>
      </xdr:nvCxnSpPr>
      <xdr:spPr>
        <a:xfrm>
          <a:off x="3797300" y="1786944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141332</xdr:rowOff>
    </xdr:from>
    <xdr:to>
      <xdr:col>15</xdr:col>
      <xdr:colOff>101600</xdr:colOff>
      <xdr:row>104</xdr:row>
      <xdr:rowOff>71482</xdr:rowOff>
    </xdr:to>
    <xdr:sp macro="" textlink="">
      <xdr:nvSpPr>
        <xdr:cNvPr id="426" name="楕円 425"/>
        <xdr:cNvSpPr/>
      </xdr:nvSpPr>
      <xdr:spPr>
        <a:xfrm>
          <a:off x="2857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20682</xdr:rowOff>
    </xdr:from>
    <xdr:to>
      <xdr:col>19</xdr:col>
      <xdr:colOff>177800</xdr:colOff>
      <xdr:row>104</xdr:row>
      <xdr:rowOff>38644</xdr:rowOff>
    </xdr:to>
    <xdr:cxnSp macro="">
      <xdr:nvCxnSpPr>
        <xdr:cNvPr id="427" name="直線コネクタ 426"/>
        <xdr:cNvCxnSpPr/>
      </xdr:nvCxnSpPr>
      <xdr:spPr>
        <a:xfrm>
          <a:off x="2908300" y="178514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40095</xdr:rowOff>
    </xdr:from>
    <xdr:to>
      <xdr:col>10</xdr:col>
      <xdr:colOff>165100</xdr:colOff>
      <xdr:row>103</xdr:row>
      <xdr:rowOff>141695</xdr:rowOff>
    </xdr:to>
    <xdr:sp macro="" textlink="">
      <xdr:nvSpPr>
        <xdr:cNvPr id="428" name="楕円 427"/>
        <xdr:cNvSpPr/>
      </xdr:nvSpPr>
      <xdr:spPr>
        <a:xfrm>
          <a:off x="1968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104</xdr:row>
      <xdr:rowOff>20682</xdr:rowOff>
    </xdr:to>
    <xdr:cxnSp macro="">
      <xdr:nvCxnSpPr>
        <xdr:cNvPr id="429" name="直線コネクタ 428"/>
        <xdr:cNvCxnSpPr/>
      </xdr:nvCxnSpPr>
      <xdr:spPr>
        <a:xfrm>
          <a:off x="2019300" y="17750245"/>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30" name="楕円 429"/>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90895</xdr:rowOff>
    </xdr:from>
    <xdr:to>
      <xdr:col>10</xdr:col>
      <xdr:colOff>114300</xdr:colOff>
      <xdr:row>103</xdr:row>
      <xdr:rowOff>151312</xdr:rowOff>
    </xdr:to>
    <xdr:cxnSp macro="">
      <xdr:nvCxnSpPr>
        <xdr:cNvPr id="431" name="直線コネクタ 430"/>
        <xdr:cNvCxnSpPr/>
      </xdr:nvCxnSpPr>
      <xdr:spPr>
        <a:xfrm flipV="1">
          <a:off x="1130300" y="177502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32" name="n_1aveValue【港湾・漁港】&#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433" name="n_2aveValue【港湾・漁港】&#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4"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35" name="n_4aveValue【港湾・漁港】&#10;有形固定資産減価償却率"/>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36" name="n_1mainValue【港湾・漁港】&#10;有形固定資産減価償却率"/>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7" name="n_2mainValue【港湾・漁港】&#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158222</xdr:rowOff>
    </xdr:from>
    <xdr:ext cx="405111" cy="259045"/>
    <xdr:sp macro="" textlink="">
      <xdr:nvSpPr>
        <xdr:cNvPr id="438" name="n_3mainValue【港湾・漁港】&#10;有形固定資産減価償却率"/>
        <xdr:cNvSpPr txBox="1"/>
      </xdr:nvSpPr>
      <xdr:spPr>
        <a:xfrm>
          <a:off x="1816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39" name="n_4mainValue【港湾・漁港】&#10;有形固定資産減価償却率"/>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70" name="【港湾・漁港】&#10;一人当たり有形固定資産（償却資産）額平均値テキスト"/>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12367</xdr:rowOff>
    </xdr:from>
    <xdr:to>
      <xdr:col>55</xdr:col>
      <xdr:colOff>50800</xdr:colOff>
      <xdr:row>108</xdr:row>
      <xdr:rowOff>113967</xdr:rowOff>
    </xdr:to>
    <xdr:sp macro="" textlink="">
      <xdr:nvSpPr>
        <xdr:cNvPr id="481" name="楕円 480"/>
        <xdr:cNvSpPr/>
      </xdr:nvSpPr>
      <xdr:spPr>
        <a:xfrm>
          <a:off x="10426700" y="185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162244</xdr:rowOff>
    </xdr:from>
    <xdr:ext cx="534377" cy="259045"/>
    <xdr:sp macro="" textlink="">
      <xdr:nvSpPr>
        <xdr:cNvPr id="482" name="【港湾・漁港】&#10;一人当たり有形固定資産（償却資産）額該当値テキスト"/>
        <xdr:cNvSpPr txBox="1"/>
      </xdr:nvSpPr>
      <xdr:spPr>
        <a:xfrm>
          <a:off x="10515600" y="1850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16312</xdr:rowOff>
    </xdr:from>
    <xdr:to>
      <xdr:col>50</xdr:col>
      <xdr:colOff>165100</xdr:colOff>
      <xdr:row>108</xdr:row>
      <xdr:rowOff>117912</xdr:rowOff>
    </xdr:to>
    <xdr:sp macro="" textlink="">
      <xdr:nvSpPr>
        <xdr:cNvPr id="483" name="楕円 482"/>
        <xdr:cNvSpPr/>
      </xdr:nvSpPr>
      <xdr:spPr>
        <a:xfrm>
          <a:off x="9588500" y="185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63167</xdr:rowOff>
    </xdr:from>
    <xdr:to>
      <xdr:col>55</xdr:col>
      <xdr:colOff>0</xdr:colOff>
      <xdr:row>108</xdr:row>
      <xdr:rowOff>67112</xdr:rowOff>
    </xdr:to>
    <xdr:cxnSp macro="">
      <xdr:nvCxnSpPr>
        <xdr:cNvPr id="484" name="直線コネクタ 483"/>
        <xdr:cNvCxnSpPr/>
      </xdr:nvCxnSpPr>
      <xdr:spPr>
        <a:xfrm flipV="1">
          <a:off x="9639300" y="18579767"/>
          <a:ext cx="838200" cy="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18842</xdr:rowOff>
    </xdr:from>
    <xdr:to>
      <xdr:col>46</xdr:col>
      <xdr:colOff>38100</xdr:colOff>
      <xdr:row>108</xdr:row>
      <xdr:rowOff>120442</xdr:rowOff>
    </xdr:to>
    <xdr:sp macro="" textlink="">
      <xdr:nvSpPr>
        <xdr:cNvPr id="485" name="楕円 484"/>
        <xdr:cNvSpPr/>
      </xdr:nvSpPr>
      <xdr:spPr>
        <a:xfrm>
          <a:off x="8699500" y="185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67112</xdr:rowOff>
    </xdr:from>
    <xdr:to>
      <xdr:col>50</xdr:col>
      <xdr:colOff>114300</xdr:colOff>
      <xdr:row>108</xdr:row>
      <xdr:rowOff>69642</xdr:rowOff>
    </xdr:to>
    <xdr:cxnSp macro="">
      <xdr:nvCxnSpPr>
        <xdr:cNvPr id="486" name="直線コネクタ 485"/>
        <xdr:cNvCxnSpPr/>
      </xdr:nvCxnSpPr>
      <xdr:spPr>
        <a:xfrm flipV="1">
          <a:off x="8750300" y="18583712"/>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4186</xdr:rowOff>
    </xdr:from>
    <xdr:to>
      <xdr:col>41</xdr:col>
      <xdr:colOff>101600</xdr:colOff>
      <xdr:row>108</xdr:row>
      <xdr:rowOff>105786</xdr:rowOff>
    </xdr:to>
    <xdr:sp macro="" textlink="">
      <xdr:nvSpPr>
        <xdr:cNvPr id="487" name="楕円 486"/>
        <xdr:cNvSpPr/>
      </xdr:nvSpPr>
      <xdr:spPr>
        <a:xfrm>
          <a:off x="7810500" y="185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54986</xdr:rowOff>
    </xdr:from>
    <xdr:to>
      <xdr:col>45</xdr:col>
      <xdr:colOff>177800</xdr:colOff>
      <xdr:row>108</xdr:row>
      <xdr:rowOff>69642</xdr:rowOff>
    </xdr:to>
    <xdr:cxnSp macro="">
      <xdr:nvCxnSpPr>
        <xdr:cNvPr id="488" name="直線コネクタ 487"/>
        <xdr:cNvCxnSpPr/>
      </xdr:nvCxnSpPr>
      <xdr:spPr>
        <a:xfrm>
          <a:off x="7861300" y="18571586"/>
          <a:ext cx="8890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22546</xdr:rowOff>
    </xdr:from>
    <xdr:to>
      <xdr:col>36</xdr:col>
      <xdr:colOff>165100</xdr:colOff>
      <xdr:row>108</xdr:row>
      <xdr:rowOff>124146</xdr:rowOff>
    </xdr:to>
    <xdr:sp macro="" textlink="">
      <xdr:nvSpPr>
        <xdr:cNvPr id="489" name="楕円 488"/>
        <xdr:cNvSpPr/>
      </xdr:nvSpPr>
      <xdr:spPr>
        <a:xfrm>
          <a:off x="6921500" y="185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54986</xdr:rowOff>
    </xdr:from>
    <xdr:to>
      <xdr:col>41</xdr:col>
      <xdr:colOff>50800</xdr:colOff>
      <xdr:row>108</xdr:row>
      <xdr:rowOff>73346</xdr:rowOff>
    </xdr:to>
    <xdr:cxnSp macro="">
      <xdr:nvCxnSpPr>
        <xdr:cNvPr id="490" name="直線コネクタ 489"/>
        <xdr:cNvCxnSpPr/>
      </xdr:nvCxnSpPr>
      <xdr:spPr>
        <a:xfrm flipV="1">
          <a:off x="6972300" y="18571586"/>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91" name="n_1aveValue【港湾・漁港】&#10;一人当たり有形固定資産（償却資産）額"/>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61718</xdr:rowOff>
    </xdr:from>
    <xdr:ext cx="534377" cy="259045"/>
    <xdr:sp macro="" textlink="">
      <xdr:nvSpPr>
        <xdr:cNvPr id="492" name="n_2aveValue【港湾・漁港】&#10;一人当たり有形固定資産（償却資産）額"/>
        <xdr:cNvSpPr txBox="1"/>
      </xdr:nvSpPr>
      <xdr:spPr>
        <a:xfrm>
          <a:off x="8483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90538</xdr:rowOff>
    </xdr:from>
    <xdr:ext cx="534377" cy="259045"/>
    <xdr:sp macro="" textlink="">
      <xdr:nvSpPr>
        <xdr:cNvPr id="493" name="n_3aveValue【港湾・漁港】&#10;一人当たり有形固定資産（償却資産）額"/>
        <xdr:cNvSpPr txBox="1"/>
      </xdr:nvSpPr>
      <xdr:spPr>
        <a:xfrm>
          <a:off x="7594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96860</xdr:rowOff>
    </xdr:from>
    <xdr:ext cx="534377" cy="259045"/>
    <xdr:sp macro="" textlink="">
      <xdr:nvSpPr>
        <xdr:cNvPr id="494" name="n_4aveValue【港湾・漁港】&#10;一人当たり有形固定資産（償却資産）額"/>
        <xdr:cNvSpPr txBox="1"/>
      </xdr:nvSpPr>
      <xdr:spPr>
        <a:xfrm>
          <a:off x="6705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109039</xdr:rowOff>
    </xdr:from>
    <xdr:ext cx="534377" cy="259045"/>
    <xdr:sp macro="" textlink="">
      <xdr:nvSpPr>
        <xdr:cNvPr id="495" name="n_1mainValue【港湾・漁港】&#10;一人当たり有形固定資産（償却資産）額"/>
        <xdr:cNvSpPr txBox="1"/>
      </xdr:nvSpPr>
      <xdr:spPr>
        <a:xfrm>
          <a:off x="9359411" y="186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111569</xdr:rowOff>
    </xdr:from>
    <xdr:ext cx="534377" cy="259045"/>
    <xdr:sp macro="" textlink="">
      <xdr:nvSpPr>
        <xdr:cNvPr id="496" name="n_2mainValue【港湾・漁港】&#10;一人当たり有形固定資産（償却資産）額"/>
        <xdr:cNvSpPr txBox="1"/>
      </xdr:nvSpPr>
      <xdr:spPr>
        <a:xfrm>
          <a:off x="8483111" y="1862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96913</xdr:rowOff>
    </xdr:from>
    <xdr:ext cx="534377" cy="259045"/>
    <xdr:sp macro="" textlink="">
      <xdr:nvSpPr>
        <xdr:cNvPr id="497" name="n_3mainValue【港湾・漁港】&#10;一人当たり有形固定資産（償却資産）額"/>
        <xdr:cNvSpPr txBox="1"/>
      </xdr:nvSpPr>
      <xdr:spPr>
        <a:xfrm>
          <a:off x="7594111" y="1861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115273</xdr:rowOff>
    </xdr:from>
    <xdr:ext cx="534377" cy="259045"/>
    <xdr:sp macro="" textlink="">
      <xdr:nvSpPr>
        <xdr:cNvPr id="498" name="n_4mainValue【港湾・漁港】&#10;一人当たり有形固定資産（償却資産）額"/>
        <xdr:cNvSpPr txBox="1"/>
      </xdr:nvSpPr>
      <xdr:spPr>
        <a:xfrm>
          <a:off x="6705111" y="186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528"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539" name="楕円 538"/>
        <xdr:cNvSpPr/>
      </xdr:nvSpPr>
      <xdr:spPr>
        <a:xfrm>
          <a:off x="162687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540" name="【認定こども園・幼稚園・保育所】&#10;有形固定資産減価償却率該当値テキスト"/>
        <xdr:cNvSpPr txBox="1"/>
      </xdr:nvSpPr>
      <xdr:spPr>
        <a:xfrm>
          <a:off x="16357600"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82550</xdr:rowOff>
    </xdr:from>
    <xdr:to>
      <xdr:col>81</xdr:col>
      <xdr:colOff>101600</xdr:colOff>
      <xdr:row>37</xdr:row>
      <xdr:rowOff>12700</xdr:rowOff>
    </xdr:to>
    <xdr:sp macro="" textlink="">
      <xdr:nvSpPr>
        <xdr:cNvPr id="541" name="楕円 540"/>
        <xdr:cNvSpPr/>
      </xdr:nvSpPr>
      <xdr:spPr>
        <a:xfrm>
          <a:off x="15430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78105</xdr:rowOff>
    </xdr:from>
    <xdr:to>
      <xdr:col>85</xdr:col>
      <xdr:colOff>127000</xdr:colOff>
      <xdr:row>36</xdr:row>
      <xdr:rowOff>133350</xdr:rowOff>
    </xdr:to>
    <xdr:cxnSp macro="">
      <xdr:nvCxnSpPr>
        <xdr:cNvPr id="542" name="直線コネクタ 541"/>
        <xdr:cNvCxnSpPr/>
      </xdr:nvCxnSpPr>
      <xdr:spPr>
        <a:xfrm flipV="1">
          <a:off x="15481300" y="62503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43" name="楕円 542"/>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133350</xdr:rowOff>
    </xdr:from>
    <xdr:to>
      <xdr:col>81</xdr:col>
      <xdr:colOff>50800</xdr:colOff>
      <xdr:row>36</xdr:row>
      <xdr:rowOff>154305</xdr:rowOff>
    </xdr:to>
    <xdr:cxnSp macro="">
      <xdr:nvCxnSpPr>
        <xdr:cNvPr id="544" name="直線コネクタ 543"/>
        <xdr:cNvCxnSpPr/>
      </xdr:nvCxnSpPr>
      <xdr:spPr>
        <a:xfrm flipV="1">
          <a:off x="14592300" y="6305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145415</xdr:rowOff>
    </xdr:from>
    <xdr:to>
      <xdr:col>72</xdr:col>
      <xdr:colOff>38100</xdr:colOff>
      <xdr:row>35</xdr:row>
      <xdr:rowOff>75565</xdr:rowOff>
    </xdr:to>
    <xdr:sp macro="" textlink="">
      <xdr:nvSpPr>
        <xdr:cNvPr id="545" name="楕円 544"/>
        <xdr:cNvSpPr/>
      </xdr:nvSpPr>
      <xdr:spPr>
        <a:xfrm>
          <a:off x="13652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24765</xdr:rowOff>
    </xdr:from>
    <xdr:to>
      <xdr:col>76</xdr:col>
      <xdr:colOff>114300</xdr:colOff>
      <xdr:row>36</xdr:row>
      <xdr:rowOff>154305</xdr:rowOff>
    </xdr:to>
    <xdr:cxnSp macro="">
      <xdr:nvCxnSpPr>
        <xdr:cNvPr id="546" name="直線コネクタ 545"/>
        <xdr:cNvCxnSpPr/>
      </xdr:nvCxnSpPr>
      <xdr:spPr>
        <a:xfrm>
          <a:off x="13703300" y="602551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25400</xdr:rowOff>
    </xdr:from>
    <xdr:to>
      <xdr:col>67</xdr:col>
      <xdr:colOff>101600</xdr:colOff>
      <xdr:row>36</xdr:row>
      <xdr:rowOff>127000</xdr:rowOff>
    </xdr:to>
    <xdr:sp macro="" textlink="">
      <xdr:nvSpPr>
        <xdr:cNvPr id="547" name="楕円 546"/>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24765</xdr:rowOff>
    </xdr:from>
    <xdr:to>
      <xdr:col>71</xdr:col>
      <xdr:colOff>177800</xdr:colOff>
      <xdr:row>36</xdr:row>
      <xdr:rowOff>76200</xdr:rowOff>
    </xdr:to>
    <xdr:cxnSp macro="">
      <xdr:nvCxnSpPr>
        <xdr:cNvPr id="548" name="直線コネクタ 547"/>
        <xdr:cNvCxnSpPr/>
      </xdr:nvCxnSpPr>
      <xdr:spPr>
        <a:xfrm flipV="1">
          <a:off x="12814300" y="602551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549"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50"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551"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552"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29227</xdr:rowOff>
    </xdr:from>
    <xdr:ext cx="405111" cy="259045"/>
    <xdr:sp macro="" textlink="">
      <xdr:nvSpPr>
        <xdr:cNvPr id="553" name="n_1mainValue【認定こども園・幼稚園・保育所】&#10;有形固定資産減価償却率"/>
        <xdr:cNvSpPr txBox="1"/>
      </xdr:nvSpPr>
      <xdr:spPr>
        <a:xfrm>
          <a:off x="15266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54" name="n_2main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92092</xdr:rowOff>
    </xdr:from>
    <xdr:ext cx="405111" cy="259045"/>
    <xdr:sp macro="" textlink="">
      <xdr:nvSpPr>
        <xdr:cNvPr id="555" name="n_3mainValue【認定こども園・幼稚園・保育所】&#10;有形固定資産減価償却率"/>
        <xdr:cNvSpPr txBox="1"/>
      </xdr:nvSpPr>
      <xdr:spPr>
        <a:xfrm>
          <a:off x="13500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143527</xdr:rowOff>
    </xdr:from>
    <xdr:ext cx="405111" cy="259045"/>
    <xdr:sp macro="" textlink="">
      <xdr:nvSpPr>
        <xdr:cNvPr id="556" name="n_4mainValue【認定こども園・幼稚園・保育所】&#10;有形固定資産減価償却率"/>
        <xdr:cNvSpPr txBox="1"/>
      </xdr:nvSpPr>
      <xdr:spPr>
        <a:xfrm>
          <a:off x="12611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8" name="テキスト ボックス 5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70" name="テキスト ボックス 5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2" name="テキスト ボックス 5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4" name="テキスト ボックス 5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25908</xdr:rowOff>
    </xdr:from>
    <xdr:to>
      <xdr:col>116</xdr:col>
      <xdr:colOff>62864</xdr:colOff>
      <xdr:row>41</xdr:row>
      <xdr:rowOff>119634</xdr:rowOff>
    </xdr:to>
    <xdr:cxnSp macro="">
      <xdr:nvCxnSpPr>
        <xdr:cNvPr id="578" name="直線コネクタ 577"/>
        <xdr:cNvCxnSpPr/>
      </xdr:nvCxnSpPr>
      <xdr:spPr>
        <a:xfrm flipV="1">
          <a:off x="22160864" y="6712458"/>
          <a:ext cx="0" cy="43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7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80" name="直線コネクタ 57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144035</xdr:rowOff>
    </xdr:from>
    <xdr:ext cx="469744" cy="259045"/>
    <xdr:sp macro="" textlink="">
      <xdr:nvSpPr>
        <xdr:cNvPr id="581" name="【認定こども園・幼稚園・保育所】&#10;一人当たり面積最大値テキスト"/>
        <xdr:cNvSpPr txBox="1"/>
      </xdr:nvSpPr>
      <xdr:spPr>
        <a:xfrm>
          <a:off x="22199600"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25908</xdr:rowOff>
    </xdr:from>
    <xdr:to>
      <xdr:col>116</xdr:col>
      <xdr:colOff>152400</xdr:colOff>
      <xdr:row>39</xdr:row>
      <xdr:rowOff>25908</xdr:rowOff>
    </xdr:to>
    <xdr:cxnSp macro="">
      <xdr:nvCxnSpPr>
        <xdr:cNvPr id="582" name="直線コネクタ 581"/>
        <xdr:cNvCxnSpPr/>
      </xdr:nvCxnSpPr>
      <xdr:spPr>
        <a:xfrm>
          <a:off x="22072600" y="671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79265</xdr:rowOff>
    </xdr:from>
    <xdr:ext cx="469744" cy="259045"/>
    <xdr:sp macro="" textlink="">
      <xdr:nvSpPr>
        <xdr:cNvPr id="583" name="【認定こども園・幼稚園・保育所】&#10;一人当たり面積平均値テキスト"/>
        <xdr:cNvSpPr txBox="1"/>
      </xdr:nvSpPr>
      <xdr:spPr>
        <a:xfrm>
          <a:off x="22199600" y="6937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584" name="フローチャート: 判断 583"/>
        <xdr:cNvSpPr/>
      </xdr:nvSpPr>
      <xdr:spPr>
        <a:xfrm>
          <a:off x="22110700" y="695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98552</xdr:rowOff>
    </xdr:from>
    <xdr:to>
      <xdr:col>112</xdr:col>
      <xdr:colOff>38100</xdr:colOff>
      <xdr:row>41</xdr:row>
      <xdr:rowOff>28702</xdr:rowOff>
    </xdr:to>
    <xdr:sp macro="" textlink="">
      <xdr:nvSpPr>
        <xdr:cNvPr id="585" name="フローチャート: 判断 584"/>
        <xdr:cNvSpPr/>
      </xdr:nvSpPr>
      <xdr:spPr>
        <a:xfrm>
          <a:off x="21272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98552</xdr:rowOff>
    </xdr:from>
    <xdr:to>
      <xdr:col>107</xdr:col>
      <xdr:colOff>101600</xdr:colOff>
      <xdr:row>41</xdr:row>
      <xdr:rowOff>28702</xdr:rowOff>
    </xdr:to>
    <xdr:sp macro="" textlink="">
      <xdr:nvSpPr>
        <xdr:cNvPr id="586" name="フローチャート: 判断 585"/>
        <xdr:cNvSpPr/>
      </xdr:nvSpPr>
      <xdr:spPr>
        <a:xfrm>
          <a:off x="20383500" y="695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587" name="フローチャート: 判断 586"/>
        <xdr:cNvSpPr/>
      </xdr:nvSpPr>
      <xdr:spPr>
        <a:xfrm>
          <a:off x="19494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109982</xdr:rowOff>
    </xdr:from>
    <xdr:to>
      <xdr:col>98</xdr:col>
      <xdr:colOff>38100</xdr:colOff>
      <xdr:row>41</xdr:row>
      <xdr:rowOff>40132</xdr:rowOff>
    </xdr:to>
    <xdr:sp macro="" textlink="">
      <xdr:nvSpPr>
        <xdr:cNvPr id="588" name="フローチャート: 判断 587"/>
        <xdr:cNvSpPr/>
      </xdr:nvSpPr>
      <xdr:spPr>
        <a:xfrm>
          <a:off x="18605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94" name="楕円 593"/>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595"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596" name="楕円 595"/>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163068</xdr:rowOff>
    </xdr:to>
    <xdr:cxnSp macro="">
      <xdr:nvCxnSpPr>
        <xdr:cNvPr id="597" name="直線コネクタ 596"/>
        <xdr:cNvCxnSpPr/>
      </xdr:nvCxnSpPr>
      <xdr:spPr>
        <a:xfrm flipV="1">
          <a:off x="21323300" y="68427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598" name="楕円 597"/>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163068</xdr:rowOff>
    </xdr:to>
    <xdr:cxnSp macro="">
      <xdr:nvCxnSpPr>
        <xdr:cNvPr id="599" name="直線コネクタ 598"/>
        <xdr:cNvCxnSpPr/>
      </xdr:nvCxnSpPr>
      <xdr:spPr>
        <a:xfrm>
          <a:off x="20434300" y="684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141986</xdr:rowOff>
    </xdr:from>
    <xdr:to>
      <xdr:col>102</xdr:col>
      <xdr:colOff>165100</xdr:colOff>
      <xdr:row>34</xdr:row>
      <xdr:rowOff>72136</xdr:rowOff>
    </xdr:to>
    <xdr:sp macro="" textlink="">
      <xdr:nvSpPr>
        <xdr:cNvPr id="600" name="楕円 599"/>
        <xdr:cNvSpPr/>
      </xdr:nvSpPr>
      <xdr:spPr>
        <a:xfrm>
          <a:off x="19494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21336</xdr:rowOff>
    </xdr:from>
    <xdr:to>
      <xdr:col>107</xdr:col>
      <xdr:colOff>50800</xdr:colOff>
      <xdr:row>39</xdr:row>
      <xdr:rowOff>160782</xdr:rowOff>
    </xdr:to>
    <xdr:cxnSp macro="">
      <xdr:nvCxnSpPr>
        <xdr:cNvPr id="601" name="直線コネクタ 600"/>
        <xdr:cNvCxnSpPr/>
      </xdr:nvCxnSpPr>
      <xdr:spPr>
        <a:xfrm>
          <a:off x="19545300" y="5850636"/>
          <a:ext cx="889000" cy="99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602" name="楕円 601"/>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21336</xdr:rowOff>
    </xdr:from>
    <xdr:to>
      <xdr:col>102</xdr:col>
      <xdr:colOff>114300</xdr:colOff>
      <xdr:row>40</xdr:row>
      <xdr:rowOff>7620</xdr:rowOff>
    </xdr:to>
    <xdr:cxnSp macro="">
      <xdr:nvCxnSpPr>
        <xdr:cNvPr id="603" name="直線コネクタ 602"/>
        <xdr:cNvCxnSpPr/>
      </xdr:nvCxnSpPr>
      <xdr:spPr>
        <a:xfrm flipV="1">
          <a:off x="18656300" y="5850636"/>
          <a:ext cx="889000" cy="10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19829</xdr:rowOff>
    </xdr:from>
    <xdr:ext cx="469744" cy="259045"/>
    <xdr:sp macro="" textlink="">
      <xdr:nvSpPr>
        <xdr:cNvPr id="604" name="n_1ave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605" name="n_2aveValue【認定こども園・幼稚園・保育所】&#10;一人当たり面積"/>
        <xdr:cNvSpPr txBox="1"/>
      </xdr:nvSpPr>
      <xdr:spPr>
        <a:xfrm>
          <a:off x="20199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606" name="n_3ave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31259</xdr:rowOff>
    </xdr:from>
    <xdr:ext cx="469744" cy="259045"/>
    <xdr:sp macro="" textlink="">
      <xdr:nvSpPr>
        <xdr:cNvPr id="607" name="n_4aveValue【認定こども園・幼稚園・保育所】&#10;一人当たり面積"/>
        <xdr:cNvSpPr txBox="1"/>
      </xdr:nvSpPr>
      <xdr:spPr>
        <a:xfrm>
          <a:off x="18421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58945</xdr:rowOff>
    </xdr:from>
    <xdr:ext cx="469744" cy="259045"/>
    <xdr:sp macro="" textlink="">
      <xdr:nvSpPr>
        <xdr:cNvPr id="608" name="n_1mainValue【認定こども園・幼稚園・保育所】&#10;一人当たり面積"/>
        <xdr:cNvSpPr txBox="1"/>
      </xdr:nvSpPr>
      <xdr:spPr>
        <a:xfrm>
          <a:off x="21075727"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609" name="n_2main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88663</xdr:rowOff>
    </xdr:from>
    <xdr:ext cx="469744" cy="259045"/>
    <xdr:sp macro="" textlink="">
      <xdr:nvSpPr>
        <xdr:cNvPr id="610" name="n_3mainValue【認定こども園・幼稚園・保育所】&#10;一人当たり面積"/>
        <xdr:cNvSpPr txBox="1"/>
      </xdr:nvSpPr>
      <xdr:spPr>
        <a:xfrm>
          <a:off x="19310427" y="55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74947</xdr:rowOff>
    </xdr:from>
    <xdr:ext cx="469744" cy="259045"/>
    <xdr:sp macro="" textlink="">
      <xdr:nvSpPr>
        <xdr:cNvPr id="611" name="n_4mainValue【認定こども園・幼稚園・保育所】&#10;一人当たり面積"/>
        <xdr:cNvSpPr txBox="1"/>
      </xdr:nvSpPr>
      <xdr:spPr>
        <a:xfrm>
          <a:off x="18421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4" name="テキスト ボックス 6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4" name="テキスト ボックス 6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6" name="テキスト ボックス 6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38" name="直線コネクタ 6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0" name="直線コネクタ 6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2" name="直線コネクタ 6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4" name="フローチャート: 判断 6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5" name="フローチャート: 判断 6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6" name="フローチャート: 判断 6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7" name="フローチャート: 判断 6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48" name="フローチャート: 判断 6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54" name="楕円 653"/>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655" name="【学校施設】&#10;有形固定資産減価償却率該当値テキスト"/>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656" name="楕円 655"/>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119199</xdr:rowOff>
    </xdr:from>
    <xdr:to>
      <xdr:col>85</xdr:col>
      <xdr:colOff>127000</xdr:colOff>
      <xdr:row>57</xdr:row>
      <xdr:rowOff>148590</xdr:rowOff>
    </xdr:to>
    <xdr:cxnSp macro="">
      <xdr:nvCxnSpPr>
        <xdr:cNvPr id="657" name="直線コネクタ 656"/>
        <xdr:cNvCxnSpPr/>
      </xdr:nvCxnSpPr>
      <xdr:spPr>
        <a:xfrm>
          <a:off x="15481300" y="98918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55335</xdr:rowOff>
    </xdr:from>
    <xdr:to>
      <xdr:col>76</xdr:col>
      <xdr:colOff>165100</xdr:colOff>
      <xdr:row>57</xdr:row>
      <xdr:rowOff>156935</xdr:rowOff>
    </xdr:to>
    <xdr:sp macro="" textlink="">
      <xdr:nvSpPr>
        <xdr:cNvPr id="658" name="楕円 657"/>
        <xdr:cNvSpPr/>
      </xdr:nvSpPr>
      <xdr:spPr>
        <a:xfrm>
          <a:off x="145415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106135</xdr:rowOff>
    </xdr:from>
    <xdr:to>
      <xdr:col>81</xdr:col>
      <xdr:colOff>50800</xdr:colOff>
      <xdr:row>57</xdr:row>
      <xdr:rowOff>119199</xdr:rowOff>
    </xdr:to>
    <xdr:cxnSp macro="">
      <xdr:nvCxnSpPr>
        <xdr:cNvPr id="659" name="直線コネクタ 658"/>
        <xdr:cNvCxnSpPr/>
      </xdr:nvCxnSpPr>
      <xdr:spPr>
        <a:xfrm>
          <a:off x="14592300" y="98787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128815</xdr:rowOff>
    </xdr:from>
    <xdr:to>
      <xdr:col>72</xdr:col>
      <xdr:colOff>38100</xdr:colOff>
      <xdr:row>55</xdr:row>
      <xdr:rowOff>58965</xdr:rowOff>
    </xdr:to>
    <xdr:sp macro="" textlink="">
      <xdr:nvSpPr>
        <xdr:cNvPr id="660" name="楕円 659"/>
        <xdr:cNvSpPr/>
      </xdr:nvSpPr>
      <xdr:spPr>
        <a:xfrm>
          <a:off x="13652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8165</xdr:rowOff>
    </xdr:from>
    <xdr:to>
      <xdr:col>76</xdr:col>
      <xdr:colOff>114300</xdr:colOff>
      <xdr:row>57</xdr:row>
      <xdr:rowOff>106135</xdr:rowOff>
    </xdr:to>
    <xdr:cxnSp macro="">
      <xdr:nvCxnSpPr>
        <xdr:cNvPr id="661" name="直線コネクタ 660"/>
        <xdr:cNvCxnSpPr/>
      </xdr:nvCxnSpPr>
      <xdr:spPr>
        <a:xfrm>
          <a:off x="13703300" y="9437915"/>
          <a:ext cx="889000" cy="4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107587</xdr:rowOff>
    </xdr:from>
    <xdr:to>
      <xdr:col>67</xdr:col>
      <xdr:colOff>101600</xdr:colOff>
      <xdr:row>58</xdr:row>
      <xdr:rowOff>37737</xdr:rowOff>
    </xdr:to>
    <xdr:sp macro="" textlink="">
      <xdr:nvSpPr>
        <xdr:cNvPr id="662" name="楕円 661"/>
        <xdr:cNvSpPr/>
      </xdr:nvSpPr>
      <xdr:spPr>
        <a:xfrm>
          <a:off x="12763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8165</xdr:rowOff>
    </xdr:from>
    <xdr:to>
      <xdr:col>71</xdr:col>
      <xdr:colOff>177800</xdr:colOff>
      <xdr:row>57</xdr:row>
      <xdr:rowOff>158387</xdr:rowOff>
    </xdr:to>
    <xdr:cxnSp macro="">
      <xdr:nvCxnSpPr>
        <xdr:cNvPr id="663" name="直線コネクタ 662"/>
        <xdr:cNvCxnSpPr/>
      </xdr:nvCxnSpPr>
      <xdr:spPr>
        <a:xfrm flipV="1">
          <a:off x="12814300" y="9437915"/>
          <a:ext cx="889000" cy="4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6"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7"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668" name="n_1mainValue【学校施設】&#10;有形固定資産減価償却率"/>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2012</xdr:rowOff>
    </xdr:from>
    <xdr:ext cx="405111" cy="259045"/>
    <xdr:sp macro="" textlink="">
      <xdr:nvSpPr>
        <xdr:cNvPr id="669" name="n_2mainValue【学校施設】&#10;有形固定資産減価償却率"/>
        <xdr:cNvSpPr txBox="1"/>
      </xdr:nvSpPr>
      <xdr:spPr>
        <a:xfrm>
          <a:off x="14389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75492</xdr:rowOff>
    </xdr:from>
    <xdr:ext cx="405111" cy="259045"/>
    <xdr:sp macro="" textlink="">
      <xdr:nvSpPr>
        <xdr:cNvPr id="670" name="n_3mainValue【学校施設】&#10;有形固定資産減価償却率"/>
        <xdr:cNvSpPr txBox="1"/>
      </xdr:nvSpPr>
      <xdr:spPr>
        <a:xfrm>
          <a:off x="135007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54264</xdr:rowOff>
    </xdr:from>
    <xdr:ext cx="405111" cy="259045"/>
    <xdr:sp macro="" textlink="">
      <xdr:nvSpPr>
        <xdr:cNvPr id="671" name="n_4mainValue【学校施設】&#10;有形固定資産減価償却率"/>
        <xdr:cNvSpPr txBox="1"/>
      </xdr:nvSpPr>
      <xdr:spPr>
        <a:xfrm>
          <a:off x="12611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2" name="テキスト ボックス 6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62</xdr:row>
      <xdr:rowOff>121920</xdr:rowOff>
    </xdr:from>
    <xdr:to>
      <xdr:col>116</xdr:col>
      <xdr:colOff>62864</xdr:colOff>
      <xdr:row>64</xdr:row>
      <xdr:rowOff>103632</xdr:rowOff>
    </xdr:to>
    <xdr:cxnSp macro="">
      <xdr:nvCxnSpPr>
        <xdr:cNvPr id="696" name="直線コネクタ 695"/>
        <xdr:cNvCxnSpPr/>
      </xdr:nvCxnSpPr>
      <xdr:spPr>
        <a:xfrm flipV="1">
          <a:off x="22160864" y="10751820"/>
          <a:ext cx="0" cy="32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107459</xdr:rowOff>
    </xdr:from>
    <xdr:ext cx="469744" cy="259045"/>
    <xdr:sp macro="" textlink="">
      <xdr:nvSpPr>
        <xdr:cNvPr id="697" name="【学校施設】&#10;一人当たり面積最小値テキスト"/>
        <xdr:cNvSpPr txBox="1"/>
      </xdr:nvSpPr>
      <xdr:spPr>
        <a:xfrm>
          <a:off x="22199600" y="110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103632</xdr:rowOff>
    </xdr:from>
    <xdr:to>
      <xdr:col>116</xdr:col>
      <xdr:colOff>152400</xdr:colOff>
      <xdr:row>64</xdr:row>
      <xdr:rowOff>103632</xdr:rowOff>
    </xdr:to>
    <xdr:cxnSp macro="">
      <xdr:nvCxnSpPr>
        <xdr:cNvPr id="698" name="直線コネクタ 697"/>
        <xdr:cNvCxnSpPr/>
      </xdr:nvCxnSpPr>
      <xdr:spPr>
        <a:xfrm>
          <a:off x="22072600" y="1107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99" name="【学校施設】&#10;一人当たり面積最大値テキスト"/>
        <xdr:cNvSpPr txBox="1"/>
      </xdr:nvSpPr>
      <xdr:spPr>
        <a:xfrm>
          <a:off x="22199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121920</xdr:rowOff>
    </xdr:from>
    <xdr:to>
      <xdr:col>116</xdr:col>
      <xdr:colOff>152400</xdr:colOff>
      <xdr:row>62</xdr:row>
      <xdr:rowOff>121920</xdr:rowOff>
    </xdr:to>
    <xdr:cxnSp macro="">
      <xdr:nvCxnSpPr>
        <xdr:cNvPr id="700" name="直線コネクタ 699"/>
        <xdr:cNvCxnSpPr/>
      </xdr:nvCxnSpPr>
      <xdr:spPr>
        <a:xfrm>
          <a:off x="22072600" y="1075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54119</xdr:rowOff>
    </xdr:from>
    <xdr:ext cx="469744" cy="259045"/>
    <xdr:sp macro="" textlink="">
      <xdr:nvSpPr>
        <xdr:cNvPr id="701" name="【学校施設】&#10;一人当たり面積平均値テキスト"/>
        <xdr:cNvSpPr txBox="1"/>
      </xdr:nvSpPr>
      <xdr:spPr>
        <a:xfrm>
          <a:off x="22199600" y="10855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75692</xdr:rowOff>
    </xdr:from>
    <xdr:to>
      <xdr:col>116</xdr:col>
      <xdr:colOff>114300</xdr:colOff>
      <xdr:row>64</xdr:row>
      <xdr:rowOff>5842</xdr:rowOff>
    </xdr:to>
    <xdr:sp macro="" textlink="">
      <xdr:nvSpPr>
        <xdr:cNvPr id="702" name="フローチャート: 判断 701"/>
        <xdr:cNvSpPr/>
      </xdr:nvSpPr>
      <xdr:spPr>
        <a:xfrm>
          <a:off x="22110700" y="1087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74930</xdr:rowOff>
    </xdr:from>
    <xdr:to>
      <xdr:col>112</xdr:col>
      <xdr:colOff>38100</xdr:colOff>
      <xdr:row>64</xdr:row>
      <xdr:rowOff>5080</xdr:rowOff>
    </xdr:to>
    <xdr:sp macro="" textlink="">
      <xdr:nvSpPr>
        <xdr:cNvPr id="703" name="フローチャート: 判断 702"/>
        <xdr:cNvSpPr/>
      </xdr:nvSpPr>
      <xdr:spPr>
        <a:xfrm>
          <a:off x="21272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78359</xdr:rowOff>
    </xdr:from>
    <xdr:to>
      <xdr:col>107</xdr:col>
      <xdr:colOff>101600</xdr:colOff>
      <xdr:row>64</xdr:row>
      <xdr:rowOff>8509</xdr:rowOff>
    </xdr:to>
    <xdr:sp macro="" textlink="">
      <xdr:nvSpPr>
        <xdr:cNvPr id="704" name="フローチャート: 判断 703"/>
        <xdr:cNvSpPr/>
      </xdr:nvSpPr>
      <xdr:spPr>
        <a:xfrm>
          <a:off x="20383500" y="1087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52832</xdr:rowOff>
    </xdr:from>
    <xdr:to>
      <xdr:col>102</xdr:col>
      <xdr:colOff>165100</xdr:colOff>
      <xdr:row>63</xdr:row>
      <xdr:rowOff>154432</xdr:rowOff>
    </xdr:to>
    <xdr:sp macro="" textlink="">
      <xdr:nvSpPr>
        <xdr:cNvPr id="705" name="フローチャート: 判断 704"/>
        <xdr:cNvSpPr/>
      </xdr:nvSpPr>
      <xdr:spPr>
        <a:xfrm>
          <a:off x="19494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67310</xdr:rowOff>
    </xdr:from>
    <xdr:to>
      <xdr:col>98</xdr:col>
      <xdr:colOff>38100</xdr:colOff>
      <xdr:row>63</xdr:row>
      <xdr:rowOff>168910</xdr:rowOff>
    </xdr:to>
    <xdr:sp macro="" textlink="">
      <xdr:nvSpPr>
        <xdr:cNvPr id="706" name="フローチャート: 判断 705"/>
        <xdr:cNvSpPr/>
      </xdr:nvSpPr>
      <xdr:spPr>
        <a:xfrm>
          <a:off x="18605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31496</xdr:rowOff>
    </xdr:from>
    <xdr:to>
      <xdr:col>116</xdr:col>
      <xdr:colOff>114300</xdr:colOff>
      <xdr:row>63</xdr:row>
      <xdr:rowOff>133096</xdr:rowOff>
    </xdr:to>
    <xdr:sp macro="" textlink="">
      <xdr:nvSpPr>
        <xdr:cNvPr id="712" name="楕円 711"/>
        <xdr:cNvSpPr/>
      </xdr:nvSpPr>
      <xdr:spPr>
        <a:xfrm>
          <a:off x="22110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54373</xdr:rowOff>
    </xdr:from>
    <xdr:ext cx="469744" cy="259045"/>
    <xdr:sp macro="" textlink="">
      <xdr:nvSpPr>
        <xdr:cNvPr id="713" name="【学校施設】&#10;一人当たり面積該当値テキスト"/>
        <xdr:cNvSpPr txBox="1"/>
      </xdr:nvSpPr>
      <xdr:spPr>
        <a:xfrm>
          <a:off x="22199600" y="106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33401</xdr:rowOff>
    </xdr:from>
    <xdr:to>
      <xdr:col>112</xdr:col>
      <xdr:colOff>38100</xdr:colOff>
      <xdr:row>63</xdr:row>
      <xdr:rowOff>135001</xdr:rowOff>
    </xdr:to>
    <xdr:sp macro="" textlink="">
      <xdr:nvSpPr>
        <xdr:cNvPr id="714" name="楕円 713"/>
        <xdr:cNvSpPr/>
      </xdr:nvSpPr>
      <xdr:spPr>
        <a:xfrm>
          <a:off x="21272500" y="1083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82296</xdr:rowOff>
    </xdr:from>
    <xdr:to>
      <xdr:col>116</xdr:col>
      <xdr:colOff>63500</xdr:colOff>
      <xdr:row>63</xdr:row>
      <xdr:rowOff>84201</xdr:rowOff>
    </xdr:to>
    <xdr:cxnSp macro="">
      <xdr:nvCxnSpPr>
        <xdr:cNvPr id="715" name="直線コネクタ 714"/>
        <xdr:cNvCxnSpPr/>
      </xdr:nvCxnSpPr>
      <xdr:spPr>
        <a:xfrm flipV="1">
          <a:off x="21323300" y="1088364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37592</xdr:rowOff>
    </xdr:from>
    <xdr:to>
      <xdr:col>107</xdr:col>
      <xdr:colOff>101600</xdr:colOff>
      <xdr:row>63</xdr:row>
      <xdr:rowOff>139192</xdr:rowOff>
    </xdr:to>
    <xdr:sp macro="" textlink="">
      <xdr:nvSpPr>
        <xdr:cNvPr id="716" name="楕円 715"/>
        <xdr:cNvSpPr/>
      </xdr:nvSpPr>
      <xdr:spPr>
        <a:xfrm>
          <a:off x="20383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84201</xdr:rowOff>
    </xdr:from>
    <xdr:to>
      <xdr:col>111</xdr:col>
      <xdr:colOff>177800</xdr:colOff>
      <xdr:row>63</xdr:row>
      <xdr:rowOff>88392</xdr:rowOff>
    </xdr:to>
    <xdr:cxnSp macro="">
      <xdr:nvCxnSpPr>
        <xdr:cNvPr id="717" name="直線コネクタ 716"/>
        <xdr:cNvCxnSpPr/>
      </xdr:nvCxnSpPr>
      <xdr:spPr>
        <a:xfrm flipV="1">
          <a:off x="20434300" y="1088555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60071</xdr:rowOff>
    </xdr:from>
    <xdr:to>
      <xdr:col>102</xdr:col>
      <xdr:colOff>165100</xdr:colOff>
      <xdr:row>56</xdr:row>
      <xdr:rowOff>161671</xdr:rowOff>
    </xdr:to>
    <xdr:sp macro="" textlink="">
      <xdr:nvSpPr>
        <xdr:cNvPr id="718" name="楕円 717"/>
        <xdr:cNvSpPr/>
      </xdr:nvSpPr>
      <xdr:spPr>
        <a:xfrm>
          <a:off x="19494500" y="966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110871</xdr:rowOff>
    </xdr:from>
    <xdr:to>
      <xdr:col>107</xdr:col>
      <xdr:colOff>50800</xdr:colOff>
      <xdr:row>63</xdr:row>
      <xdr:rowOff>88392</xdr:rowOff>
    </xdr:to>
    <xdr:cxnSp macro="">
      <xdr:nvCxnSpPr>
        <xdr:cNvPr id="719" name="直線コネクタ 718"/>
        <xdr:cNvCxnSpPr/>
      </xdr:nvCxnSpPr>
      <xdr:spPr>
        <a:xfrm>
          <a:off x="19545300" y="9712071"/>
          <a:ext cx="889000" cy="117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109982</xdr:rowOff>
    </xdr:from>
    <xdr:to>
      <xdr:col>98</xdr:col>
      <xdr:colOff>38100</xdr:colOff>
      <xdr:row>64</xdr:row>
      <xdr:rowOff>40132</xdr:rowOff>
    </xdr:to>
    <xdr:sp macro="" textlink="">
      <xdr:nvSpPr>
        <xdr:cNvPr id="720" name="楕円 719"/>
        <xdr:cNvSpPr/>
      </xdr:nvSpPr>
      <xdr:spPr>
        <a:xfrm>
          <a:off x="18605500" y="1091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110871</xdr:rowOff>
    </xdr:from>
    <xdr:to>
      <xdr:col>102</xdr:col>
      <xdr:colOff>114300</xdr:colOff>
      <xdr:row>63</xdr:row>
      <xdr:rowOff>160782</xdr:rowOff>
    </xdr:to>
    <xdr:cxnSp macro="">
      <xdr:nvCxnSpPr>
        <xdr:cNvPr id="721" name="直線コネクタ 720"/>
        <xdr:cNvCxnSpPr/>
      </xdr:nvCxnSpPr>
      <xdr:spPr>
        <a:xfrm flipV="1">
          <a:off x="18656300" y="9712071"/>
          <a:ext cx="889000" cy="125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167657</xdr:rowOff>
    </xdr:from>
    <xdr:ext cx="469744" cy="259045"/>
    <xdr:sp macro="" textlink="">
      <xdr:nvSpPr>
        <xdr:cNvPr id="722" name="n_1aveValue【学校施設】&#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171086</xdr:rowOff>
    </xdr:from>
    <xdr:ext cx="469744" cy="259045"/>
    <xdr:sp macro="" textlink="">
      <xdr:nvSpPr>
        <xdr:cNvPr id="723" name="n_2aveValue【学校施設】&#10;一人当たり面積"/>
        <xdr:cNvSpPr txBox="1"/>
      </xdr:nvSpPr>
      <xdr:spPr>
        <a:xfrm>
          <a:off x="20199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145559</xdr:rowOff>
    </xdr:from>
    <xdr:ext cx="469744" cy="259045"/>
    <xdr:sp macro="" textlink="">
      <xdr:nvSpPr>
        <xdr:cNvPr id="724" name="n_3aveValue【学校施設】&#10;一人当たり面積"/>
        <xdr:cNvSpPr txBox="1"/>
      </xdr:nvSpPr>
      <xdr:spPr>
        <a:xfrm>
          <a:off x="193104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13987</xdr:rowOff>
    </xdr:from>
    <xdr:ext cx="469744" cy="259045"/>
    <xdr:sp macro="" textlink="">
      <xdr:nvSpPr>
        <xdr:cNvPr id="725" name="n_4aveValue【学校施設】&#10;一人当たり面積"/>
        <xdr:cNvSpPr txBox="1"/>
      </xdr:nvSpPr>
      <xdr:spPr>
        <a:xfrm>
          <a:off x="18421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151528</xdr:rowOff>
    </xdr:from>
    <xdr:ext cx="469744" cy="259045"/>
    <xdr:sp macro="" textlink="">
      <xdr:nvSpPr>
        <xdr:cNvPr id="726" name="n_1mainValue【学校施設】&#10;一人当たり面積"/>
        <xdr:cNvSpPr txBox="1"/>
      </xdr:nvSpPr>
      <xdr:spPr>
        <a:xfrm>
          <a:off x="210757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155719</xdr:rowOff>
    </xdr:from>
    <xdr:ext cx="469744" cy="259045"/>
    <xdr:sp macro="" textlink="">
      <xdr:nvSpPr>
        <xdr:cNvPr id="727" name="n_2mainValue【学校施設】&#10;一人当たり面積"/>
        <xdr:cNvSpPr txBox="1"/>
      </xdr:nvSpPr>
      <xdr:spPr>
        <a:xfrm>
          <a:off x="20199427" y="106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6748</xdr:rowOff>
    </xdr:from>
    <xdr:ext cx="469744" cy="259045"/>
    <xdr:sp macro="" textlink="">
      <xdr:nvSpPr>
        <xdr:cNvPr id="728" name="n_3mainValue【学校施設】&#10;一人当たり面積"/>
        <xdr:cNvSpPr txBox="1"/>
      </xdr:nvSpPr>
      <xdr:spPr>
        <a:xfrm>
          <a:off x="19310427" y="943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31259</xdr:rowOff>
    </xdr:from>
    <xdr:ext cx="469744" cy="259045"/>
    <xdr:sp macro="" textlink="">
      <xdr:nvSpPr>
        <xdr:cNvPr id="729" name="n_4mainValue【学校施設】&#10;一人当たり面積"/>
        <xdr:cNvSpPr txBox="1"/>
      </xdr:nvSpPr>
      <xdr:spPr>
        <a:xfrm>
          <a:off x="18421427"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0" name="正方形/長方形 7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1" name="正方形/長方形 7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2" name="正方形/長方形 7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3" name="正方形/長方形 7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4" name="正方形/長方形 7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5" name="正方形/長方形 7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6" name="正方形/長方形 7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正方形/長方形 7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8" name="テキスト ボックス 7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9" name="直線コネクタ 7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0" name="テキスト ボックス 7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1" name="直線コネクタ 7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2" name="テキスト ボックス 7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3" name="直線コネクタ 7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4" name="テキスト ボックス 7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5" name="直線コネクタ 7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6" name="テキスト ボックス 7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7" name="直線コネクタ 7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8" name="テキスト ボックス 7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9" name="直線コネクタ 7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0" name="テキスト ボックス 7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2" name="テキスト ボックス 7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4" name="直線コネクタ 753"/>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6" name="直線コネクタ 75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57"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58" name="直線コネクタ 75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59"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0" name="フローチャート: 判断 759"/>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1" name="フローチャート: 判断 760"/>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2" name="フローチャート: 判断 761"/>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3" name="フローチャート: 判断 762"/>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4" name="フローチャート: 判断 763"/>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5" name="テキスト ボックス 7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770" name="楕円 769"/>
        <xdr:cNvSpPr/>
      </xdr:nvSpPr>
      <xdr:spPr>
        <a:xfrm>
          <a:off x="16268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60977</xdr:rowOff>
    </xdr:from>
    <xdr:ext cx="405111" cy="259045"/>
    <xdr:sp macro="" textlink="">
      <xdr:nvSpPr>
        <xdr:cNvPr id="771" name="【児童館】&#10;有形固定資産減価償却率該当値テキスト"/>
        <xdr:cNvSpPr txBox="1"/>
      </xdr:nvSpPr>
      <xdr:spPr>
        <a:xfrm>
          <a:off x="16357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57786</xdr:rowOff>
    </xdr:from>
    <xdr:to>
      <xdr:col>81</xdr:col>
      <xdr:colOff>101600</xdr:colOff>
      <xdr:row>82</xdr:row>
      <xdr:rowOff>159386</xdr:rowOff>
    </xdr:to>
    <xdr:sp macro="" textlink="">
      <xdr:nvSpPr>
        <xdr:cNvPr id="772" name="楕円 771"/>
        <xdr:cNvSpPr/>
      </xdr:nvSpPr>
      <xdr:spPr>
        <a:xfrm>
          <a:off x="15430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108586</xdr:rowOff>
    </xdr:from>
    <xdr:to>
      <xdr:col>85</xdr:col>
      <xdr:colOff>127000</xdr:colOff>
      <xdr:row>82</xdr:row>
      <xdr:rowOff>133350</xdr:rowOff>
    </xdr:to>
    <xdr:cxnSp macro="">
      <xdr:nvCxnSpPr>
        <xdr:cNvPr id="773" name="直線コネクタ 772"/>
        <xdr:cNvCxnSpPr/>
      </xdr:nvCxnSpPr>
      <xdr:spPr>
        <a:xfrm>
          <a:off x="15481300" y="141674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74" name="楕円 773"/>
        <xdr:cNvSpPr/>
      </xdr:nvSpPr>
      <xdr:spPr>
        <a:xfrm>
          <a:off x="14541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66675</xdr:rowOff>
    </xdr:from>
    <xdr:to>
      <xdr:col>81</xdr:col>
      <xdr:colOff>50800</xdr:colOff>
      <xdr:row>82</xdr:row>
      <xdr:rowOff>108586</xdr:rowOff>
    </xdr:to>
    <xdr:cxnSp macro="">
      <xdr:nvCxnSpPr>
        <xdr:cNvPr id="775" name="直線コネクタ 774"/>
        <xdr:cNvCxnSpPr/>
      </xdr:nvCxnSpPr>
      <xdr:spPr>
        <a:xfrm>
          <a:off x="14592300" y="1412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776" name="楕円 775"/>
        <xdr:cNvSpPr/>
      </xdr:nvSpPr>
      <xdr:spPr>
        <a:xfrm>
          <a:off x="13652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82</xdr:row>
      <xdr:rowOff>66675</xdr:rowOff>
    </xdr:to>
    <xdr:cxnSp macro="">
      <xdr:nvCxnSpPr>
        <xdr:cNvPr id="777" name="直線コネクタ 776"/>
        <xdr:cNvCxnSpPr/>
      </xdr:nvCxnSpPr>
      <xdr:spPr>
        <a:xfrm>
          <a:off x="13703300" y="1396555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109220</xdr:rowOff>
    </xdr:from>
    <xdr:to>
      <xdr:col>67</xdr:col>
      <xdr:colOff>101600</xdr:colOff>
      <xdr:row>82</xdr:row>
      <xdr:rowOff>39370</xdr:rowOff>
    </xdr:to>
    <xdr:sp macro="" textlink="">
      <xdr:nvSpPr>
        <xdr:cNvPr id="778" name="楕円 777"/>
        <xdr:cNvSpPr/>
      </xdr:nvSpPr>
      <xdr:spPr>
        <a:xfrm>
          <a:off x="12763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78105</xdr:rowOff>
    </xdr:from>
    <xdr:to>
      <xdr:col>71</xdr:col>
      <xdr:colOff>177800</xdr:colOff>
      <xdr:row>81</xdr:row>
      <xdr:rowOff>160020</xdr:rowOff>
    </xdr:to>
    <xdr:cxnSp macro="">
      <xdr:nvCxnSpPr>
        <xdr:cNvPr id="779" name="直線コネクタ 778"/>
        <xdr:cNvCxnSpPr/>
      </xdr:nvCxnSpPr>
      <xdr:spPr>
        <a:xfrm flipV="1">
          <a:off x="12814300" y="139655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0"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1"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782"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783" name="n_4aveValue【児童館】&#10;有形固定資産減価償却率"/>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150513</xdr:rowOff>
    </xdr:from>
    <xdr:ext cx="405111" cy="259045"/>
    <xdr:sp macro="" textlink="">
      <xdr:nvSpPr>
        <xdr:cNvPr id="784" name="n_1mainValue【児童館】&#10;有形固定資産減価償却率"/>
        <xdr:cNvSpPr txBox="1"/>
      </xdr:nvSpPr>
      <xdr:spPr>
        <a:xfrm>
          <a:off x="15266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785" name="n_2mainValue【児童館】&#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786" name="n_3mainValue【児童館】&#10;有形固定資産減価償却率"/>
        <xdr:cNvSpPr txBox="1"/>
      </xdr:nvSpPr>
      <xdr:spPr>
        <a:xfrm>
          <a:off x="13500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55897</xdr:rowOff>
    </xdr:from>
    <xdr:ext cx="405111" cy="259045"/>
    <xdr:sp macro="" textlink="">
      <xdr:nvSpPr>
        <xdr:cNvPr id="787" name="n_4mainValue【児童館】&#10;有形固定資産減価償却率"/>
        <xdr:cNvSpPr txBox="1"/>
      </xdr:nvSpPr>
      <xdr:spPr>
        <a:xfrm>
          <a:off x="12611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8" name="正方形/長方形 7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9" name="正方形/長方形 7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0" name="正方形/長方形 7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1" name="正方形/長方形 7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2" name="正方形/長方形 7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3" name="正方形/長方形 7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4" name="正方形/長方形 7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5" name="正方形/長方形 7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6" name="テキスト ボックス 7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7" name="直線コネクタ 7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8" name="直線コネクタ 7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9" name="テキスト ボックス 7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0" name="直線コネクタ 7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1" name="テキスト ボックス 8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2" name="直線コネクタ 8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3" name="テキスト ボックス 8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4" name="直線コネクタ 8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5" name="テキスト ボックス 8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09" name="直線コネクタ 808"/>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0"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1" name="直線コネクタ 810"/>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2"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3" name="直線コネクタ 81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4"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5" name="フローチャート: 判断 814"/>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16" name="フローチャート: 判断 81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17" name="フローチャート: 判断 816"/>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8" name="フローチャート: 判断 817"/>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19" name="フローチャート: 判断 818"/>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25" name="楕円 82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26"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27" name="楕円 82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8" name="直線コネクタ 827"/>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9" name="楕円 828"/>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30" name="直線コネクタ 829"/>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31" name="楕円 830"/>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84</xdr:row>
      <xdr:rowOff>152400</xdr:rowOff>
    </xdr:to>
    <xdr:cxnSp macro="">
      <xdr:nvCxnSpPr>
        <xdr:cNvPr id="832" name="直線コネクタ 831"/>
        <xdr:cNvCxnSpPr/>
      </xdr:nvCxnSpPr>
      <xdr:spPr>
        <a:xfrm>
          <a:off x="19545300" y="14257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3" name="楕円 832"/>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84</xdr:row>
      <xdr:rowOff>152400</xdr:rowOff>
    </xdr:to>
    <xdr:cxnSp macro="">
      <xdr:nvCxnSpPr>
        <xdr:cNvPr id="834" name="直線コネクタ 833"/>
        <xdr:cNvCxnSpPr/>
      </xdr:nvCxnSpPr>
      <xdr:spPr>
        <a:xfrm flipV="1">
          <a:off x="18656300" y="14257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5"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36"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37" name="n_3ave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38"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9"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40"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41" name="n_3main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42"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5" name="テキスト ボックス 8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3" name="テキスト ボックス 8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5" name="テキスト ボックス 8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67" name="直線コネクタ 866"/>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68"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69" name="直線コネクタ 868"/>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70"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71" name="直線コネクタ 870"/>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72"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73" name="フローチャート: 判断 872"/>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74" name="フローチャート: 判断 873"/>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875" name="フローチャート: 判断 874"/>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76" name="フローチャート: 判断 875"/>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877" name="フローチャート: 判断 876"/>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108</xdr:row>
      <xdr:rowOff>101600</xdr:rowOff>
    </xdr:from>
    <xdr:to>
      <xdr:col>67</xdr:col>
      <xdr:colOff>101600</xdr:colOff>
      <xdr:row>109</xdr:row>
      <xdr:rowOff>31750</xdr:rowOff>
    </xdr:to>
    <xdr:sp macro="" textlink="">
      <xdr:nvSpPr>
        <xdr:cNvPr id="883" name="楕円 882"/>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61613</xdr:rowOff>
    </xdr:from>
    <xdr:ext cx="405111" cy="259045"/>
    <xdr:sp macro="" textlink="">
      <xdr:nvSpPr>
        <xdr:cNvPr id="884"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885"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86"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887"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888" name="n_4mainValue【公民館】&#10;有形固定資産減価償却率"/>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ほとんどの類型において、有形固定資産減価償却率は類似団体平均値を下回っているものの、公営住宅、児童館では、類似団体平均値を上回っている。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類似団体平均値を大きく下回っているもののうち、学校施設については、全小中学校のトイレ洋式化や教室への空調整備を実施しているため資産が増加している。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また、港湾・漁港については、香川県地震・津波対策海岸堤防等整備計画に基づき、施設の津波対策や長寿命化事業を実施しているため資産が増加している。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、類似団体平均値を大きく上回っているもののうち、公営住宅については、耐用年数を超過しているものが多くあり、高松市市営住宅長寿命化計画に基づき、優先順位を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付けて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改修を行っている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短期での大量な更新事業の実施は困難である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令和４年度から令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を計画期間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とする第２期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松市市営住宅長寿命化計画においては、団地ごとに活用手法を判断し取り組んでいるところであるが、団地内には耐用年数を経過した入居者のいない棟も存在することから、さらなる有形固定資産減価償却率改善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建替事業の効率性やその後の管理・運営における効率などを考慮して、用途廃止や集約・統合を実施してく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64770</xdr:rowOff>
    </xdr:to>
    <xdr:cxnSp macro="">
      <xdr:nvCxnSpPr>
        <xdr:cNvPr id="76" name="直線コネクタ 75"/>
        <xdr:cNvCxnSpPr/>
      </xdr:nvCxnSpPr>
      <xdr:spPr>
        <a:xfrm>
          <a:off x="3797300" y="654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122555</xdr:rowOff>
    </xdr:from>
    <xdr:to>
      <xdr:col>15</xdr:col>
      <xdr:colOff>101600</xdr:colOff>
      <xdr:row>38</xdr:row>
      <xdr:rowOff>52705</xdr:rowOff>
    </xdr:to>
    <xdr:sp macro="" textlink="">
      <xdr:nvSpPr>
        <xdr:cNvPr id="77" name="楕円 76"/>
        <xdr:cNvSpPr/>
      </xdr:nvSpPr>
      <xdr:spPr>
        <a:xfrm>
          <a:off x="2857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xdr:rowOff>
    </xdr:from>
    <xdr:to>
      <xdr:col>19</xdr:col>
      <xdr:colOff>177800</xdr:colOff>
      <xdr:row>38</xdr:row>
      <xdr:rowOff>32385</xdr:rowOff>
    </xdr:to>
    <xdr:cxnSp macro="">
      <xdr:nvCxnSpPr>
        <xdr:cNvPr id="78" name="直線コネクタ 77"/>
        <xdr:cNvCxnSpPr/>
      </xdr:nvCxnSpPr>
      <xdr:spPr>
        <a:xfrm>
          <a:off x="2908300" y="6517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9" name="楕円 78"/>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38</xdr:row>
      <xdr:rowOff>1905</xdr:rowOff>
    </xdr:to>
    <xdr:cxnSp macro="">
      <xdr:nvCxnSpPr>
        <xdr:cNvPr id="80" name="直線コネクタ 79"/>
        <xdr:cNvCxnSpPr/>
      </xdr:nvCxnSpPr>
      <xdr:spPr>
        <a:xfrm>
          <a:off x="2019300" y="627507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xdr:cNvSpPr/>
      </xdr:nvSpPr>
      <xdr:spPr>
        <a:xfrm>
          <a:off x="1079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37</xdr:row>
      <xdr:rowOff>114300</xdr:rowOff>
    </xdr:to>
    <xdr:cxnSp macro="">
      <xdr:nvCxnSpPr>
        <xdr:cNvPr id="82" name="直線コネクタ 81"/>
        <xdr:cNvCxnSpPr/>
      </xdr:nvCxnSpPr>
      <xdr:spPr>
        <a:xfrm flipV="1">
          <a:off x="1130300" y="62750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図書館】&#10;有形固定資産減価償却率"/>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8" name="n_2mainValue【図書館】&#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144797</xdr:rowOff>
    </xdr:from>
    <xdr:ext cx="405111" cy="259045"/>
    <xdr:sp macro="" textlink="">
      <xdr:nvSpPr>
        <xdr:cNvPr id="89" name="n_3mainValue【図書館】&#10;有形固定資産減価償却率"/>
        <xdr:cNvSpPr txBox="1"/>
      </xdr:nvSpPr>
      <xdr:spPr>
        <a:xfrm>
          <a:off x="18167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156227</xdr:rowOff>
    </xdr:from>
    <xdr:ext cx="405111" cy="259045"/>
    <xdr:sp macro="" textlink="">
      <xdr:nvSpPr>
        <xdr:cNvPr id="90" name="n_4mainValue【図書館】&#10;有形固定資産減価償却率"/>
        <xdr:cNvSpPr txBox="1"/>
      </xdr:nvSpPr>
      <xdr:spPr>
        <a:xfrm>
          <a:off x="927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146050</xdr:rowOff>
    </xdr:from>
    <xdr:to>
      <xdr:col>54</xdr:col>
      <xdr:colOff>189865</xdr:colOff>
      <xdr:row>41</xdr:row>
      <xdr:rowOff>133350</xdr:rowOff>
    </xdr:to>
    <xdr:cxnSp macro="">
      <xdr:nvCxnSpPr>
        <xdr:cNvPr id="114" name="直線コネクタ 113"/>
        <xdr:cNvCxnSpPr/>
      </xdr:nvCxnSpPr>
      <xdr:spPr>
        <a:xfrm flipV="1">
          <a:off x="10476865" y="6489700"/>
          <a:ext cx="0" cy="67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5"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6" name="直線コネクタ 115"/>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92727</xdr:rowOff>
    </xdr:from>
    <xdr:ext cx="469744" cy="259045"/>
    <xdr:sp macro="" textlink="">
      <xdr:nvSpPr>
        <xdr:cNvPr id="117" name="【図書館】&#10;一人当たり面積最大値テキスト"/>
        <xdr:cNvSpPr txBox="1"/>
      </xdr:nvSpPr>
      <xdr:spPr>
        <a:xfrm>
          <a:off x="105156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146050</xdr:rowOff>
    </xdr:from>
    <xdr:to>
      <xdr:col>55</xdr:col>
      <xdr:colOff>88900</xdr:colOff>
      <xdr:row>37</xdr:row>
      <xdr:rowOff>146050</xdr:rowOff>
    </xdr:to>
    <xdr:cxnSp macro="">
      <xdr:nvCxnSpPr>
        <xdr:cNvPr id="118" name="直線コネクタ 117"/>
        <xdr:cNvCxnSpPr/>
      </xdr:nvCxnSpPr>
      <xdr:spPr>
        <a:xfrm>
          <a:off x="10388600" y="648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149877</xdr:rowOff>
    </xdr:from>
    <xdr:ext cx="469744" cy="259045"/>
    <xdr:sp macro="" textlink="">
      <xdr:nvSpPr>
        <xdr:cNvPr id="119" name="【図書館】&#10;一人当たり面積平均値テキスト"/>
        <xdr:cNvSpPr txBox="1"/>
      </xdr:nvSpPr>
      <xdr:spPr>
        <a:xfrm>
          <a:off x="10515600" y="6836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0" name="フローチャート: 判断 119"/>
        <xdr:cNvSpPr/>
      </xdr:nvSpPr>
      <xdr:spPr>
        <a:xfrm>
          <a:off x="104267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12700</xdr:rowOff>
    </xdr:from>
    <xdr:to>
      <xdr:col>50</xdr:col>
      <xdr:colOff>165100</xdr:colOff>
      <xdr:row>40</xdr:row>
      <xdr:rowOff>114300</xdr:rowOff>
    </xdr:to>
    <xdr:sp macro="" textlink="">
      <xdr:nvSpPr>
        <xdr:cNvPr id="121" name="フローチャート: 判断 120"/>
        <xdr:cNvSpPr/>
      </xdr:nvSpPr>
      <xdr:spPr>
        <a:xfrm>
          <a:off x="9588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22" name="フローチャート: 判断 121"/>
        <xdr:cNvSpPr/>
      </xdr:nvSpPr>
      <xdr:spPr>
        <a:xfrm>
          <a:off x="8699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24" name="フローチャート: 判断 123"/>
        <xdr:cNvSpPr/>
      </xdr:nvSpPr>
      <xdr:spPr>
        <a:xfrm>
          <a:off x="6921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0" name="楕円 129"/>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31" name="【図書館】&#10;一人当たり面積該当値テキスト"/>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2" name="楕円 131"/>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3" name="直線コネクタ 132"/>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4" name="楕円 133"/>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5" name="直線コネクタ 134"/>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69850</xdr:rowOff>
    </xdr:from>
    <xdr:to>
      <xdr:col>41</xdr:col>
      <xdr:colOff>101600</xdr:colOff>
      <xdr:row>34</xdr:row>
      <xdr:rowOff>0</xdr:rowOff>
    </xdr:to>
    <xdr:sp macro="" textlink="">
      <xdr:nvSpPr>
        <xdr:cNvPr id="136" name="楕円 135"/>
        <xdr:cNvSpPr/>
      </xdr:nvSpPr>
      <xdr:spPr>
        <a:xfrm>
          <a:off x="7810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120650</xdr:rowOff>
    </xdr:from>
    <xdr:to>
      <xdr:col>45</xdr:col>
      <xdr:colOff>177800</xdr:colOff>
      <xdr:row>38</xdr:row>
      <xdr:rowOff>165100</xdr:rowOff>
    </xdr:to>
    <xdr:cxnSp macro="">
      <xdr:nvCxnSpPr>
        <xdr:cNvPr id="137" name="直線コネクタ 136"/>
        <xdr:cNvCxnSpPr/>
      </xdr:nvCxnSpPr>
      <xdr:spPr>
        <a:xfrm>
          <a:off x="7861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38" name="楕円 137"/>
        <xdr:cNvSpPr/>
      </xdr:nvSpPr>
      <xdr:spPr>
        <a:xfrm>
          <a:off x="6921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120650</xdr:rowOff>
    </xdr:from>
    <xdr:to>
      <xdr:col>41</xdr:col>
      <xdr:colOff>50800</xdr:colOff>
      <xdr:row>38</xdr:row>
      <xdr:rowOff>165100</xdr:rowOff>
    </xdr:to>
    <xdr:cxnSp macro="">
      <xdr:nvCxnSpPr>
        <xdr:cNvPr id="139" name="直線コネクタ 138"/>
        <xdr:cNvCxnSpPr/>
      </xdr:nvCxnSpPr>
      <xdr:spPr>
        <a:xfrm flipV="1">
          <a:off x="6972300" y="57785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105427</xdr:rowOff>
    </xdr:from>
    <xdr:ext cx="469744" cy="259045"/>
    <xdr:sp macro="" textlink="">
      <xdr:nvSpPr>
        <xdr:cNvPr id="140" name="n_1ave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1" name="n_2ave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3" name="n_4ave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60977</xdr:rowOff>
    </xdr:from>
    <xdr:ext cx="469744" cy="259045"/>
    <xdr:sp macro="" textlink="">
      <xdr:nvSpPr>
        <xdr:cNvPr id="144"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45" name="n_2main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16527</xdr:rowOff>
    </xdr:from>
    <xdr:ext cx="469744" cy="259045"/>
    <xdr:sp macro="" textlink="">
      <xdr:nvSpPr>
        <xdr:cNvPr id="146" name="n_3mainValue【図書館】&#10;一人当たり面積"/>
        <xdr:cNvSpPr txBox="1"/>
      </xdr:nvSpPr>
      <xdr:spPr>
        <a:xfrm>
          <a:off x="7626427"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60977</xdr:rowOff>
    </xdr:from>
    <xdr:ext cx="469744" cy="259045"/>
    <xdr:sp macro="" textlink="">
      <xdr:nvSpPr>
        <xdr:cNvPr id="147" name="n_4mainValue【図書館】&#10;一人当たり面積"/>
        <xdr:cNvSpPr txBox="1"/>
      </xdr:nvSpPr>
      <xdr:spPr>
        <a:xfrm>
          <a:off x="6737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2" name="直線コネクタ 171"/>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3"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4" name="直線コネクタ 173"/>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6" name="直線コネクタ 17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7"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8" name="フローチャート: 判断 177"/>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9" name="フローチャート: 判断 178"/>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80" name="フローチャート: 判断 179"/>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81" name="フローチャート: 判断 180"/>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2" name="フローチャート: 判断 181"/>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88" name="楕円 187"/>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89" name="【体育館・プー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137795</xdr:rowOff>
    </xdr:from>
    <xdr:to>
      <xdr:col>20</xdr:col>
      <xdr:colOff>38100</xdr:colOff>
      <xdr:row>58</xdr:row>
      <xdr:rowOff>67945</xdr:rowOff>
    </xdr:to>
    <xdr:sp macro="" textlink="">
      <xdr:nvSpPr>
        <xdr:cNvPr id="190" name="楕円 189"/>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17145</xdr:rowOff>
    </xdr:from>
    <xdr:to>
      <xdr:col>24</xdr:col>
      <xdr:colOff>63500</xdr:colOff>
      <xdr:row>58</xdr:row>
      <xdr:rowOff>41910</xdr:rowOff>
    </xdr:to>
    <xdr:cxnSp macro="">
      <xdr:nvCxnSpPr>
        <xdr:cNvPr id="191" name="直線コネクタ 190"/>
        <xdr:cNvCxnSpPr/>
      </xdr:nvCxnSpPr>
      <xdr:spPr>
        <a:xfrm>
          <a:off x="3797300" y="99612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92" name="楕円 191"/>
        <xdr:cNvSpPr/>
      </xdr:nvSpPr>
      <xdr:spPr>
        <a:xfrm>
          <a:off x="2857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152400</xdr:rowOff>
    </xdr:from>
    <xdr:to>
      <xdr:col>19</xdr:col>
      <xdr:colOff>177800</xdr:colOff>
      <xdr:row>58</xdr:row>
      <xdr:rowOff>17145</xdr:rowOff>
    </xdr:to>
    <xdr:cxnSp macro="">
      <xdr:nvCxnSpPr>
        <xdr:cNvPr id="193" name="直線コネクタ 192"/>
        <xdr:cNvCxnSpPr/>
      </xdr:nvCxnSpPr>
      <xdr:spPr>
        <a:xfrm>
          <a:off x="2908300" y="9925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135890</xdr:rowOff>
    </xdr:from>
    <xdr:to>
      <xdr:col>10</xdr:col>
      <xdr:colOff>165100</xdr:colOff>
      <xdr:row>57</xdr:row>
      <xdr:rowOff>66040</xdr:rowOff>
    </xdr:to>
    <xdr:sp macro="" textlink="">
      <xdr:nvSpPr>
        <xdr:cNvPr id="194" name="楕円 193"/>
        <xdr:cNvSpPr/>
      </xdr:nvSpPr>
      <xdr:spPr>
        <a:xfrm>
          <a:off x="196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xdr:rowOff>
    </xdr:from>
    <xdr:to>
      <xdr:col>15</xdr:col>
      <xdr:colOff>50800</xdr:colOff>
      <xdr:row>57</xdr:row>
      <xdr:rowOff>152400</xdr:rowOff>
    </xdr:to>
    <xdr:cxnSp macro="">
      <xdr:nvCxnSpPr>
        <xdr:cNvPr id="195" name="直線コネクタ 194"/>
        <xdr:cNvCxnSpPr/>
      </xdr:nvCxnSpPr>
      <xdr:spPr>
        <a:xfrm>
          <a:off x="2019300" y="97878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71120</xdr:rowOff>
    </xdr:from>
    <xdr:to>
      <xdr:col>6</xdr:col>
      <xdr:colOff>38100</xdr:colOff>
      <xdr:row>58</xdr:row>
      <xdr:rowOff>1270</xdr:rowOff>
    </xdr:to>
    <xdr:sp macro="" textlink="">
      <xdr:nvSpPr>
        <xdr:cNvPr id="196" name="楕円 195"/>
        <xdr:cNvSpPr/>
      </xdr:nvSpPr>
      <xdr:spPr>
        <a:xfrm>
          <a:off x="1079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xdr:rowOff>
    </xdr:from>
    <xdr:to>
      <xdr:col>10</xdr:col>
      <xdr:colOff>114300</xdr:colOff>
      <xdr:row>57</xdr:row>
      <xdr:rowOff>121920</xdr:rowOff>
    </xdr:to>
    <xdr:cxnSp macro="">
      <xdr:nvCxnSpPr>
        <xdr:cNvPr id="197" name="直線コネクタ 196"/>
        <xdr:cNvCxnSpPr/>
      </xdr:nvCxnSpPr>
      <xdr:spPr>
        <a:xfrm flipV="1">
          <a:off x="1130300" y="97878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8"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9"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200"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201" name="n_4aveValue【体育館・プール】&#10;有形固定資産減価償却率"/>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84472</xdr:rowOff>
    </xdr:from>
    <xdr:ext cx="405111" cy="259045"/>
    <xdr:sp macro="" textlink="">
      <xdr:nvSpPr>
        <xdr:cNvPr id="202" name="n_1mainValue【体育館・プール】&#10;有形固定資産減価償却率"/>
        <xdr:cNvSpPr txBox="1"/>
      </xdr:nvSpPr>
      <xdr:spPr>
        <a:xfrm>
          <a:off x="35820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48277</xdr:rowOff>
    </xdr:from>
    <xdr:ext cx="405111" cy="259045"/>
    <xdr:sp macro="" textlink="">
      <xdr:nvSpPr>
        <xdr:cNvPr id="203" name="n_2mainValue【体育館・プール】&#10;有形固定資産減価償却率"/>
        <xdr:cNvSpPr txBox="1"/>
      </xdr:nvSpPr>
      <xdr:spPr>
        <a:xfrm>
          <a:off x="2705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82567</xdr:rowOff>
    </xdr:from>
    <xdr:ext cx="405111" cy="259045"/>
    <xdr:sp macro="" textlink="">
      <xdr:nvSpPr>
        <xdr:cNvPr id="204" name="n_3mainValue【体育館・プール】&#10;有形固定資産減価償却率"/>
        <xdr:cNvSpPr txBox="1"/>
      </xdr:nvSpPr>
      <xdr:spPr>
        <a:xfrm>
          <a:off x="1816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17797</xdr:rowOff>
    </xdr:from>
    <xdr:ext cx="405111" cy="259045"/>
    <xdr:sp macro="" textlink="">
      <xdr:nvSpPr>
        <xdr:cNvPr id="205" name="n_4mainValue【体育館・プール】&#10;有形固定資産減価償却率"/>
        <xdr:cNvSpPr txBox="1"/>
      </xdr:nvSpPr>
      <xdr:spPr>
        <a:xfrm>
          <a:off x="927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60</xdr:row>
      <xdr:rowOff>81280</xdr:rowOff>
    </xdr:from>
    <xdr:to>
      <xdr:col>54</xdr:col>
      <xdr:colOff>189865</xdr:colOff>
      <xdr:row>64</xdr:row>
      <xdr:rowOff>68580</xdr:rowOff>
    </xdr:to>
    <xdr:cxnSp macro="">
      <xdr:nvCxnSpPr>
        <xdr:cNvPr id="229" name="直線コネクタ 228"/>
        <xdr:cNvCxnSpPr/>
      </xdr:nvCxnSpPr>
      <xdr:spPr>
        <a:xfrm flipV="1">
          <a:off x="10476865" y="10368280"/>
          <a:ext cx="0" cy="673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72407</xdr:rowOff>
    </xdr:from>
    <xdr:ext cx="469744" cy="259045"/>
    <xdr:sp macro="" textlink="">
      <xdr:nvSpPr>
        <xdr:cNvPr id="230" name="【体育館・プール】&#10;一人当たり面積最小値テキスト"/>
        <xdr:cNvSpPr txBox="1"/>
      </xdr:nvSpPr>
      <xdr:spPr>
        <a:xfrm>
          <a:off x="10515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68580</xdr:rowOff>
    </xdr:from>
    <xdr:to>
      <xdr:col>55</xdr:col>
      <xdr:colOff>88900</xdr:colOff>
      <xdr:row>64</xdr:row>
      <xdr:rowOff>68580</xdr:rowOff>
    </xdr:to>
    <xdr:cxnSp macro="">
      <xdr:nvCxnSpPr>
        <xdr:cNvPr id="231" name="直線コネクタ 230"/>
        <xdr:cNvCxnSpPr/>
      </xdr:nvCxnSpPr>
      <xdr:spPr>
        <a:xfrm>
          <a:off x="10388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27957</xdr:rowOff>
    </xdr:from>
    <xdr:ext cx="469744" cy="259045"/>
    <xdr:sp macro="" textlink="">
      <xdr:nvSpPr>
        <xdr:cNvPr id="232" name="【体育館・プール】&#10;一人当たり面積最大値テキスト"/>
        <xdr:cNvSpPr txBox="1"/>
      </xdr:nvSpPr>
      <xdr:spPr>
        <a:xfrm>
          <a:off x="10515600" y="1014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81280</xdr:rowOff>
    </xdr:from>
    <xdr:to>
      <xdr:col>55</xdr:col>
      <xdr:colOff>88900</xdr:colOff>
      <xdr:row>60</xdr:row>
      <xdr:rowOff>81280</xdr:rowOff>
    </xdr:to>
    <xdr:cxnSp macro="">
      <xdr:nvCxnSpPr>
        <xdr:cNvPr id="233" name="直線コネクタ 232"/>
        <xdr:cNvCxnSpPr/>
      </xdr:nvCxnSpPr>
      <xdr:spPr>
        <a:xfrm>
          <a:off x="103886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31767</xdr:rowOff>
    </xdr:from>
    <xdr:ext cx="469744" cy="259045"/>
    <xdr:sp macro="" textlink="">
      <xdr:nvSpPr>
        <xdr:cNvPr id="234" name="【体育館・プール】&#10;一人当たり面積平均値テキスト"/>
        <xdr:cNvSpPr txBox="1"/>
      </xdr:nvSpPr>
      <xdr:spPr>
        <a:xfrm>
          <a:off x="10515600" y="10833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35" name="フローチャート: 判断 234"/>
        <xdr:cNvSpPr/>
      </xdr:nvSpPr>
      <xdr:spPr>
        <a:xfrm>
          <a:off x="10426700" y="1085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54610</xdr:rowOff>
    </xdr:from>
    <xdr:to>
      <xdr:col>50</xdr:col>
      <xdr:colOff>165100</xdr:colOff>
      <xdr:row>63</xdr:row>
      <xdr:rowOff>156210</xdr:rowOff>
    </xdr:to>
    <xdr:sp macro="" textlink="">
      <xdr:nvSpPr>
        <xdr:cNvPr id="236" name="フローチャート: 判断 235"/>
        <xdr:cNvSpPr/>
      </xdr:nvSpPr>
      <xdr:spPr>
        <a:xfrm>
          <a:off x="9588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54610</xdr:rowOff>
    </xdr:from>
    <xdr:to>
      <xdr:col>46</xdr:col>
      <xdr:colOff>38100</xdr:colOff>
      <xdr:row>63</xdr:row>
      <xdr:rowOff>156210</xdr:rowOff>
    </xdr:to>
    <xdr:sp macro="" textlink="">
      <xdr:nvSpPr>
        <xdr:cNvPr id="237" name="フローチャート: 判断 236"/>
        <xdr:cNvSpPr/>
      </xdr:nvSpPr>
      <xdr:spPr>
        <a:xfrm>
          <a:off x="8699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34290</xdr:rowOff>
    </xdr:from>
    <xdr:to>
      <xdr:col>41</xdr:col>
      <xdr:colOff>101600</xdr:colOff>
      <xdr:row>63</xdr:row>
      <xdr:rowOff>135890</xdr:rowOff>
    </xdr:to>
    <xdr:sp macro="" textlink="">
      <xdr:nvSpPr>
        <xdr:cNvPr id="238" name="フローチャート: 判断 237"/>
        <xdr:cNvSpPr/>
      </xdr:nvSpPr>
      <xdr:spPr>
        <a:xfrm>
          <a:off x="7810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68580</xdr:rowOff>
    </xdr:from>
    <xdr:to>
      <xdr:col>36</xdr:col>
      <xdr:colOff>165100</xdr:colOff>
      <xdr:row>63</xdr:row>
      <xdr:rowOff>170180</xdr:rowOff>
    </xdr:to>
    <xdr:sp macro="" textlink="">
      <xdr:nvSpPr>
        <xdr:cNvPr id="239" name="フローチャート: 判断 238"/>
        <xdr:cNvSpPr/>
      </xdr:nvSpPr>
      <xdr:spPr>
        <a:xfrm>
          <a:off x="6921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142240</xdr:rowOff>
    </xdr:from>
    <xdr:to>
      <xdr:col>55</xdr:col>
      <xdr:colOff>50800</xdr:colOff>
      <xdr:row>63</xdr:row>
      <xdr:rowOff>72390</xdr:rowOff>
    </xdr:to>
    <xdr:sp macro="" textlink="">
      <xdr:nvSpPr>
        <xdr:cNvPr id="245" name="楕円 244"/>
        <xdr:cNvSpPr/>
      </xdr:nvSpPr>
      <xdr:spPr>
        <a:xfrm>
          <a:off x="104267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165117</xdr:rowOff>
    </xdr:from>
    <xdr:ext cx="469744" cy="259045"/>
    <xdr:sp macro="" textlink="">
      <xdr:nvSpPr>
        <xdr:cNvPr id="246" name="【体育館・プール】&#10;一人当たり面積該当値テキスト"/>
        <xdr:cNvSpPr txBox="1"/>
      </xdr:nvSpPr>
      <xdr:spPr>
        <a:xfrm>
          <a:off x="10515600"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142240</xdr:rowOff>
    </xdr:from>
    <xdr:to>
      <xdr:col>50</xdr:col>
      <xdr:colOff>165100</xdr:colOff>
      <xdr:row>63</xdr:row>
      <xdr:rowOff>72390</xdr:rowOff>
    </xdr:to>
    <xdr:sp macro="" textlink="">
      <xdr:nvSpPr>
        <xdr:cNvPr id="247" name="楕円 246"/>
        <xdr:cNvSpPr/>
      </xdr:nvSpPr>
      <xdr:spPr>
        <a:xfrm>
          <a:off x="9588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21590</xdr:rowOff>
    </xdr:from>
    <xdr:to>
      <xdr:col>55</xdr:col>
      <xdr:colOff>0</xdr:colOff>
      <xdr:row>63</xdr:row>
      <xdr:rowOff>21590</xdr:rowOff>
    </xdr:to>
    <xdr:cxnSp macro="">
      <xdr:nvCxnSpPr>
        <xdr:cNvPr id="248" name="直線コネクタ 247"/>
        <xdr:cNvCxnSpPr/>
      </xdr:nvCxnSpPr>
      <xdr:spPr>
        <a:xfrm>
          <a:off x="9639300" y="1082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9" name="楕円 248"/>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21590</xdr:rowOff>
    </xdr:from>
    <xdr:to>
      <xdr:col>50</xdr:col>
      <xdr:colOff>114300</xdr:colOff>
      <xdr:row>63</xdr:row>
      <xdr:rowOff>22860</xdr:rowOff>
    </xdr:to>
    <xdr:cxnSp macro="">
      <xdr:nvCxnSpPr>
        <xdr:cNvPr id="250" name="直線コネクタ 249"/>
        <xdr:cNvCxnSpPr/>
      </xdr:nvCxnSpPr>
      <xdr:spPr>
        <a:xfrm flipV="1">
          <a:off x="8750300" y="10822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53340</xdr:rowOff>
    </xdr:from>
    <xdr:to>
      <xdr:col>41</xdr:col>
      <xdr:colOff>101600</xdr:colOff>
      <xdr:row>56</xdr:row>
      <xdr:rowOff>154940</xdr:rowOff>
    </xdr:to>
    <xdr:sp macro="" textlink="">
      <xdr:nvSpPr>
        <xdr:cNvPr id="251" name="楕円 250"/>
        <xdr:cNvSpPr/>
      </xdr:nvSpPr>
      <xdr:spPr>
        <a:xfrm>
          <a:off x="7810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104140</xdr:rowOff>
    </xdr:from>
    <xdr:to>
      <xdr:col>45</xdr:col>
      <xdr:colOff>177800</xdr:colOff>
      <xdr:row>63</xdr:row>
      <xdr:rowOff>22860</xdr:rowOff>
    </xdr:to>
    <xdr:cxnSp macro="">
      <xdr:nvCxnSpPr>
        <xdr:cNvPr id="252" name="直線コネクタ 251"/>
        <xdr:cNvCxnSpPr/>
      </xdr:nvCxnSpPr>
      <xdr:spPr>
        <a:xfrm>
          <a:off x="7861300" y="9705340"/>
          <a:ext cx="889000" cy="11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147320</xdr:rowOff>
    </xdr:from>
    <xdr:to>
      <xdr:col>36</xdr:col>
      <xdr:colOff>165100</xdr:colOff>
      <xdr:row>63</xdr:row>
      <xdr:rowOff>77470</xdr:rowOff>
    </xdr:to>
    <xdr:sp macro="" textlink="">
      <xdr:nvSpPr>
        <xdr:cNvPr id="253" name="楕円 252"/>
        <xdr:cNvSpPr/>
      </xdr:nvSpPr>
      <xdr:spPr>
        <a:xfrm>
          <a:off x="6921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104140</xdr:rowOff>
    </xdr:from>
    <xdr:to>
      <xdr:col>41</xdr:col>
      <xdr:colOff>50800</xdr:colOff>
      <xdr:row>63</xdr:row>
      <xdr:rowOff>26670</xdr:rowOff>
    </xdr:to>
    <xdr:cxnSp macro="">
      <xdr:nvCxnSpPr>
        <xdr:cNvPr id="254" name="直線コネクタ 253"/>
        <xdr:cNvCxnSpPr/>
      </xdr:nvCxnSpPr>
      <xdr:spPr>
        <a:xfrm flipV="1">
          <a:off x="6972300" y="9705340"/>
          <a:ext cx="889000" cy="112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147337</xdr:rowOff>
    </xdr:from>
    <xdr:ext cx="469744" cy="259045"/>
    <xdr:sp macro="" textlink="">
      <xdr:nvSpPr>
        <xdr:cNvPr id="255" name="n_1aveValue【体育館・プール】&#10;一人当たり面積"/>
        <xdr:cNvSpPr txBox="1"/>
      </xdr:nvSpPr>
      <xdr:spPr>
        <a:xfrm>
          <a:off x="93917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147337</xdr:rowOff>
    </xdr:from>
    <xdr:ext cx="469744" cy="259045"/>
    <xdr:sp macro="" textlink="">
      <xdr:nvSpPr>
        <xdr:cNvPr id="256" name="n_2aveValue【体育館・プール】&#10;一人当たり面積"/>
        <xdr:cNvSpPr txBox="1"/>
      </xdr:nvSpPr>
      <xdr:spPr>
        <a:xfrm>
          <a:off x="8515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127017</xdr:rowOff>
    </xdr:from>
    <xdr:ext cx="469744" cy="259045"/>
    <xdr:sp macro="" textlink="">
      <xdr:nvSpPr>
        <xdr:cNvPr id="257" name="n_3aveValue【体育館・プール】&#10;一人当たり面積"/>
        <xdr:cNvSpPr txBox="1"/>
      </xdr:nvSpPr>
      <xdr:spPr>
        <a:xfrm>
          <a:off x="7626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161307</xdr:rowOff>
    </xdr:from>
    <xdr:ext cx="469744" cy="259045"/>
    <xdr:sp macro="" textlink="">
      <xdr:nvSpPr>
        <xdr:cNvPr id="258" name="n_4aveValue【体育館・プール】&#10;一人当たり面積"/>
        <xdr:cNvSpPr txBox="1"/>
      </xdr:nvSpPr>
      <xdr:spPr>
        <a:xfrm>
          <a:off x="6737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88917</xdr:rowOff>
    </xdr:from>
    <xdr:ext cx="469744" cy="259045"/>
    <xdr:sp macro="" textlink="">
      <xdr:nvSpPr>
        <xdr:cNvPr id="259" name="n_1mainValue【体育館・プール】&#10;一人当たり面積"/>
        <xdr:cNvSpPr txBox="1"/>
      </xdr:nvSpPr>
      <xdr:spPr>
        <a:xfrm>
          <a:off x="9391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90187</xdr:rowOff>
    </xdr:from>
    <xdr:ext cx="469744" cy="259045"/>
    <xdr:sp macro="" textlink="">
      <xdr:nvSpPr>
        <xdr:cNvPr id="260" name="n_2mainValue【体育館・プール】&#10;一人当たり面積"/>
        <xdr:cNvSpPr txBox="1"/>
      </xdr:nvSpPr>
      <xdr:spPr>
        <a:xfrm>
          <a:off x="8515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17</xdr:rowOff>
    </xdr:from>
    <xdr:ext cx="469744" cy="259045"/>
    <xdr:sp macro="" textlink="">
      <xdr:nvSpPr>
        <xdr:cNvPr id="261" name="n_3mainValue【体育館・プール】&#10;一人当たり面積"/>
        <xdr:cNvSpPr txBox="1"/>
      </xdr:nvSpPr>
      <xdr:spPr>
        <a:xfrm>
          <a:off x="7626427"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93997</xdr:rowOff>
    </xdr:from>
    <xdr:ext cx="469744" cy="259045"/>
    <xdr:sp macro="" textlink="">
      <xdr:nvSpPr>
        <xdr:cNvPr id="262" name="n_4mainValue【体育館・プール】&#10;一人当たり面積"/>
        <xdr:cNvSpPr txBox="1"/>
      </xdr:nvSpPr>
      <xdr:spPr>
        <a:xfrm>
          <a:off x="67374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5" name="直線コネクタ 284"/>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6"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7" name="直線コネクタ 286"/>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8"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9" name="直線コネクタ 288"/>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90"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91" name="フローチャート: 判断 290"/>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92" name="フローチャート: 判断 291"/>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93" name="フローチャート: 判断 292"/>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4" name="フローチャート: 判断 293"/>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5" name="フローチャート: 判断 294"/>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301" name="楕円 300"/>
        <xdr:cNvSpPr/>
      </xdr:nvSpPr>
      <xdr:spPr>
        <a:xfrm>
          <a:off x="45847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162323</xdr:rowOff>
    </xdr:from>
    <xdr:ext cx="405111" cy="259045"/>
    <xdr:sp macro="" textlink="">
      <xdr:nvSpPr>
        <xdr:cNvPr id="302" name="【福祉施設】&#10;有形固定資産減価償却率該当値テキスト"/>
        <xdr:cNvSpPr txBox="1"/>
      </xdr:nvSpPr>
      <xdr:spPr>
        <a:xfrm>
          <a:off x="4673600" y="1370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138176</xdr:rowOff>
    </xdr:from>
    <xdr:to>
      <xdr:col>20</xdr:col>
      <xdr:colOff>38100</xdr:colOff>
      <xdr:row>80</xdr:row>
      <xdr:rowOff>68326</xdr:rowOff>
    </xdr:to>
    <xdr:sp macro="" textlink="">
      <xdr:nvSpPr>
        <xdr:cNvPr id="303" name="楕円 302"/>
        <xdr:cNvSpPr/>
      </xdr:nvSpPr>
      <xdr:spPr>
        <a:xfrm>
          <a:off x="3746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17526</xdr:rowOff>
    </xdr:from>
    <xdr:to>
      <xdr:col>24</xdr:col>
      <xdr:colOff>63500</xdr:colOff>
      <xdr:row>80</xdr:row>
      <xdr:rowOff>63246</xdr:rowOff>
    </xdr:to>
    <xdr:cxnSp macro="">
      <xdr:nvCxnSpPr>
        <xdr:cNvPr id="304" name="直線コネクタ 303"/>
        <xdr:cNvCxnSpPr/>
      </xdr:nvCxnSpPr>
      <xdr:spPr>
        <a:xfrm>
          <a:off x="3797300" y="137335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133604</xdr:rowOff>
    </xdr:from>
    <xdr:to>
      <xdr:col>15</xdr:col>
      <xdr:colOff>101600</xdr:colOff>
      <xdr:row>80</xdr:row>
      <xdr:rowOff>63754</xdr:rowOff>
    </xdr:to>
    <xdr:sp macro="" textlink="">
      <xdr:nvSpPr>
        <xdr:cNvPr id="305" name="楕円 304"/>
        <xdr:cNvSpPr/>
      </xdr:nvSpPr>
      <xdr:spPr>
        <a:xfrm>
          <a:off x="2857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12954</xdr:rowOff>
    </xdr:from>
    <xdr:to>
      <xdr:col>19</xdr:col>
      <xdr:colOff>177800</xdr:colOff>
      <xdr:row>80</xdr:row>
      <xdr:rowOff>17526</xdr:rowOff>
    </xdr:to>
    <xdr:cxnSp macro="">
      <xdr:nvCxnSpPr>
        <xdr:cNvPr id="306" name="直線コネクタ 305"/>
        <xdr:cNvCxnSpPr/>
      </xdr:nvCxnSpPr>
      <xdr:spPr>
        <a:xfrm>
          <a:off x="2908300" y="137289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xdr:rowOff>
    </xdr:from>
    <xdr:to>
      <xdr:col>10</xdr:col>
      <xdr:colOff>165100</xdr:colOff>
      <xdr:row>78</xdr:row>
      <xdr:rowOff>104902</xdr:rowOff>
    </xdr:to>
    <xdr:sp macro="" textlink="">
      <xdr:nvSpPr>
        <xdr:cNvPr id="307" name="楕円 306"/>
        <xdr:cNvSpPr/>
      </xdr:nvSpPr>
      <xdr:spPr>
        <a:xfrm>
          <a:off x="1968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54102</xdr:rowOff>
    </xdr:from>
    <xdr:to>
      <xdr:col>15</xdr:col>
      <xdr:colOff>50800</xdr:colOff>
      <xdr:row>80</xdr:row>
      <xdr:rowOff>12954</xdr:rowOff>
    </xdr:to>
    <xdr:cxnSp macro="">
      <xdr:nvCxnSpPr>
        <xdr:cNvPr id="308" name="直線コネクタ 307"/>
        <xdr:cNvCxnSpPr/>
      </xdr:nvCxnSpPr>
      <xdr:spPr>
        <a:xfrm>
          <a:off x="2019300" y="13427202"/>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92456</xdr:rowOff>
    </xdr:from>
    <xdr:to>
      <xdr:col>6</xdr:col>
      <xdr:colOff>38100</xdr:colOff>
      <xdr:row>81</xdr:row>
      <xdr:rowOff>22606</xdr:rowOff>
    </xdr:to>
    <xdr:sp macro="" textlink="">
      <xdr:nvSpPr>
        <xdr:cNvPr id="309" name="楕円 308"/>
        <xdr:cNvSpPr/>
      </xdr:nvSpPr>
      <xdr:spPr>
        <a:xfrm>
          <a:off x="1079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54102</xdr:rowOff>
    </xdr:from>
    <xdr:to>
      <xdr:col>10</xdr:col>
      <xdr:colOff>114300</xdr:colOff>
      <xdr:row>80</xdr:row>
      <xdr:rowOff>143256</xdr:rowOff>
    </xdr:to>
    <xdr:cxnSp macro="">
      <xdr:nvCxnSpPr>
        <xdr:cNvPr id="310" name="直線コネクタ 309"/>
        <xdr:cNvCxnSpPr/>
      </xdr:nvCxnSpPr>
      <xdr:spPr>
        <a:xfrm flipV="1">
          <a:off x="1130300" y="13427202"/>
          <a:ext cx="889000" cy="43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11"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12"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13"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4"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59453</xdr:rowOff>
    </xdr:from>
    <xdr:ext cx="405111" cy="259045"/>
    <xdr:sp macro="" textlink="">
      <xdr:nvSpPr>
        <xdr:cNvPr id="315" name="n_1mainValue【福祉施設】&#10;有形固定資産減価償却率"/>
        <xdr:cNvSpPr txBox="1"/>
      </xdr:nvSpPr>
      <xdr:spPr>
        <a:xfrm>
          <a:off x="35820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6" name="n_2main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121429</xdr:rowOff>
    </xdr:from>
    <xdr:ext cx="405111" cy="259045"/>
    <xdr:sp macro="" textlink="">
      <xdr:nvSpPr>
        <xdr:cNvPr id="317" name="n_3mainValue【福祉施設】&#10;有形固定資産減価償却率"/>
        <xdr:cNvSpPr txBox="1"/>
      </xdr:nvSpPr>
      <xdr:spPr>
        <a:xfrm>
          <a:off x="1816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18" name="n_4mainValue【福祉施設】&#10;有形固定資産減価償却率"/>
        <xdr:cNvSpPr txBox="1"/>
      </xdr:nvSpPr>
      <xdr:spPr>
        <a:xfrm>
          <a:off x="927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45720</xdr:rowOff>
    </xdr:from>
    <xdr:to>
      <xdr:col>54</xdr:col>
      <xdr:colOff>189865</xdr:colOff>
      <xdr:row>86</xdr:row>
      <xdr:rowOff>83820</xdr:rowOff>
    </xdr:to>
    <xdr:cxnSp macro="">
      <xdr:nvCxnSpPr>
        <xdr:cNvPr id="342" name="直線コネクタ 341"/>
        <xdr:cNvCxnSpPr/>
      </xdr:nvCxnSpPr>
      <xdr:spPr>
        <a:xfrm flipV="1">
          <a:off x="10476865" y="1376172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87647</xdr:rowOff>
    </xdr:from>
    <xdr:ext cx="469744" cy="259045"/>
    <xdr:sp macro="" textlink="">
      <xdr:nvSpPr>
        <xdr:cNvPr id="343" name="【福祉施設】&#10;一人当たり面積最小値テキスト"/>
        <xdr:cNvSpPr txBox="1"/>
      </xdr:nvSpPr>
      <xdr:spPr>
        <a:xfrm>
          <a:off x="10515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83820</xdr:rowOff>
    </xdr:from>
    <xdr:to>
      <xdr:col>55</xdr:col>
      <xdr:colOff>88900</xdr:colOff>
      <xdr:row>86</xdr:row>
      <xdr:rowOff>83820</xdr:rowOff>
    </xdr:to>
    <xdr:cxnSp macro="">
      <xdr:nvCxnSpPr>
        <xdr:cNvPr id="344" name="直線コネクタ 343"/>
        <xdr:cNvCxnSpPr/>
      </xdr:nvCxnSpPr>
      <xdr:spPr>
        <a:xfrm>
          <a:off x="10388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163847</xdr:rowOff>
    </xdr:from>
    <xdr:ext cx="469744" cy="259045"/>
    <xdr:sp macro="" textlink="">
      <xdr:nvSpPr>
        <xdr:cNvPr id="345" name="【福祉施設】&#10;一人当たり面積最大値テキスト"/>
        <xdr:cNvSpPr txBox="1"/>
      </xdr:nvSpPr>
      <xdr:spPr>
        <a:xfrm>
          <a:off x="10515600" y="1353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45720</xdr:rowOff>
    </xdr:from>
    <xdr:to>
      <xdr:col>55</xdr:col>
      <xdr:colOff>88900</xdr:colOff>
      <xdr:row>80</xdr:row>
      <xdr:rowOff>45720</xdr:rowOff>
    </xdr:to>
    <xdr:cxnSp macro="">
      <xdr:nvCxnSpPr>
        <xdr:cNvPr id="346" name="直線コネクタ 345"/>
        <xdr:cNvCxnSpPr/>
      </xdr:nvCxnSpPr>
      <xdr:spPr>
        <a:xfrm>
          <a:off x="10388600" y="1376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7" name="【福祉施設】&#10;一人当たり面積平均値テキスト"/>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8" name="フローチャート: 判断 347"/>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25400</xdr:rowOff>
    </xdr:from>
    <xdr:to>
      <xdr:col>50</xdr:col>
      <xdr:colOff>165100</xdr:colOff>
      <xdr:row>84</xdr:row>
      <xdr:rowOff>127000</xdr:rowOff>
    </xdr:to>
    <xdr:sp macro="" textlink="">
      <xdr:nvSpPr>
        <xdr:cNvPr id="349" name="フローチャート: 判断 348"/>
        <xdr:cNvSpPr/>
      </xdr:nvSpPr>
      <xdr:spPr>
        <a:xfrm>
          <a:off x="9588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50" name="フローチャート: 判断 349"/>
        <xdr:cNvSpPr/>
      </xdr:nvSpPr>
      <xdr:spPr>
        <a:xfrm>
          <a:off x="8699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1" name="フローチャート: 判断 350"/>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52" name="フローチャート: 判断 351"/>
        <xdr:cNvSpPr/>
      </xdr:nvSpPr>
      <xdr:spPr>
        <a:xfrm>
          <a:off x="6921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8" name="楕円 357"/>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59"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60" name="楕円 359"/>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61" name="直線コネクタ 360"/>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2" name="楕円 361"/>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63" name="直線コネクタ 362"/>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128270</xdr:rowOff>
    </xdr:from>
    <xdr:to>
      <xdr:col>41</xdr:col>
      <xdr:colOff>101600</xdr:colOff>
      <xdr:row>78</xdr:row>
      <xdr:rowOff>58420</xdr:rowOff>
    </xdr:to>
    <xdr:sp macro="" textlink="">
      <xdr:nvSpPr>
        <xdr:cNvPr id="364" name="楕円 363"/>
        <xdr:cNvSpPr/>
      </xdr:nvSpPr>
      <xdr:spPr>
        <a:xfrm>
          <a:off x="7810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7620</xdr:rowOff>
    </xdr:from>
    <xdr:to>
      <xdr:col>45</xdr:col>
      <xdr:colOff>177800</xdr:colOff>
      <xdr:row>84</xdr:row>
      <xdr:rowOff>152400</xdr:rowOff>
    </xdr:to>
    <xdr:cxnSp macro="">
      <xdr:nvCxnSpPr>
        <xdr:cNvPr id="365" name="直線コネクタ 364"/>
        <xdr:cNvCxnSpPr/>
      </xdr:nvCxnSpPr>
      <xdr:spPr>
        <a:xfrm>
          <a:off x="7861300" y="13380720"/>
          <a:ext cx="889000" cy="11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116839</xdr:rowOff>
    </xdr:from>
    <xdr:to>
      <xdr:col>36</xdr:col>
      <xdr:colOff>165100</xdr:colOff>
      <xdr:row>85</xdr:row>
      <xdr:rowOff>46989</xdr:rowOff>
    </xdr:to>
    <xdr:sp macro="" textlink="">
      <xdr:nvSpPr>
        <xdr:cNvPr id="366" name="楕円 365"/>
        <xdr:cNvSpPr/>
      </xdr:nvSpPr>
      <xdr:spPr>
        <a:xfrm>
          <a:off x="6921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7620</xdr:rowOff>
    </xdr:from>
    <xdr:to>
      <xdr:col>41</xdr:col>
      <xdr:colOff>50800</xdr:colOff>
      <xdr:row>84</xdr:row>
      <xdr:rowOff>167639</xdr:rowOff>
    </xdr:to>
    <xdr:cxnSp macro="">
      <xdr:nvCxnSpPr>
        <xdr:cNvPr id="367" name="直線コネクタ 366"/>
        <xdr:cNvCxnSpPr/>
      </xdr:nvCxnSpPr>
      <xdr:spPr>
        <a:xfrm flipV="1">
          <a:off x="6972300" y="13380720"/>
          <a:ext cx="889000" cy="11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368" name="n_1aveValue【福祉施設】&#10;一人当たり面積"/>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69"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0" name="n_3aveValue【福祉施設】&#10;一人当たり面積"/>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151147</xdr:rowOff>
    </xdr:from>
    <xdr:ext cx="469744" cy="259045"/>
    <xdr:sp macro="" textlink="">
      <xdr:nvSpPr>
        <xdr:cNvPr id="371" name="n_4aveValue【福祉施設】&#10;一人当たり面積"/>
        <xdr:cNvSpPr txBox="1"/>
      </xdr:nvSpPr>
      <xdr:spPr>
        <a:xfrm>
          <a:off x="6737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72"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3"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74947</xdr:rowOff>
    </xdr:from>
    <xdr:ext cx="469744" cy="259045"/>
    <xdr:sp macro="" textlink="">
      <xdr:nvSpPr>
        <xdr:cNvPr id="374" name="n_3mainValue【福祉施設】&#10;一人当たり面積"/>
        <xdr:cNvSpPr txBox="1"/>
      </xdr:nvSpPr>
      <xdr:spPr>
        <a:xfrm>
          <a:off x="76264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38116</xdr:rowOff>
    </xdr:from>
    <xdr:ext cx="469744" cy="259045"/>
    <xdr:sp macro="" textlink="">
      <xdr:nvSpPr>
        <xdr:cNvPr id="375" name="n_4mainValue【福祉施設】&#10;一人当たり面積"/>
        <xdr:cNvSpPr txBox="1"/>
      </xdr:nvSpPr>
      <xdr:spPr>
        <a:xfrm>
          <a:off x="6737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0" name="直線コネクタ 399"/>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2" name="直線コネクタ 40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3"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4" name="直線コネクタ 403"/>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5"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6" name="フローチャート: 判断 405"/>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7" name="フローチャート: 判断 406"/>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8" name="フローチャート: 判断 407"/>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9" name="フローチャート: 判断 408"/>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10" name="フローチャート: 判断 409"/>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16" name="楕円 415"/>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3827</xdr:rowOff>
    </xdr:from>
    <xdr:ext cx="405111" cy="259045"/>
    <xdr:sp macro="" textlink="">
      <xdr:nvSpPr>
        <xdr:cNvPr id="417" name="【市民会館】&#10;有形固定資産減価償却率該当値テキスト"/>
        <xdr:cNvSpPr txBox="1"/>
      </xdr:nvSpPr>
      <xdr:spPr>
        <a:xfrm>
          <a:off x="4673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418" name="楕円 417"/>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76200</xdr:rowOff>
    </xdr:to>
    <xdr:cxnSp macro="">
      <xdr:nvCxnSpPr>
        <xdr:cNvPr id="419" name="直線コネクタ 418"/>
        <xdr:cNvCxnSpPr/>
      </xdr:nvCxnSpPr>
      <xdr:spPr>
        <a:xfrm>
          <a:off x="3797300" y="177012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420" name="楕円 419"/>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41911</xdr:rowOff>
    </xdr:to>
    <xdr:cxnSp macro="">
      <xdr:nvCxnSpPr>
        <xdr:cNvPr id="421" name="直線コネクタ 420"/>
        <xdr:cNvCxnSpPr/>
      </xdr:nvCxnSpPr>
      <xdr:spPr>
        <a:xfrm>
          <a:off x="2908300" y="17666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422" name="楕円 421"/>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64770</xdr:rowOff>
    </xdr:to>
    <xdr:cxnSp macro="">
      <xdr:nvCxnSpPr>
        <xdr:cNvPr id="423" name="直線コネクタ 422"/>
        <xdr:cNvCxnSpPr/>
      </xdr:nvCxnSpPr>
      <xdr:spPr>
        <a:xfrm flipV="1">
          <a:off x="2019300" y="17666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33020</xdr:rowOff>
    </xdr:from>
    <xdr:to>
      <xdr:col>6</xdr:col>
      <xdr:colOff>38100</xdr:colOff>
      <xdr:row>102</xdr:row>
      <xdr:rowOff>134620</xdr:rowOff>
    </xdr:to>
    <xdr:sp macro="" textlink="">
      <xdr:nvSpPr>
        <xdr:cNvPr id="424" name="楕円 423"/>
        <xdr:cNvSpPr/>
      </xdr:nvSpPr>
      <xdr:spPr>
        <a:xfrm>
          <a:off x="1079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83820</xdr:rowOff>
    </xdr:from>
    <xdr:to>
      <xdr:col>10</xdr:col>
      <xdr:colOff>114300</xdr:colOff>
      <xdr:row>103</xdr:row>
      <xdr:rowOff>64770</xdr:rowOff>
    </xdr:to>
    <xdr:cxnSp macro="">
      <xdr:nvCxnSpPr>
        <xdr:cNvPr id="425" name="直線コネクタ 424"/>
        <xdr:cNvCxnSpPr/>
      </xdr:nvCxnSpPr>
      <xdr:spPr>
        <a:xfrm>
          <a:off x="1130300" y="17571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6" name="n_1aveValue【市民会館】&#10;有形固定資産減価償却率"/>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7" name="n_2aveValue【市民会館】&#10;有形固定資産減価償却率"/>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8"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9" name="n_4aveValue【市民会館】&#10;有形固定資産減価償却率"/>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109238</xdr:rowOff>
    </xdr:from>
    <xdr:ext cx="405111" cy="259045"/>
    <xdr:sp macro="" textlink="">
      <xdr:nvSpPr>
        <xdr:cNvPr id="430" name="n_1mainValue【市民会館】&#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431" name="n_2mainValue【市民会館】&#10;有形固定資産減価償却率"/>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106697</xdr:rowOff>
    </xdr:from>
    <xdr:ext cx="405111" cy="259045"/>
    <xdr:sp macro="" textlink="">
      <xdr:nvSpPr>
        <xdr:cNvPr id="432" name="n_3mainValue【市民会館】&#10;有形固定資産減価償却率"/>
        <xdr:cNvSpPr txBox="1"/>
      </xdr:nvSpPr>
      <xdr:spPr>
        <a:xfrm>
          <a:off x="18167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151147</xdr:rowOff>
    </xdr:from>
    <xdr:ext cx="405111" cy="259045"/>
    <xdr:sp macro="" textlink="">
      <xdr:nvSpPr>
        <xdr:cNvPr id="433" name="n_4mainValue【市民会館】&#10;有形固定資産減価償却率"/>
        <xdr:cNvSpPr txBox="1"/>
      </xdr:nvSpPr>
      <xdr:spPr>
        <a:xfrm>
          <a:off x="9277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8"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9" name="フローチャート: 判断 458"/>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0" name="フローチャート: 判断 45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1" name="フローチャート: 判断 460"/>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3" name="フローチャート: 判断 462"/>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111125</xdr:rowOff>
    </xdr:from>
    <xdr:to>
      <xdr:col>55</xdr:col>
      <xdr:colOff>50800</xdr:colOff>
      <xdr:row>106</xdr:row>
      <xdr:rowOff>41275</xdr:rowOff>
    </xdr:to>
    <xdr:sp macro="" textlink="">
      <xdr:nvSpPr>
        <xdr:cNvPr id="469" name="楕円 468"/>
        <xdr:cNvSpPr/>
      </xdr:nvSpPr>
      <xdr:spPr>
        <a:xfrm>
          <a:off x="10426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89552</xdr:rowOff>
    </xdr:from>
    <xdr:ext cx="469744" cy="259045"/>
    <xdr:sp macro="" textlink="">
      <xdr:nvSpPr>
        <xdr:cNvPr id="470" name="【市民会館】&#10;一人当たり面積該当値テキスト"/>
        <xdr:cNvSpPr txBox="1"/>
      </xdr:nvSpPr>
      <xdr:spPr>
        <a:xfrm>
          <a:off x="10515600"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111125</xdr:rowOff>
    </xdr:from>
    <xdr:to>
      <xdr:col>50</xdr:col>
      <xdr:colOff>165100</xdr:colOff>
      <xdr:row>106</xdr:row>
      <xdr:rowOff>41275</xdr:rowOff>
    </xdr:to>
    <xdr:sp macro="" textlink="">
      <xdr:nvSpPr>
        <xdr:cNvPr id="471" name="楕円 470"/>
        <xdr:cNvSpPr/>
      </xdr:nvSpPr>
      <xdr:spPr>
        <a:xfrm>
          <a:off x="9588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161925</xdr:rowOff>
    </xdr:from>
    <xdr:to>
      <xdr:col>55</xdr:col>
      <xdr:colOff>0</xdr:colOff>
      <xdr:row>105</xdr:row>
      <xdr:rowOff>161925</xdr:rowOff>
    </xdr:to>
    <xdr:cxnSp macro="">
      <xdr:nvCxnSpPr>
        <xdr:cNvPr id="472" name="直線コネクタ 471"/>
        <xdr:cNvCxnSpPr/>
      </xdr:nvCxnSpPr>
      <xdr:spPr>
        <a:xfrm>
          <a:off x="9639300" y="1816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111125</xdr:rowOff>
    </xdr:from>
    <xdr:to>
      <xdr:col>46</xdr:col>
      <xdr:colOff>38100</xdr:colOff>
      <xdr:row>106</xdr:row>
      <xdr:rowOff>41275</xdr:rowOff>
    </xdr:to>
    <xdr:sp macro="" textlink="">
      <xdr:nvSpPr>
        <xdr:cNvPr id="473" name="楕円 472"/>
        <xdr:cNvSpPr/>
      </xdr:nvSpPr>
      <xdr:spPr>
        <a:xfrm>
          <a:off x="8699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161925</xdr:rowOff>
    </xdr:from>
    <xdr:to>
      <xdr:col>50</xdr:col>
      <xdr:colOff>114300</xdr:colOff>
      <xdr:row>105</xdr:row>
      <xdr:rowOff>161925</xdr:rowOff>
    </xdr:to>
    <xdr:cxnSp macro="">
      <xdr:nvCxnSpPr>
        <xdr:cNvPr id="474" name="直線コネクタ 473"/>
        <xdr:cNvCxnSpPr/>
      </xdr:nvCxnSpPr>
      <xdr:spPr>
        <a:xfrm>
          <a:off x="8750300" y="1816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82550</xdr:rowOff>
    </xdr:from>
    <xdr:to>
      <xdr:col>41</xdr:col>
      <xdr:colOff>101600</xdr:colOff>
      <xdr:row>105</xdr:row>
      <xdr:rowOff>12700</xdr:rowOff>
    </xdr:to>
    <xdr:sp macro="" textlink="">
      <xdr:nvSpPr>
        <xdr:cNvPr id="475" name="楕円 474"/>
        <xdr:cNvSpPr/>
      </xdr:nvSpPr>
      <xdr:spPr>
        <a:xfrm>
          <a:off x="781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133350</xdr:rowOff>
    </xdr:from>
    <xdr:to>
      <xdr:col>45</xdr:col>
      <xdr:colOff>177800</xdr:colOff>
      <xdr:row>105</xdr:row>
      <xdr:rowOff>161925</xdr:rowOff>
    </xdr:to>
    <xdr:cxnSp macro="">
      <xdr:nvCxnSpPr>
        <xdr:cNvPr id="476" name="直線コネクタ 475"/>
        <xdr:cNvCxnSpPr/>
      </xdr:nvCxnSpPr>
      <xdr:spPr>
        <a:xfrm>
          <a:off x="7861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477" name="楕円 476"/>
        <xdr:cNvSpPr/>
      </xdr:nvSpPr>
      <xdr:spPr>
        <a:xfrm>
          <a:off x="6921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133350</xdr:rowOff>
    </xdr:from>
    <xdr:to>
      <xdr:col>41</xdr:col>
      <xdr:colOff>50800</xdr:colOff>
      <xdr:row>105</xdr:row>
      <xdr:rowOff>161925</xdr:rowOff>
    </xdr:to>
    <xdr:cxnSp macro="">
      <xdr:nvCxnSpPr>
        <xdr:cNvPr id="478" name="直線コネクタ 477"/>
        <xdr:cNvCxnSpPr/>
      </xdr:nvCxnSpPr>
      <xdr:spPr>
        <a:xfrm flipV="1">
          <a:off x="6972300" y="179641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9"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0"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2"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32402</xdr:rowOff>
    </xdr:from>
    <xdr:ext cx="469744" cy="259045"/>
    <xdr:sp macro="" textlink="">
      <xdr:nvSpPr>
        <xdr:cNvPr id="483" name="n_1mainValue【市民会館】&#10;一人当たり面積"/>
        <xdr:cNvSpPr txBox="1"/>
      </xdr:nvSpPr>
      <xdr:spPr>
        <a:xfrm>
          <a:off x="9391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32402</xdr:rowOff>
    </xdr:from>
    <xdr:ext cx="469744" cy="259045"/>
    <xdr:sp macro="" textlink="">
      <xdr:nvSpPr>
        <xdr:cNvPr id="484" name="n_2mainValue【市民会館】&#10;一人当たり面積"/>
        <xdr:cNvSpPr txBox="1"/>
      </xdr:nvSpPr>
      <xdr:spPr>
        <a:xfrm>
          <a:off x="8515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29227</xdr:rowOff>
    </xdr:from>
    <xdr:ext cx="469744" cy="259045"/>
    <xdr:sp macro="" textlink="">
      <xdr:nvSpPr>
        <xdr:cNvPr id="485" name="n_3mainValue【市民会館】&#10;一人当たり面積"/>
        <xdr:cNvSpPr txBox="1"/>
      </xdr:nvSpPr>
      <xdr:spPr>
        <a:xfrm>
          <a:off x="7626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32402</xdr:rowOff>
    </xdr:from>
    <xdr:ext cx="469744" cy="259045"/>
    <xdr:sp macro="" textlink="">
      <xdr:nvSpPr>
        <xdr:cNvPr id="486" name="n_4mainValue【市民会館】&#10;一人当たり面積"/>
        <xdr:cNvSpPr txBox="1"/>
      </xdr:nvSpPr>
      <xdr:spPr>
        <a:xfrm>
          <a:off x="6737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11" name="直線コネクタ 510"/>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2"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3" name="直線コネクタ 512"/>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4"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5" name="直線コネクタ 514"/>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6"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7" name="フローチャート: 判断 51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8" name="フローチャート: 判断 517"/>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9" name="フローチャート: 判断 51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0" name="フローチャート: 判断 519"/>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21" name="フローチャート: 判断 520"/>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527" name="楕円 526"/>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528" name="【一般廃棄物処理施設】&#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529" name="楕円 528"/>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34</xdr:row>
      <xdr:rowOff>163830</xdr:rowOff>
    </xdr:to>
    <xdr:cxnSp macro="">
      <xdr:nvCxnSpPr>
        <xdr:cNvPr id="530" name="直線コネクタ 529"/>
        <xdr:cNvCxnSpPr/>
      </xdr:nvCxnSpPr>
      <xdr:spPr>
        <a:xfrm flipV="1">
          <a:off x="15481300" y="5985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80645</xdr:rowOff>
    </xdr:from>
    <xdr:to>
      <xdr:col>76</xdr:col>
      <xdr:colOff>165100</xdr:colOff>
      <xdr:row>35</xdr:row>
      <xdr:rowOff>10795</xdr:rowOff>
    </xdr:to>
    <xdr:sp macro="" textlink="">
      <xdr:nvSpPr>
        <xdr:cNvPr id="531" name="楕円 530"/>
        <xdr:cNvSpPr/>
      </xdr:nvSpPr>
      <xdr:spPr>
        <a:xfrm>
          <a:off x="14541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131445</xdr:rowOff>
    </xdr:from>
    <xdr:to>
      <xdr:col>81</xdr:col>
      <xdr:colOff>50800</xdr:colOff>
      <xdr:row>34</xdr:row>
      <xdr:rowOff>163830</xdr:rowOff>
    </xdr:to>
    <xdr:cxnSp macro="">
      <xdr:nvCxnSpPr>
        <xdr:cNvPr id="532" name="直線コネクタ 531"/>
        <xdr:cNvCxnSpPr/>
      </xdr:nvCxnSpPr>
      <xdr:spPr>
        <a:xfrm>
          <a:off x="14592300" y="5960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533" name="楕円 532"/>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37</xdr:row>
      <xdr:rowOff>163830</xdr:rowOff>
    </xdr:to>
    <xdr:cxnSp macro="">
      <xdr:nvCxnSpPr>
        <xdr:cNvPr id="534" name="直線コネクタ 533"/>
        <xdr:cNvCxnSpPr/>
      </xdr:nvCxnSpPr>
      <xdr:spPr>
        <a:xfrm flipV="1">
          <a:off x="13703300" y="5960745"/>
          <a:ext cx="889000" cy="5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86360</xdr:rowOff>
    </xdr:from>
    <xdr:to>
      <xdr:col>67</xdr:col>
      <xdr:colOff>101600</xdr:colOff>
      <xdr:row>36</xdr:row>
      <xdr:rowOff>16510</xdr:rowOff>
    </xdr:to>
    <xdr:sp macro="" textlink="">
      <xdr:nvSpPr>
        <xdr:cNvPr id="535" name="楕円 534"/>
        <xdr:cNvSpPr/>
      </xdr:nvSpPr>
      <xdr:spPr>
        <a:xfrm>
          <a:off x="12763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37</xdr:row>
      <xdr:rowOff>163830</xdr:rowOff>
    </xdr:to>
    <xdr:cxnSp macro="">
      <xdr:nvCxnSpPr>
        <xdr:cNvPr id="536" name="直線コネクタ 535"/>
        <xdr:cNvCxnSpPr/>
      </xdr:nvCxnSpPr>
      <xdr:spPr>
        <a:xfrm>
          <a:off x="12814300" y="6137910"/>
          <a:ext cx="8890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7"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8"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9"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40" name="n_4aveValue【一般廃棄物処理施設】&#10;有形固定資産減価償却率"/>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541" name="n_1mainValue【一般廃棄物処理施設】&#10;有形固定資産減価償却率"/>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27322</xdr:rowOff>
    </xdr:from>
    <xdr:ext cx="405111" cy="259045"/>
    <xdr:sp macro="" textlink="">
      <xdr:nvSpPr>
        <xdr:cNvPr id="542" name="n_2mainValue【一般廃棄物処理施設】&#10;有形固定資産減価償却率"/>
        <xdr:cNvSpPr txBox="1"/>
      </xdr:nvSpPr>
      <xdr:spPr>
        <a:xfrm>
          <a:off x="14389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543" name="n_3mainValue【一般廃棄物処理施設】&#10;有形固定資産減価償却率"/>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33037</xdr:rowOff>
    </xdr:from>
    <xdr:ext cx="405111" cy="259045"/>
    <xdr:sp macro="" textlink="">
      <xdr:nvSpPr>
        <xdr:cNvPr id="544" name="n_4mainValue【一般廃棄物処理施設】&#10;有形固定資産減価償却率"/>
        <xdr:cNvSpPr txBox="1"/>
      </xdr:nvSpPr>
      <xdr:spPr>
        <a:xfrm>
          <a:off x="12611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8" name="直線コネクタ 567"/>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9"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70" name="直線コネクタ 569"/>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71"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2" name="直線コネクタ 571"/>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3"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4" name="フローチャート: 判断 573"/>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5" name="フローチャート: 判断 574"/>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6" name="フローチャート: 判断 575"/>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7" name="フローチャート: 判断 576"/>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8" name="フローチャート: 判断 577"/>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32486</xdr:rowOff>
    </xdr:from>
    <xdr:to>
      <xdr:col>116</xdr:col>
      <xdr:colOff>114300</xdr:colOff>
      <xdr:row>40</xdr:row>
      <xdr:rowOff>134086</xdr:rowOff>
    </xdr:to>
    <xdr:sp macro="" textlink="">
      <xdr:nvSpPr>
        <xdr:cNvPr id="584" name="楕円 583"/>
        <xdr:cNvSpPr/>
      </xdr:nvSpPr>
      <xdr:spPr>
        <a:xfrm>
          <a:off x="22110700" y="6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10913</xdr:rowOff>
    </xdr:from>
    <xdr:ext cx="534377" cy="259045"/>
    <xdr:sp macro="" textlink="">
      <xdr:nvSpPr>
        <xdr:cNvPr id="585" name="【一般廃棄物処理施設】&#10;一人当たり有形固定資産（償却資産）額該当値テキスト"/>
        <xdr:cNvSpPr txBox="1"/>
      </xdr:nvSpPr>
      <xdr:spPr>
        <a:xfrm>
          <a:off x="22199600" y="68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56444</xdr:rowOff>
    </xdr:from>
    <xdr:to>
      <xdr:col>112</xdr:col>
      <xdr:colOff>38100</xdr:colOff>
      <xdr:row>40</xdr:row>
      <xdr:rowOff>158044</xdr:rowOff>
    </xdr:to>
    <xdr:sp macro="" textlink="">
      <xdr:nvSpPr>
        <xdr:cNvPr id="586" name="楕円 585"/>
        <xdr:cNvSpPr/>
      </xdr:nvSpPr>
      <xdr:spPr>
        <a:xfrm>
          <a:off x="21272500" y="691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83286</xdr:rowOff>
    </xdr:from>
    <xdr:to>
      <xdr:col>116</xdr:col>
      <xdr:colOff>63500</xdr:colOff>
      <xdr:row>40</xdr:row>
      <xdr:rowOff>107244</xdr:rowOff>
    </xdr:to>
    <xdr:cxnSp macro="">
      <xdr:nvCxnSpPr>
        <xdr:cNvPr id="587" name="直線コネクタ 586"/>
        <xdr:cNvCxnSpPr/>
      </xdr:nvCxnSpPr>
      <xdr:spPr>
        <a:xfrm flipV="1">
          <a:off x="21323300" y="6941286"/>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63576</xdr:rowOff>
    </xdr:from>
    <xdr:to>
      <xdr:col>107</xdr:col>
      <xdr:colOff>101600</xdr:colOff>
      <xdr:row>40</xdr:row>
      <xdr:rowOff>165176</xdr:rowOff>
    </xdr:to>
    <xdr:sp macro="" textlink="">
      <xdr:nvSpPr>
        <xdr:cNvPr id="588" name="楕円 587"/>
        <xdr:cNvSpPr/>
      </xdr:nvSpPr>
      <xdr:spPr>
        <a:xfrm>
          <a:off x="20383500" y="692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107244</xdr:rowOff>
    </xdr:from>
    <xdr:to>
      <xdr:col>111</xdr:col>
      <xdr:colOff>177800</xdr:colOff>
      <xdr:row>40</xdr:row>
      <xdr:rowOff>114376</xdr:rowOff>
    </xdr:to>
    <xdr:cxnSp macro="">
      <xdr:nvCxnSpPr>
        <xdr:cNvPr id="589" name="直線コネクタ 588"/>
        <xdr:cNvCxnSpPr/>
      </xdr:nvCxnSpPr>
      <xdr:spPr>
        <a:xfrm flipV="1">
          <a:off x="20434300" y="6965244"/>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19952</xdr:rowOff>
    </xdr:from>
    <xdr:to>
      <xdr:col>102</xdr:col>
      <xdr:colOff>165100</xdr:colOff>
      <xdr:row>37</xdr:row>
      <xdr:rowOff>121552</xdr:rowOff>
    </xdr:to>
    <xdr:sp macro="" textlink="">
      <xdr:nvSpPr>
        <xdr:cNvPr id="590" name="楕円 589"/>
        <xdr:cNvSpPr/>
      </xdr:nvSpPr>
      <xdr:spPr>
        <a:xfrm>
          <a:off x="19494500" y="63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70752</xdr:rowOff>
    </xdr:from>
    <xdr:to>
      <xdr:col>107</xdr:col>
      <xdr:colOff>50800</xdr:colOff>
      <xdr:row>40</xdr:row>
      <xdr:rowOff>114376</xdr:rowOff>
    </xdr:to>
    <xdr:cxnSp macro="">
      <xdr:nvCxnSpPr>
        <xdr:cNvPr id="591" name="直線コネクタ 590"/>
        <xdr:cNvCxnSpPr/>
      </xdr:nvCxnSpPr>
      <xdr:spPr>
        <a:xfrm>
          <a:off x="19545300" y="6414402"/>
          <a:ext cx="889000" cy="5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142573</xdr:rowOff>
    </xdr:from>
    <xdr:to>
      <xdr:col>98</xdr:col>
      <xdr:colOff>38100</xdr:colOff>
      <xdr:row>41</xdr:row>
      <xdr:rowOff>72723</xdr:rowOff>
    </xdr:to>
    <xdr:sp macro="" textlink="">
      <xdr:nvSpPr>
        <xdr:cNvPr id="592" name="楕円 591"/>
        <xdr:cNvSpPr/>
      </xdr:nvSpPr>
      <xdr:spPr>
        <a:xfrm>
          <a:off x="18605500" y="70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70752</xdr:rowOff>
    </xdr:from>
    <xdr:to>
      <xdr:col>102</xdr:col>
      <xdr:colOff>114300</xdr:colOff>
      <xdr:row>41</xdr:row>
      <xdr:rowOff>21923</xdr:rowOff>
    </xdr:to>
    <xdr:cxnSp macro="">
      <xdr:nvCxnSpPr>
        <xdr:cNvPr id="593" name="直線コネクタ 592"/>
        <xdr:cNvCxnSpPr/>
      </xdr:nvCxnSpPr>
      <xdr:spPr>
        <a:xfrm flipV="1">
          <a:off x="18656300" y="6414402"/>
          <a:ext cx="889000" cy="63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4"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5"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6"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7"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149171</xdr:rowOff>
    </xdr:from>
    <xdr:ext cx="534377" cy="259045"/>
    <xdr:sp macro="" textlink="">
      <xdr:nvSpPr>
        <xdr:cNvPr id="598" name="n_1mainValue【一般廃棄物処理施設】&#10;一人当たり有形固定資産（償却資産）額"/>
        <xdr:cNvSpPr txBox="1"/>
      </xdr:nvSpPr>
      <xdr:spPr>
        <a:xfrm>
          <a:off x="21043411" y="700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156303</xdr:rowOff>
    </xdr:from>
    <xdr:ext cx="534377" cy="259045"/>
    <xdr:sp macro="" textlink="">
      <xdr:nvSpPr>
        <xdr:cNvPr id="599" name="n_2mainValue【一般廃棄物処理施設】&#10;一人当たり有形固定資産（償却資産）額"/>
        <xdr:cNvSpPr txBox="1"/>
      </xdr:nvSpPr>
      <xdr:spPr>
        <a:xfrm>
          <a:off x="20167111" y="701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138079</xdr:rowOff>
    </xdr:from>
    <xdr:ext cx="599010" cy="259045"/>
    <xdr:sp macro="" textlink="">
      <xdr:nvSpPr>
        <xdr:cNvPr id="600" name="n_3mainValue【一般廃棄物処理施設】&#10;一人当たり有形固定資産（償却資産）額"/>
        <xdr:cNvSpPr txBox="1"/>
      </xdr:nvSpPr>
      <xdr:spPr>
        <a:xfrm>
          <a:off x="19245795" y="613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63850</xdr:rowOff>
    </xdr:from>
    <xdr:ext cx="534377" cy="259045"/>
    <xdr:sp macro="" textlink="">
      <xdr:nvSpPr>
        <xdr:cNvPr id="601" name="n_4mainValue【一般廃棄物処理施設】&#10;一人当たり有形固定資産（償却資産）額"/>
        <xdr:cNvSpPr txBox="1"/>
      </xdr:nvSpPr>
      <xdr:spPr>
        <a:xfrm>
          <a:off x="18389111" y="70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2" name="テキスト ボックス 62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5" name="直線コネクタ 624"/>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6"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7" name="直線コネクタ 62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8"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9" name="直線コネクタ 62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30"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31" name="フローチャート: 判断 630"/>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2" name="フローチャート: 判断 63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3" name="フローチャート: 判断 632"/>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4" name="フローチャート: 判断 633"/>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5" name="フローチャート: 判断 634"/>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641" name="楕円 640"/>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642" name="【保健センター・保健所】&#10;有形固定資産減価償却率該当値テキスト"/>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643" name="楕円 642"/>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9525</xdr:rowOff>
    </xdr:to>
    <xdr:cxnSp macro="">
      <xdr:nvCxnSpPr>
        <xdr:cNvPr id="644" name="直線コネクタ 643"/>
        <xdr:cNvCxnSpPr/>
      </xdr:nvCxnSpPr>
      <xdr:spPr>
        <a:xfrm>
          <a:off x="15481300" y="10431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59690</xdr:rowOff>
    </xdr:from>
    <xdr:to>
      <xdr:col>76</xdr:col>
      <xdr:colOff>165100</xdr:colOff>
      <xdr:row>60</xdr:row>
      <xdr:rowOff>161290</xdr:rowOff>
    </xdr:to>
    <xdr:sp macro="" textlink="">
      <xdr:nvSpPr>
        <xdr:cNvPr id="645" name="楕円 644"/>
        <xdr:cNvSpPr/>
      </xdr:nvSpPr>
      <xdr:spPr>
        <a:xfrm>
          <a:off x="14541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144780</xdr:rowOff>
    </xdr:to>
    <xdr:cxnSp macro="">
      <xdr:nvCxnSpPr>
        <xdr:cNvPr id="646" name="直線コネクタ 645"/>
        <xdr:cNvCxnSpPr/>
      </xdr:nvCxnSpPr>
      <xdr:spPr>
        <a:xfrm>
          <a:off x="14592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7" name="楕円 646"/>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110490</xdr:rowOff>
    </xdr:to>
    <xdr:cxnSp macro="">
      <xdr:nvCxnSpPr>
        <xdr:cNvPr id="648" name="直線コネクタ 647"/>
        <xdr:cNvCxnSpPr/>
      </xdr:nvCxnSpPr>
      <xdr:spPr>
        <a:xfrm>
          <a:off x="13703300" y="102984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649" name="楕円 648"/>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xdr:rowOff>
    </xdr:from>
    <xdr:to>
      <xdr:col>71</xdr:col>
      <xdr:colOff>177800</xdr:colOff>
      <xdr:row>60</xdr:row>
      <xdr:rowOff>15240</xdr:rowOff>
    </xdr:to>
    <xdr:cxnSp macro="">
      <xdr:nvCxnSpPr>
        <xdr:cNvPr id="650" name="直線コネクタ 649"/>
        <xdr:cNvCxnSpPr/>
      </xdr:nvCxnSpPr>
      <xdr:spPr>
        <a:xfrm flipV="1">
          <a:off x="12814300" y="10298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51"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2"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3"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4"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655" name="n_1mainValue【保健センター・保健所】&#10;有形固定資産減価償却率"/>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656" name="n_2mainValue【保健センター・保健所】&#10;有形固定資産減価償却率"/>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7" name="n_3mainValue【保健センター・保健所】&#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8" name="n_4mainValue【保健センター・保健所】&#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80" name="直線コネクタ 679"/>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1"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2" name="直線コネクタ 681"/>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3"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4" name="直線コネクタ 683"/>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5"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6" name="フローチャート: 判断 685"/>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7" name="フローチャート: 判断 686"/>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8" name="フローチャート: 判断 687"/>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9" name="フローチャート: 判断 688"/>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90" name="フローチャート: 判断 689"/>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70358</xdr:rowOff>
    </xdr:from>
    <xdr:to>
      <xdr:col>116</xdr:col>
      <xdr:colOff>114300</xdr:colOff>
      <xdr:row>62</xdr:row>
      <xdr:rowOff>508</xdr:rowOff>
    </xdr:to>
    <xdr:sp macro="" textlink="">
      <xdr:nvSpPr>
        <xdr:cNvPr id="696" name="楕円 695"/>
        <xdr:cNvSpPr/>
      </xdr:nvSpPr>
      <xdr:spPr>
        <a:xfrm>
          <a:off x="22110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93235</xdr:rowOff>
    </xdr:from>
    <xdr:ext cx="469744" cy="259045"/>
    <xdr:sp macro="" textlink="">
      <xdr:nvSpPr>
        <xdr:cNvPr id="697" name="【保健センター・保健所】&#10;一人当たり面積該当値テキスト"/>
        <xdr:cNvSpPr txBox="1"/>
      </xdr:nvSpPr>
      <xdr:spPr>
        <a:xfrm>
          <a:off x="22199600"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698" name="楕円 697"/>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121158</xdr:rowOff>
    </xdr:from>
    <xdr:to>
      <xdr:col>116</xdr:col>
      <xdr:colOff>63500</xdr:colOff>
      <xdr:row>61</xdr:row>
      <xdr:rowOff>121158</xdr:rowOff>
    </xdr:to>
    <xdr:cxnSp macro="">
      <xdr:nvCxnSpPr>
        <xdr:cNvPr id="699" name="直線コネクタ 698"/>
        <xdr:cNvCxnSpPr/>
      </xdr:nvCxnSpPr>
      <xdr:spPr>
        <a:xfrm>
          <a:off x="21323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700" name="楕円 699"/>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121158</xdr:rowOff>
    </xdr:from>
    <xdr:to>
      <xdr:col>111</xdr:col>
      <xdr:colOff>177800</xdr:colOff>
      <xdr:row>61</xdr:row>
      <xdr:rowOff>121158</xdr:rowOff>
    </xdr:to>
    <xdr:cxnSp macro="">
      <xdr:nvCxnSpPr>
        <xdr:cNvPr id="701" name="直線コネクタ 700"/>
        <xdr:cNvCxnSpPr/>
      </xdr:nvCxnSpPr>
      <xdr:spPr>
        <a:xfrm>
          <a:off x="20434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84074</xdr:rowOff>
    </xdr:from>
    <xdr:to>
      <xdr:col>102</xdr:col>
      <xdr:colOff>165100</xdr:colOff>
      <xdr:row>60</xdr:row>
      <xdr:rowOff>14224</xdr:rowOff>
    </xdr:to>
    <xdr:sp macro="" textlink="">
      <xdr:nvSpPr>
        <xdr:cNvPr id="702" name="楕円 701"/>
        <xdr:cNvSpPr/>
      </xdr:nvSpPr>
      <xdr:spPr>
        <a:xfrm>
          <a:off x="19494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134874</xdr:rowOff>
    </xdr:from>
    <xdr:to>
      <xdr:col>107</xdr:col>
      <xdr:colOff>50800</xdr:colOff>
      <xdr:row>61</xdr:row>
      <xdr:rowOff>121158</xdr:rowOff>
    </xdr:to>
    <xdr:cxnSp macro="">
      <xdr:nvCxnSpPr>
        <xdr:cNvPr id="703" name="直線コネクタ 702"/>
        <xdr:cNvCxnSpPr/>
      </xdr:nvCxnSpPr>
      <xdr:spPr>
        <a:xfrm>
          <a:off x="19545300" y="102504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42926</xdr:rowOff>
    </xdr:from>
    <xdr:to>
      <xdr:col>98</xdr:col>
      <xdr:colOff>38100</xdr:colOff>
      <xdr:row>61</xdr:row>
      <xdr:rowOff>144526</xdr:rowOff>
    </xdr:to>
    <xdr:sp macro="" textlink="">
      <xdr:nvSpPr>
        <xdr:cNvPr id="704" name="楕円 703"/>
        <xdr:cNvSpPr/>
      </xdr:nvSpPr>
      <xdr:spPr>
        <a:xfrm>
          <a:off x="18605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134874</xdr:rowOff>
    </xdr:from>
    <xdr:to>
      <xdr:col>102</xdr:col>
      <xdr:colOff>114300</xdr:colOff>
      <xdr:row>61</xdr:row>
      <xdr:rowOff>93726</xdr:rowOff>
    </xdr:to>
    <xdr:cxnSp macro="">
      <xdr:nvCxnSpPr>
        <xdr:cNvPr id="705" name="直線コネクタ 704"/>
        <xdr:cNvCxnSpPr/>
      </xdr:nvCxnSpPr>
      <xdr:spPr>
        <a:xfrm flipV="1">
          <a:off x="18656300" y="1025042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6"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7"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8"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9"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17035</xdr:rowOff>
    </xdr:from>
    <xdr:ext cx="469744" cy="259045"/>
    <xdr:sp macro="" textlink="">
      <xdr:nvSpPr>
        <xdr:cNvPr id="710" name="n_1mainValue【保健センター・保健所】&#10;一人当たり面積"/>
        <xdr:cNvSpPr txBox="1"/>
      </xdr:nvSpPr>
      <xdr:spPr>
        <a:xfrm>
          <a:off x="21075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711" name="n_2main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30751</xdr:rowOff>
    </xdr:from>
    <xdr:ext cx="469744" cy="259045"/>
    <xdr:sp macro="" textlink="">
      <xdr:nvSpPr>
        <xdr:cNvPr id="712" name="n_3mainValue【保健センター・保健所】&#10;一人当たり面積"/>
        <xdr:cNvSpPr txBox="1"/>
      </xdr:nvSpPr>
      <xdr:spPr>
        <a:xfrm>
          <a:off x="19310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161053</xdr:rowOff>
    </xdr:from>
    <xdr:ext cx="469744" cy="259045"/>
    <xdr:sp macro="" textlink="">
      <xdr:nvSpPr>
        <xdr:cNvPr id="713" name="n_4mainValue【保健センター・保健所】&#10;一人当たり面積"/>
        <xdr:cNvSpPr txBox="1"/>
      </xdr:nvSpPr>
      <xdr:spPr>
        <a:xfrm>
          <a:off x="18421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8" name="直線コネクタ 737"/>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9"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40" name="直線コネクタ 739"/>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41"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2" name="直線コネクタ 741"/>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3"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4" name="フローチャート: 判断 743"/>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5" name="フローチャート: 判断 744"/>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6" name="フローチャート: 判断 745"/>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7" name="フローチャート: 判断 746"/>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8" name="フローチャート: 判断 747"/>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97789</xdr:rowOff>
    </xdr:from>
    <xdr:to>
      <xdr:col>85</xdr:col>
      <xdr:colOff>177800</xdr:colOff>
      <xdr:row>81</xdr:row>
      <xdr:rowOff>27939</xdr:rowOff>
    </xdr:to>
    <xdr:sp macro="" textlink="">
      <xdr:nvSpPr>
        <xdr:cNvPr id="754" name="楕円 753"/>
        <xdr:cNvSpPr/>
      </xdr:nvSpPr>
      <xdr:spPr>
        <a:xfrm>
          <a:off x="162687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120666</xdr:rowOff>
    </xdr:from>
    <xdr:ext cx="405111" cy="259045"/>
    <xdr:sp macro="" textlink="">
      <xdr:nvSpPr>
        <xdr:cNvPr id="755" name="【消防施設】&#10;有形固定資産減価償却率該当値テキスト"/>
        <xdr:cNvSpPr txBox="1"/>
      </xdr:nvSpPr>
      <xdr:spPr>
        <a:xfrm>
          <a:off x="16357600"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756" name="楕円 755"/>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148589</xdr:rowOff>
    </xdr:from>
    <xdr:to>
      <xdr:col>85</xdr:col>
      <xdr:colOff>127000</xdr:colOff>
      <xdr:row>80</xdr:row>
      <xdr:rowOff>152400</xdr:rowOff>
    </xdr:to>
    <xdr:cxnSp macro="">
      <xdr:nvCxnSpPr>
        <xdr:cNvPr id="757" name="直線コネクタ 756"/>
        <xdr:cNvCxnSpPr/>
      </xdr:nvCxnSpPr>
      <xdr:spPr>
        <a:xfrm flipV="1">
          <a:off x="15481300" y="13864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58" name="楕円 757"/>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152400</xdr:rowOff>
    </xdr:to>
    <xdr:cxnSp macro="">
      <xdr:nvCxnSpPr>
        <xdr:cNvPr id="759" name="直線コネクタ 758"/>
        <xdr:cNvCxnSpPr/>
      </xdr:nvCxnSpPr>
      <xdr:spPr>
        <a:xfrm>
          <a:off x="14592300" y="138245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60" name="楕円 759"/>
        <xdr:cNvSpPr/>
      </xdr:nvSpPr>
      <xdr:spPr>
        <a:xfrm>
          <a:off x="13652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82</xdr:row>
      <xdr:rowOff>118111</xdr:rowOff>
    </xdr:to>
    <xdr:cxnSp macro="">
      <xdr:nvCxnSpPr>
        <xdr:cNvPr id="761" name="直線コネクタ 760"/>
        <xdr:cNvCxnSpPr/>
      </xdr:nvCxnSpPr>
      <xdr:spPr>
        <a:xfrm flipV="1">
          <a:off x="13703300" y="13824586"/>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145414</xdr:rowOff>
    </xdr:from>
    <xdr:to>
      <xdr:col>67</xdr:col>
      <xdr:colOff>101600</xdr:colOff>
      <xdr:row>80</xdr:row>
      <xdr:rowOff>75564</xdr:rowOff>
    </xdr:to>
    <xdr:sp macro="" textlink="">
      <xdr:nvSpPr>
        <xdr:cNvPr id="762" name="楕円 761"/>
        <xdr:cNvSpPr/>
      </xdr:nvSpPr>
      <xdr:spPr>
        <a:xfrm>
          <a:off x="12763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24764</xdr:rowOff>
    </xdr:from>
    <xdr:to>
      <xdr:col>71</xdr:col>
      <xdr:colOff>177800</xdr:colOff>
      <xdr:row>82</xdr:row>
      <xdr:rowOff>118111</xdr:rowOff>
    </xdr:to>
    <xdr:cxnSp macro="">
      <xdr:nvCxnSpPr>
        <xdr:cNvPr id="763" name="直線コネクタ 762"/>
        <xdr:cNvCxnSpPr/>
      </xdr:nvCxnSpPr>
      <xdr:spPr>
        <a:xfrm>
          <a:off x="12814300" y="13740764"/>
          <a:ext cx="889000" cy="4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4"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5"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6"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7" name="n_4aveValue【消防施設】&#10;有形固定資産減価償却率"/>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768" name="n_1mainValue【消防施設】&#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69" name="n_2mainValue【消防施設】&#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70" name="n_3mainValue【消防施設】&#10;有形固定資産減価償却率"/>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92091</xdr:rowOff>
    </xdr:from>
    <xdr:ext cx="405111" cy="259045"/>
    <xdr:sp macro="" textlink="">
      <xdr:nvSpPr>
        <xdr:cNvPr id="771" name="n_4mainValue【消防施設】&#10;有形固定資産減価償却率"/>
        <xdr:cNvSpPr txBox="1"/>
      </xdr:nvSpPr>
      <xdr:spPr>
        <a:xfrm>
          <a:off x="12611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85</xdr:row>
      <xdr:rowOff>127254</xdr:rowOff>
    </xdr:to>
    <xdr:cxnSp macro="">
      <xdr:nvCxnSpPr>
        <xdr:cNvPr id="793" name="直線コネクタ 792"/>
        <xdr:cNvCxnSpPr/>
      </xdr:nvCxnSpPr>
      <xdr:spPr>
        <a:xfrm flipV="1">
          <a:off x="22160864" y="13694663"/>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94"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95" name="直線コネクタ 794"/>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6"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7" name="直線コネクタ 796"/>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32021</xdr:rowOff>
    </xdr:from>
    <xdr:ext cx="469744" cy="259045"/>
    <xdr:sp macro="" textlink="">
      <xdr:nvSpPr>
        <xdr:cNvPr id="798" name="【消防施設】&#10;一人当たり面積平均値テキスト"/>
        <xdr:cNvSpPr txBox="1"/>
      </xdr:nvSpPr>
      <xdr:spPr>
        <a:xfrm>
          <a:off x="22199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799" name="フローチャート: 判断 798"/>
        <xdr:cNvSpPr/>
      </xdr:nvSpPr>
      <xdr:spPr>
        <a:xfrm>
          <a:off x="22110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53594</xdr:rowOff>
    </xdr:from>
    <xdr:to>
      <xdr:col>112</xdr:col>
      <xdr:colOff>38100</xdr:colOff>
      <xdr:row>83</xdr:row>
      <xdr:rowOff>155194</xdr:rowOff>
    </xdr:to>
    <xdr:sp macro="" textlink="">
      <xdr:nvSpPr>
        <xdr:cNvPr id="800" name="フローチャート: 判断 799"/>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62737</xdr:rowOff>
    </xdr:from>
    <xdr:to>
      <xdr:col>107</xdr:col>
      <xdr:colOff>101600</xdr:colOff>
      <xdr:row>83</xdr:row>
      <xdr:rowOff>164337</xdr:rowOff>
    </xdr:to>
    <xdr:sp macro="" textlink="">
      <xdr:nvSpPr>
        <xdr:cNvPr id="801" name="フローチャート: 判断 800"/>
        <xdr:cNvSpPr/>
      </xdr:nvSpPr>
      <xdr:spPr>
        <a:xfrm>
          <a:off x="20383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802" name="フローチャート: 判断 801"/>
        <xdr:cNvSpPr/>
      </xdr:nvSpPr>
      <xdr:spPr>
        <a:xfrm>
          <a:off x="19494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803" name="フローチャート: 判断 802"/>
        <xdr:cNvSpPr/>
      </xdr:nvSpPr>
      <xdr:spPr>
        <a:xfrm>
          <a:off x="18605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87885</xdr:rowOff>
    </xdr:from>
    <xdr:to>
      <xdr:col>116</xdr:col>
      <xdr:colOff>114300</xdr:colOff>
      <xdr:row>83</xdr:row>
      <xdr:rowOff>18035</xdr:rowOff>
    </xdr:to>
    <xdr:sp macro="" textlink="">
      <xdr:nvSpPr>
        <xdr:cNvPr id="809" name="楕円 808"/>
        <xdr:cNvSpPr/>
      </xdr:nvSpPr>
      <xdr:spPr>
        <a:xfrm>
          <a:off x="22110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110762</xdr:rowOff>
    </xdr:from>
    <xdr:ext cx="469744" cy="259045"/>
    <xdr:sp macro="" textlink="">
      <xdr:nvSpPr>
        <xdr:cNvPr id="810" name="【消防施設】&#10;一人当たり面積該当値テキスト"/>
        <xdr:cNvSpPr txBox="1"/>
      </xdr:nvSpPr>
      <xdr:spPr>
        <a:xfrm>
          <a:off x="22199600" y="139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97028</xdr:rowOff>
    </xdr:from>
    <xdr:to>
      <xdr:col>112</xdr:col>
      <xdr:colOff>38100</xdr:colOff>
      <xdr:row>83</xdr:row>
      <xdr:rowOff>27178</xdr:rowOff>
    </xdr:to>
    <xdr:sp macro="" textlink="">
      <xdr:nvSpPr>
        <xdr:cNvPr id="811" name="楕円 810"/>
        <xdr:cNvSpPr/>
      </xdr:nvSpPr>
      <xdr:spPr>
        <a:xfrm>
          <a:off x="21272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138685</xdr:rowOff>
    </xdr:from>
    <xdr:to>
      <xdr:col>116</xdr:col>
      <xdr:colOff>63500</xdr:colOff>
      <xdr:row>82</xdr:row>
      <xdr:rowOff>147828</xdr:rowOff>
    </xdr:to>
    <xdr:cxnSp macro="">
      <xdr:nvCxnSpPr>
        <xdr:cNvPr id="812" name="直線コネクタ 811"/>
        <xdr:cNvCxnSpPr/>
      </xdr:nvCxnSpPr>
      <xdr:spPr>
        <a:xfrm flipV="1">
          <a:off x="21323300" y="141975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813" name="楕円 812"/>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147828</xdr:rowOff>
    </xdr:from>
    <xdr:to>
      <xdr:col>111</xdr:col>
      <xdr:colOff>177800</xdr:colOff>
      <xdr:row>82</xdr:row>
      <xdr:rowOff>147828</xdr:rowOff>
    </xdr:to>
    <xdr:cxnSp macro="">
      <xdr:nvCxnSpPr>
        <xdr:cNvPr id="814" name="直線コネクタ 813"/>
        <xdr:cNvCxnSpPr/>
      </xdr:nvCxnSpPr>
      <xdr:spPr>
        <a:xfrm>
          <a:off x="20434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30735</xdr:rowOff>
    </xdr:from>
    <xdr:to>
      <xdr:col>102</xdr:col>
      <xdr:colOff>165100</xdr:colOff>
      <xdr:row>77</xdr:row>
      <xdr:rowOff>132335</xdr:rowOff>
    </xdr:to>
    <xdr:sp macro="" textlink="">
      <xdr:nvSpPr>
        <xdr:cNvPr id="815" name="楕円 814"/>
        <xdr:cNvSpPr/>
      </xdr:nvSpPr>
      <xdr:spPr>
        <a:xfrm>
          <a:off x="19494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81535</xdr:rowOff>
    </xdr:from>
    <xdr:to>
      <xdr:col>107</xdr:col>
      <xdr:colOff>50800</xdr:colOff>
      <xdr:row>82</xdr:row>
      <xdr:rowOff>147828</xdr:rowOff>
    </xdr:to>
    <xdr:cxnSp macro="">
      <xdr:nvCxnSpPr>
        <xdr:cNvPr id="816" name="直線コネクタ 815"/>
        <xdr:cNvCxnSpPr/>
      </xdr:nvCxnSpPr>
      <xdr:spPr>
        <a:xfrm>
          <a:off x="19545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817" name="楕円 816"/>
        <xdr:cNvSpPr/>
      </xdr:nvSpPr>
      <xdr:spPr>
        <a:xfrm>
          <a:off x="18605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81535</xdr:rowOff>
    </xdr:from>
    <xdr:to>
      <xdr:col>102</xdr:col>
      <xdr:colOff>114300</xdr:colOff>
      <xdr:row>82</xdr:row>
      <xdr:rowOff>147828</xdr:rowOff>
    </xdr:to>
    <xdr:cxnSp macro="">
      <xdr:nvCxnSpPr>
        <xdr:cNvPr id="818" name="直線コネクタ 817"/>
        <xdr:cNvCxnSpPr/>
      </xdr:nvCxnSpPr>
      <xdr:spPr>
        <a:xfrm flipV="1">
          <a:off x="18656300" y="13283185"/>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146321</xdr:rowOff>
    </xdr:from>
    <xdr:ext cx="469744" cy="259045"/>
    <xdr:sp macro="" textlink="">
      <xdr:nvSpPr>
        <xdr:cNvPr id="819" name="n_1aveValue【消防施設】&#10;一人当たり面積"/>
        <xdr:cNvSpPr txBox="1"/>
      </xdr:nvSpPr>
      <xdr:spPr>
        <a:xfrm>
          <a:off x="210757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155464</xdr:rowOff>
    </xdr:from>
    <xdr:ext cx="469744" cy="259045"/>
    <xdr:sp macro="" textlink="">
      <xdr:nvSpPr>
        <xdr:cNvPr id="820" name="n_2aveValue【消防施設】&#10;一人当たり面積"/>
        <xdr:cNvSpPr txBox="1"/>
      </xdr:nvSpPr>
      <xdr:spPr>
        <a:xfrm>
          <a:off x="20199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128033</xdr:rowOff>
    </xdr:from>
    <xdr:ext cx="469744" cy="259045"/>
    <xdr:sp macro="" textlink="">
      <xdr:nvSpPr>
        <xdr:cNvPr id="821" name="n_3aveValue【消防施設】&#10;一人当たり面積"/>
        <xdr:cNvSpPr txBox="1"/>
      </xdr:nvSpPr>
      <xdr:spPr>
        <a:xfrm>
          <a:off x="193104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2303</xdr:rowOff>
    </xdr:from>
    <xdr:ext cx="469744" cy="259045"/>
    <xdr:sp macro="" textlink="">
      <xdr:nvSpPr>
        <xdr:cNvPr id="822" name="n_4aveValue【消防施設】&#10;一人当たり面積"/>
        <xdr:cNvSpPr txBox="1"/>
      </xdr:nvSpPr>
      <xdr:spPr>
        <a:xfrm>
          <a:off x="18421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43705</xdr:rowOff>
    </xdr:from>
    <xdr:ext cx="469744" cy="259045"/>
    <xdr:sp macro="" textlink="">
      <xdr:nvSpPr>
        <xdr:cNvPr id="823" name="n_1mainValue【消防施設】&#10;一人当たり面積"/>
        <xdr:cNvSpPr txBox="1"/>
      </xdr:nvSpPr>
      <xdr:spPr>
        <a:xfrm>
          <a:off x="210757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824"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148862</xdr:rowOff>
    </xdr:from>
    <xdr:ext cx="469744" cy="259045"/>
    <xdr:sp macro="" textlink="">
      <xdr:nvSpPr>
        <xdr:cNvPr id="825" name="n_3mainValue【消防施設】&#10;一人当たり面積"/>
        <xdr:cNvSpPr txBox="1"/>
      </xdr:nvSpPr>
      <xdr:spPr>
        <a:xfrm>
          <a:off x="19310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826" name="n_4mainValue【消防施設】&#10;一人当たり面積"/>
        <xdr:cNvSpPr txBox="1"/>
      </xdr:nvSpPr>
      <xdr:spPr>
        <a:xfrm>
          <a:off x="18421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866" name="楕円 865"/>
        <xdr:cNvSpPr/>
      </xdr:nvSpPr>
      <xdr:spPr>
        <a:xfrm>
          <a:off x="16268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867" name="【庁舎】&#10;有形固定資産減価償却率該当値テキスト"/>
        <xdr:cNvSpPr txBox="1"/>
      </xdr:nvSpPr>
      <xdr:spPr>
        <a:xfrm>
          <a:off x="16357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34925</xdr:rowOff>
    </xdr:from>
    <xdr:to>
      <xdr:col>81</xdr:col>
      <xdr:colOff>101600</xdr:colOff>
      <xdr:row>105</xdr:row>
      <xdr:rowOff>136525</xdr:rowOff>
    </xdr:to>
    <xdr:sp macro="" textlink="">
      <xdr:nvSpPr>
        <xdr:cNvPr id="868" name="楕円 867"/>
        <xdr:cNvSpPr/>
      </xdr:nvSpPr>
      <xdr:spPr>
        <a:xfrm>
          <a:off x="15430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85725</xdr:rowOff>
    </xdr:from>
    <xdr:to>
      <xdr:col>85</xdr:col>
      <xdr:colOff>127000</xdr:colOff>
      <xdr:row>105</xdr:row>
      <xdr:rowOff>137161</xdr:rowOff>
    </xdr:to>
    <xdr:cxnSp macro="">
      <xdr:nvCxnSpPr>
        <xdr:cNvPr id="869" name="直線コネクタ 868"/>
        <xdr:cNvCxnSpPr/>
      </xdr:nvCxnSpPr>
      <xdr:spPr>
        <a:xfrm>
          <a:off x="15481300" y="180879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870" name="楕円 869"/>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34289</xdr:rowOff>
    </xdr:from>
    <xdr:to>
      <xdr:col>81</xdr:col>
      <xdr:colOff>50800</xdr:colOff>
      <xdr:row>105</xdr:row>
      <xdr:rowOff>85725</xdr:rowOff>
    </xdr:to>
    <xdr:cxnSp macro="">
      <xdr:nvCxnSpPr>
        <xdr:cNvPr id="871" name="直線コネクタ 870"/>
        <xdr:cNvCxnSpPr/>
      </xdr:nvCxnSpPr>
      <xdr:spPr>
        <a:xfrm>
          <a:off x="14592300" y="180365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31114</xdr:rowOff>
    </xdr:from>
    <xdr:to>
      <xdr:col>72</xdr:col>
      <xdr:colOff>38100</xdr:colOff>
      <xdr:row>104</xdr:row>
      <xdr:rowOff>132714</xdr:rowOff>
    </xdr:to>
    <xdr:sp macro="" textlink="">
      <xdr:nvSpPr>
        <xdr:cNvPr id="872" name="楕円 871"/>
        <xdr:cNvSpPr/>
      </xdr:nvSpPr>
      <xdr:spPr>
        <a:xfrm>
          <a:off x="1365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105</xdr:row>
      <xdr:rowOff>34289</xdr:rowOff>
    </xdr:to>
    <xdr:cxnSp macro="">
      <xdr:nvCxnSpPr>
        <xdr:cNvPr id="873" name="直線コネクタ 872"/>
        <xdr:cNvCxnSpPr/>
      </xdr:nvCxnSpPr>
      <xdr:spPr>
        <a:xfrm>
          <a:off x="13703300" y="1791271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12064</xdr:rowOff>
    </xdr:from>
    <xdr:to>
      <xdr:col>67</xdr:col>
      <xdr:colOff>101600</xdr:colOff>
      <xdr:row>107</xdr:row>
      <xdr:rowOff>113664</xdr:rowOff>
    </xdr:to>
    <xdr:sp macro="" textlink="">
      <xdr:nvSpPr>
        <xdr:cNvPr id="874" name="楕円 873"/>
        <xdr:cNvSpPr/>
      </xdr:nvSpPr>
      <xdr:spPr>
        <a:xfrm>
          <a:off x="1276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81914</xdr:rowOff>
    </xdr:from>
    <xdr:to>
      <xdr:col>71</xdr:col>
      <xdr:colOff>177800</xdr:colOff>
      <xdr:row>107</xdr:row>
      <xdr:rowOff>62864</xdr:rowOff>
    </xdr:to>
    <xdr:cxnSp macro="">
      <xdr:nvCxnSpPr>
        <xdr:cNvPr id="875" name="直線コネクタ 874"/>
        <xdr:cNvCxnSpPr/>
      </xdr:nvCxnSpPr>
      <xdr:spPr>
        <a:xfrm flipV="1">
          <a:off x="12814300" y="17912714"/>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153052</xdr:rowOff>
    </xdr:from>
    <xdr:ext cx="405111" cy="259045"/>
    <xdr:sp macro="" textlink="">
      <xdr:nvSpPr>
        <xdr:cNvPr id="880" name="n_1mainValue【庁舎】&#10;有形固定資産減価償却率"/>
        <xdr:cNvSpPr txBox="1"/>
      </xdr:nvSpPr>
      <xdr:spPr>
        <a:xfrm>
          <a:off x="152660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881" name="n_2mainValue【庁舎】&#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149241</xdr:rowOff>
    </xdr:from>
    <xdr:ext cx="405111" cy="259045"/>
    <xdr:sp macro="" textlink="">
      <xdr:nvSpPr>
        <xdr:cNvPr id="882" name="n_3mainValue【庁舎】&#10;有形固定資産減価償却率"/>
        <xdr:cNvSpPr txBox="1"/>
      </xdr:nvSpPr>
      <xdr:spPr>
        <a:xfrm>
          <a:off x="135007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104791</xdr:rowOff>
    </xdr:from>
    <xdr:ext cx="405111" cy="259045"/>
    <xdr:sp macro="" textlink="">
      <xdr:nvSpPr>
        <xdr:cNvPr id="883" name="n_4mainValue【庁舎】&#10;有形固定資産減価償却率"/>
        <xdr:cNvSpPr txBox="1"/>
      </xdr:nvSpPr>
      <xdr:spPr>
        <a:xfrm>
          <a:off x="12611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23" name="楕円 922"/>
        <xdr:cNvSpPr/>
      </xdr:nvSpPr>
      <xdr:spPr>
        <a:xfrm>
          <a:off x="221107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52088</xdr:rowOff>
    </xdr:from>
    <xdr:ext cx="469744" cy="259045"/>
    <xdr:sp macro="" textlink="">
      <xdr:nvSpPr>
        <xdr:cNvPr id="924" name="【庁舎】&#10;一人当たり面積該当値テキスト"/>
        <xdr:cNvSpPr txBox="1"/>
      </xdr:nvSpPr>
      <xdr:spPr>
        <a:xfrm>
          <a:off x="22199600"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925" name="楕円 924"/>
        <xdr:cNvSpPr/>
      </xdr:nvSpPr>
      <xdr:spPr>
        <a:xfrm>
          <a:off x="2127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80011</xdr:rowOff>
    </xdr:from>
    <xdr:to>
      <xdr:col>116</xdr:col>
      <xdr:colOff>63500</xdr:colOff>
      <xdr:row>105</xdr:row>
      <xdr:rowOff>80011</xdr:rowOff>
    </xdr:to>
    <xdr:cxnSp macro="">
      <xdr:nvCxnSpPr>
        <xdr:cNvPr id="926" name="直線コネクタ 925"/>
        <xdr:cNvCxnSpPr/>
      </xdr:nvCxnSpPr>
      <xdr:spPr>
        <a:xfrm>
          <a:off x="21323300" y="18082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927" name="楕円 926"/>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80011</xdr:rowOff>
    </xdr:to>
    <xdr:cxnSp macro="">
      <xdr:nvCxnSpPr>
        <xdr:cNvPr id="928" name="直線コネクタ 927"/>
        <xdr:cNvCxnSpPr/>
      </xdr:nvCxnSpPr>
      <xdr:spPr>
        <a:xfrm>
          <a:off x="20434300" y="1807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158750</xdr:rowOff>
    </xdr:from>
    <xdr:to>
      <xdr:col>102</xdr:col>
      <xdr:colOff>165100</xdr:colOff>
      <xdr:row>104</xdr:row>
      <xdr:rowOff>88900</xdr:rowOff>
    </xdr:to>
    <xdr:sp macro="" textlink="">
      <xdr:nvSpPr>
        <xdr:cNvPr id="929" name="楕円 928"/>
        <xdr:cNvSpPr/>
      </xdr:nvSpPr>
      <xdr:spPr>
        <a:xfrm>
          <a:off x="19494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38100</xdr:rowOff>
    </xdr:from>
    <xdr:to>
      <xdr:col>107</xdr:col>
      <xdr:colOff>50800</xdr:colOff>
      <xdr:row>105</xdr:row>
      <xdr:rowOff>76200</xdr:rowOff>
    </xdr:to>
    <xdr:cxnSp macro="">
      <xdr:nvCxnSpPr>
        <xdr:cNvPr id="930" name="直線コネクタ 929"/>
        <xdr:cNvCxnSpPr/>
      </xdr:nvCxnSpPr>
      <xdr:spPr>
        <a:xfrm>
          <a:off x="19545300" y="17868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931" name="楕円 930"/>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38100</xdr:rowOff>
    </xdr:from>
    <xdr:to>
      <xdr:col>102</xdr:col>
      <xdr:colOff>114300</xdr:colOff>
      <xdr:row>106</xdr:row>
      <xdr:rowOff>15239</xdr:rowOff>
    </xdr:to>
    <xdr:cxnSp macro="">
      <xdr:nvCxnSpPr>
        <xdr:cNvPr id="932" name="直線コネクタ 931"/>
        <xdr:cNvCxnSpPr/>
      </xdr:nvCxnSpPr>
      <xdr:spPr>
        <a:xfrm flipV="1">
          <a:off x="18656300" y="178689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147338</xdr:rowOff>
    </xdr:from>
    <xdr:ext cx="469744" cy="259045"/>
    <xdr:sp macro="" textlink="">
      <xdr:nvSpPr>
        <xdr:cNvPr id="937" name="n_1mainValue【庁舎】&#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938" name="n_2mainValue【庁舎】&#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105427</xdr:rowOff>
    </xdr:from>
    <xdr:ext cx="469744" cy="259045"/>
    <xdr:sp macro="" textlink="">
      <xdr:nvSpPr>
        <xdr:cNvPr id="939" name="n_3mainValue【庁舎】&#10;一人当たり面積"/>
        <xdr:cNvSpPr txBox="1"/>
      </xdr:nvSpPr>
      <xdr:spPr>
        <a:xfrm>
          <a:off x="19310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57166</xdr:rowOff>
    </xdr:from>
    <xdr:ext cx="469744" cy="259045"/>
    <xdr:sp macro="" textlink="">
      <xdr:nvSpPr>
        <xdr:cNvPr id="940" name="n_4mainValue【庁舎】&#10;一人当たり面積"/>
        <xdr:cNvSpPr txBox="1"/>
      </xdr:nvSpPr>
      <xdr:spPr>
        <a:xfrm>
          <a:off x="18421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、体育館・プール、一般廃棄物処理施設及び消防施設で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類似団体平均値を下回っているものの、図書館、福祉施設、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及び庁舎</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では、類似団体平均値を上回っている。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類似団体平均値を大きく下回っているもののうち、一般廃棄物処理施設については、平成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年度に策定された高松市西部クリーンセンター長寿命化計画に基づき、令和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年度まで稼働を延長するため焼却施設及び破砕施設の基幹的設備改修工事を実施したことにより、平成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年度以降の有形固定資産減価償却率が改善した。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類似団体平均値を大きく上回っているもののうち、図書館については、資産の大部分を占める中央図書館が平成３年度の竣工以来大規模改修が行われておらず、耐用年数到来時期にさしかかっているため、有形固定資産減価償却率が高くなっている。今後、中央図書館を含むサンクリスタル高松についての対応検討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地方消費税交付金引上げ分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分子である基準財政収入額、分母である基準財政需要額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前年度と同じ０．８２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０．０２ポイント上回っている。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、市税を始めとした自主財源の積極的な確保に努めるほか、行財政改革の推進や施策、事業の厳しい選択を図り、指数の改善に努める。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会計年度任用職員制度への移行により人件費が増加したこと、また、大型建設事業に対する市債の償還開始により公債費が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ことで経常経費が増加した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結果、経常収支比率は前年度から１．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収納率の向上や受益者負担の適正化をはじめ、自主財源の確保に全力を挙げて取り組むほか、予算の執行段階においても再度精査するなど、経常経費のさらなる見直しを図り、財政構造の弾力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111760</xdr:rowOff>
    </xdr:to>
    <xdr:cxnSp macro="">
      <xdr:nvCxnSpPr>
        <xdr:cNvPr id="130" name="直線コネクタ 129"/>
        <xdr:cNvCxnSpPr/>
      </xdr:nvCxnSpPr>
      <xdr:spPr>
        <a:xfrm>
          <a:off x="4114800" y="110001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64</xdr:row>
      <xdr:rowOff>27305</xdr:rowOff>
    </xdr:to>
    <xdr:cxnSp macro="">
      <xdr:nvCxnSpPr>
        <xdr:cNvPr id="133" name="直線コネクタ 132"/>
        <xdr:cNvCxnSpPr/>
      </xdr:nvCxnSpPr>
      <xdr:spPr>
        <a:xfrm>
          <a:off x="3225800" y="1092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120332</xdr:rowOff>
    </xdr:to>
    <xdr:cxnSp macro="">
      <xdr:nvCxnSpPr>
        <xdr:cNvPr id="136" name="直線コネクタ 135"/>
        <xdr:cNvCxnSpPr/>
      </xdr:nvCxnSpPr>
      <xdr:spPr>
        <a:xfrm>
          <a:off x="2336800" y="10807065"/>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102235</xdr:rowOff>
    </xdr:to>
    <xdr:cxnSp macro="">
      <xdr:nvCxnSpPr>
        <xdr:cNvPr id="139" name="直線コネクタ 138"/>
        <xdr:cNvCxnSpPr/>
      </xdr:nvCxnSpPr>
      <xdr:spPr>
        <a:xfrm flipV="1">
          <a:off x="1447800" y="1080706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1" name="楕円 150"/>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2" name="テキスト ボックス 151"/>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3" name="楕円 152"/>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54" name="テキスト ボックス 153"/>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5" name="楕円 154"/>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6" name="テキスト ボックス 155"/>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7" name="楕円 156"/>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8" name="テキスト ボックス 157"/>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２年連続で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うち人件費については、会計年度任用職員制度への移行、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教育ＩＣＴ整備・活用推進に係る経費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等が増となり、全体として増となった。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今後とも、引き続き職員数の適正化による人件費の抑制に努めるとともに、指定管理等による民間委託の推進などによる行政コスト削減を図っていく。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60806</xdr:rowOff>
    </xdr:from>
    <xdr:to>
      <xdr:col>23</xdr:col>
      <xdr:colOff>133350</xdr:colOff>
      <xdr:row>84</xdr:row>
      <xdr:rowOff>63195</xdr:rowOff>
    </xdr:to>
    <xdr:cxnSp macro="">
      <xdr:nvCxnSpPr>
        <xdr:cNvPr id="195" name="直線コネクタ 194"/>
        <xdr:cNvCxnSpPr/>
      </xdr:nvCxnSpPr>
      <xdr:spPr>
        <a:xfrm>
          <a:off x="4114800" y="14291156"/>
          <a:ext cx="838200" cy="17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157124</xdr:rowOff>
    </xdr:from>
    <xdr:to>
      <xdr:col>19</xdr:col>
      <xdr:colOff>133350</xdr:colOff>
      <xdr:row>83</xdr:row>
      <xdr:rowOff>60806</xdr:rowOff>
    </xdr:to>
    <xdr:cxnSp macro="">
      <xdr:nvCxnSpPr>
        <xdr:cNvPr id="198" name="直線コネクタ 197"/>
        <xdr:cNvCxnSpPr/>
      </xdr:nvCxnSpPr>
      <xdr:spPr>
        <a:xfrm>
          <a:off x="3225800" y="14216024"/>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126290</xdr:rowOff>
    </xdr:from>
    <xdr:to>
      <xdr:col>15</xdr:col>
      <xdr:colOff>82550</xdr:colOff>
      <xdr:row>82</xdr:row>
      <xdr:rowOff>157124</xdr:rowOff>
    </xdr:to>
    <xdr:cxnSp macro="">
      <xdr:nvCxnSpPr>
        <xdr:cNvPr id="201" name="直線コネクタ 200"/>
        <xdr:cNvCxnSpPr/>
      </xdr:nvCxnSpPr>
      <xdr:spPr>
        <a:xfrm>
          <a:off x="2336800" y="14185190"/>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126290</xdr:rowOff>
    </xdr:from>
    <xdr:to>
      <xdr:col>11</xdr:col>
      <xdr:colOff>31750</xdr:colOff>
      <xdr:row>82</xdr:row>
      <xdr:rowOff>158882</xdr:rowOff>
    </xdr:to>
    <xdr:cxnSp macro="">
      <xdr:nvCxnSpPr>
        <xdr:cNvPr id="204" name="直線コネクタ 203"/>
        <xdr:cNvCxnSpPr/>
      </xdr:nvCxnSpPr>
      <xdr:spPr>
        <a:xfrm flipV="1">
          <a:off x="1447800" y="14185190"/>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12395</xdr:rowOff>
    </xdr:from>
    <xdr:to>
      <xdr:col>23</xdr:col>
      <xdr:colOff>184150</xdr:colOff>
      <xdr:row>84</xdr:row>
      <xdr:rowOff>113995</xdr:rowOff>
    </xdr:to>
    <xdr:sp macro="" textlink="">
      <xdr:nvSpPr>
        <xdr:cNvPr id="214" name="楕円 213"/>
        <xdr:cNvSpPr/>
      </xdr:nvSpPr>
      <xdr:spPr>
        <a:xfrm>
          <a:off x="4902200" y="144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155922</xdr:rowOff>
    </xdr:from>
    <xdr:ext cx="762000" cy="259045"/>
    <xdr:sp macro="" textlink="">
      <xdr:nvSpPr>
        <xdr:cNvPr id="215" name="人件費・物件費等の状況該当値テキスト"/>
        <xdr:cNvSpPr txBox="1"/>
      </xdr:nvSpPr>
      <xdr:spPr>
        <a:xfrm>
          <a:off x="5041900" y="143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10006</xdr:rowOff>
    </xdr:from>
    <xdr:to>
      <xdr:col>19</xdr:col>
      <xdr:colOff>184150</xdr:colOff>
      <xdr:row>83</xdr:row>
      <xdr:rowOff>111606</xdr:rowOff>
    </xdr:to>
    <xdr:sp macro="" textlink="">
      <xdr:nvSpPr>
        <xdr:cNvPr id="216" name="楕円 215"/>
        <xdr:cNvSpPr/>
      </xdr:nvSpPr>
      <xdr:spPr>
        <a:xfrm>
          <a:off x="4064000" y="142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96383</xdr:rowOff>
    </xdr:from>
    <xdr:ext cx="736600" cy="259045"/>
    <xdr:sp macro="" textlink="">
      <xdr:nvSpPr>
        <xdr:cNvPr id="217" name="テキスト ボックス 216"/>
        <xdr:cNvSpPr txBox="1"/>
      </xdr:nvSpPr>
      <xdr:spPr>
        <a:xfrm>
          <a:off x="3733800" y="1432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106324</xdr:rowOff>
    </xdr:from>
    <xdr:to>
      <xdr:col>15</xdr:col>
      <xdr:colOff>133350</xdr:colOff>
      <xdr:row>83</xdr:row>
      <xdr:rowOff>36474</xdr:rowOff>
    </xdr:to>
    <xdr:sp macro="" textlink="">
      <xdr:nvSpPr>
        <xdr:cNvPr id="218" name="楕円 217"/>
        <xdr:cNvSpPr/>
      </xdr:nvSpPr>
      <xdr:spPr>
        <a:xfrm>
          <a:off x="3175000" y="141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46651</xdr:rowOff>
    </xdr:from>
    <xdr:ext cx="762000" cy="259045"/>
    <xdr:sp macro="" textlink="">
      <xdr:nvSpPr>
        <xdr:cNvPr id="219" name="テキスト ボックス 218"/>
        <xdr:cNvSpPr txBox="1"/>
      </xdr:nvSpPr>
      <xdr:spPr>
        <a:xfrm>
          <a:off x="2844800" y="139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75490</xdr:rowOff>
    </xdr:from>
    <xdr:to>
      <xdr:col>11</xdr:col>
      <xdr:colOff>82550</xdr:colOff>
      <xdr:row>83</xdr:row>
      <xdr:rowOff>5640</xdr:rowOff>
    </xdr:to>
    <xdr:sp macro="" textlink="">
      <xdr:nvSpPr>
        <xdr:cNvPr id="220" name="楕円 219"/>
        <xdr:cNvSpPr/>
      </xdr:nvSpPr>
      <xdr:spPr>
        <a:xfrm>
          <a:off x="2286000" y="141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15817</xdr:rowOff>
    </xdr:from>
    <xdr:ext cx="762000" cy="259045"/>
    <xdr:sp macro="" textlink="">
      <xdr:nvSpPr>
        <xdr:cNvPr id="221" name="テキスト ボックス 220"/>
        <xdr:cNvSpPr txBox="1"/>
      </xdr:nvSpPr>
      <xdr:spPr>
        <a:xfrm>
          <a:off x="1955800" y="139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108082</xdr:rowOff>
    </xdr:from>
    <xdr:to>
      <xdr:col>7</xdr:col>
      <xdr:colOff>31750</xdr:colOff>
      <xdr:row>83</xdr:row>
      <xdr:rowOff>38232</xdr:rowOff>
    </xdr:to>
    <xdr:sp macro="" textlink="">
      <xdr:nvSpPr>
        <xdr:cNvPr id="222" name="楕円 221"/>
        <xdr:cNvSpPr/>
      </xdr:nvSpPr>
      <xdr:spPr>
        <a:xfrm>
          <a:off x="1397000" y="1416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23009</xdr:rowOff>
    </xdr:from>
    <xdr:ext cx="762000" cy="259045"/>
    <xdr:sp macro="" textlink="">
      <xdr:nvSpPr>
        <xdr:cNvPr id="223" name="テキスト ボックス 222"/>
        <xdr:cNvSpPr txBox="1"/>
      </xdr:nvSpPr>
      <xdr:spPr>
        <a:xfrm>
          <a:off x="1066800" y="1425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令和２年度は、前年度から０．１ポイント低下し、類似団体平均より１．２ポイント上回った。</a:t>
          </a:r>
        </a:p>
        <a:p>
          <a:r>
            <a:rPr kumimoji="1" lang="ja-JP" altLang="en-US" sz="1300">
              <a:latin typeface="ＭＳ Ｐゴシック" panose="020B0600070205080204" pitchFamily="50" charset="-128"/>
              <a:ea typeface="ＭＳ Ｐゴシック" panose="020B0600070205080204" pitchFamily="50" charset="-128"/>
            </a:rPr>
            <a:t>　今後とも引き続き、本市の財政状況を踏まえた適正な給与水準の維持に努める。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33564</xdr:rowOff>
    </xdr:to>
    <xdr:cxnSp macro="">
      <xdr:nvCxnSpPr>
        <xdr:cNvPr id="259" name="直線コネクタ 258"/>
        <xdr:cNvCxnSpPr/>
      </xdr:nvCxnSpPr>
      <xdr:spPr>
        <a:xfrm flipV="1">
          <a:off x="16179800" y="149324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33564</xdr:rowOff>
    </xdr:to>
    <xdr:cxnSp macro="">
      <xdr:nvCxnSpPr>
        <xdr:cNvPr id="262" name="直線コネクタ 261"/>
        <xdr:cNvCxnSpPr/>
      </xdr:nvCxnSpPr>
      <xdr:spPr>
        <a:xfrm>
          <a:off x="15290800" y="1494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5" name="直線コネクタ 264"/>
        <xdr:cNvCxnSpPr/>
      </xdr:nvCxnSpPr>
      <xdr:spPr>
        <a:xfrm flipV="1">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154214</xdr:rowOff>
    </xdr:to>
    <xdr:cxnSp macro="">
      <xdr:nvCxnSpPr>
        <xdr:cNvPr id="268" name="直線コネクタ 267"/>
        <xdr:cNvCxnSpPr/>
      </xdr:nvCxnSpPr>
      <xdr:spPr>
        <a:xfrm flipV="1">
          <a:off x="13512800" y="149669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6" name="楕円 285"/>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7" name="テキスト ボックス 286"/>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市町合併を機に行ってきた職員数の減員も限界に達する中、新たな行政需要や著しい社会経済状況の変化への対応などから職員数は増加傾向にあり、類似団体平均を上回る結果となっている。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今後も職員数の増加が見込まれるなか、引き続き施策・事業の取捨選択、事務事業の簡素化及び</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を活用した業務改革を行い、限られた人的資源を有効に活用することで、高松市が目標として掲げる、令和８年度までの５年間で職員数△３３人（会計年度任用職員を含む）の達成を目指す。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153035</xdr:rowOff>
    </xdr:from>
    <xdr:to>
      <xdr:col>81</xdr:col>
      <xdr:colOff>44450</xdr:colOff>
      <xdr:row>63</xdr:row>
      <xdr:rowOff>5715</xdr:rowOff>
    </xdr:to>
    <xdr:cxnSp macro="">
      <xdr:nvCxnSpPr>
        <xdr:cNvPr id="322" name="直線コネクタ 321"/>
        <xdr:cNvCxnSpPr/>
      </xdr:nvCxnSpPr>
      <xdr:spPr>
        <a:xfrm>
          <a:off x="16179800" y="107829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153035</xdr:rowOff>
    </xdr:to>
    <xdr:cxnSp macro="">
      <xdr:nvCxnSpPr>
        <xdr:cNvPr id="325" name="直線コネクタ 324"/>
        <xdr:cNvCxnSpPr/>
      </xdr:nvCxnSpPr>
      <xdr:spPr>
        <a:xfrm>
          <a:off x="15290800" y="10746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116840</xdr:rowOff>
    </xdr:to>
    <xdr:cxnSp macro="">
      <xdr:nvCxnSpPr>
        <xdr:cNvPr id="328" name="直線コネクタ 327"/>
        <xdr:cNvCxnSpPr/>
      </xdr:nvCxnSpPr>
      <xdr:spPr>
        <a:xfrm>
          <a:off x="14401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96731</xdr:rowOff>
    </xdr:to>
    <xdr:cxnSp macro="">
      <xdr:nvCxnSpPr>
        <xdr:cNvPr id="331" name="直線コネクタ 330"/>
        <xdr:cNvCxnSpPr/>
      </xdr:nvCxnSpPr>
      <xdr:spPr>
        <a:xfrm>
          <a:off x="13512800" y="107105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41" name="楕円 340"/>
        <xdr:cNvSpPr/>
      </xdr:nvSpPr>
      <xdr:spPr>
        <a:xfrm>
          <a:off x="16967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98442</xdr:rowOff>
    </xdr:from>
    <xdr:ext cx="762000" cy="259045"/>
    <xdr:sp macro="" textlink="">
      <xdr:nvSpPr>
        <xdr:cNvPr id="342" name="定員管理の状況該当値テキスト"/>
        <xdr:cNvSpPr txBox="1"/>
      </xdr:nvSpPr>
      <xdr:spPr>
        <a:xfrm>
          <a:off x="17106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43" name="楕円 342"/>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17162</xdr:rowOff>
    </xdr:from>
    <xdr:ext cx="736600" cy="259045"/>
    <xdr:sp macro="" textlink="">
      <xdr:nvSpPr>
        <xdr:cNvPr id="344" name="テキスト ボックス 343"/>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7" name="楕円 346"/>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8" name="テキスト ボックス 347"/>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29845</xdr:rowOff>
    </xdr:from>
    <xdr:to>
      <xdr:col>64</xdr:col>
      <xdr:colOff>152400</xdr:colOff>
      <xdr:row>62</xdr:row>
      <xdr:rowOff>131445</xdr:rowOff>
    </xdr:to>
    <xdr:sp macro="" textlink="">
      <xdr:nvSpPr>
        <xdr:cNvPr id="349" name="楕円 348"/>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116222</xdr:rowOff>
    </xdr:from>
    <xdr:ext cx="762000" cy="259045"/>
    <xdr:sp macro="" textlink="">
      <xdr:nvSpPr>
        <xdr:cNvPr id="350" name="テキスト ボックス 349"/>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分母のうち標準税収入額等の増や、分子のうち下水道事業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などの企業債償還金に対する繰入金の減などにより、前年度から０．３ポイント改善した。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今後とも計画的な市債の発行と償還に取り組み、比率の改善に努める。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9313</xdr:rowOff>
    </xdr:to>
    <xdr:cxnSp macro="">
      <xdr:nvCxnSpPr>
        <xdr:cNvPr id="383" name="直線コネクタ 382"/>
        <xdr:cNvCxnSpPr/>
      </xdr:nvCxnSpPr>
      <xdr:spPr>
        <a:xfrm flipV="1">
          <a:off x="16179800" y="71860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33444</xdr:rowOff>
    </xdr:to>
    <xdr:cxnSp macro="">
      <xdr:nvCxnSpPr>
        <xdr:cNvPr id="386" name="直線コネクタ 385"/>
        <xdr:cNvCxnSpPr/>
      </xdr:nvCxnSpPr>
      <xdr:spPr>
        <a:xfrm flipV="1">
          <a:off x="15290800" y="7210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81704</xdr:rowOff>
    </xdr:to>
    <xdr:cxnSp macro="">
      <xdr:nvCxnSpPr>
        <xdr:cNvPr id="389" name="直線コネクタ 388"/>
        <xdr:cNvCxnSpPr/>
      </xdr:nvCxnSpPr>
      <xdr:spPr>
        <a:xfrm flipV="1">
          <a:off x="14401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105833</xdr:rowOff>
    </xdr:to>
    <xdr:cxnSp macro="">
      <xdr:nvCxnSpPr>
        <xdr:cNvPr id="392" name="直線コネクタ 391"/>
        <xdr:cNvCxnSpPr/>
      </xdr:nvCxnSpPr>
      <xdr:spPr>
        <a:xfrm flipV="1">
          <a:off x="13512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2" name="楕円 401"/>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3"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4" name="楕円 403"/>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5" name="テキスト ボックス 404"/>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8" name="楕円 407"/>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9" name="テキスト ボックス 408"/>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0" name="楕円 409"/>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1" name="テキスト ボックス 410"/>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の地方財政措置などから財政調整基金の取崩しを行わず、減債基金を５億円積み立てたこと、また、令和元年度決算における実質収支から１４億円を財政調整基金に積み立てたことにより充当可能基金が約２５億円増加した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将来負担額において、後年度負担を考慮し、プライマリーバランスの黒字を堅持した市債発行に努めるほか、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施策・事業の取捨選択など、更なる効率化に努め、基金の取崩しに頼らない予算編成に向け取り組んでいく。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55245</xdr:rowOff>
    </xdr:from>
    <xdr:to>
      <xdr:col>81</xdr:col>
      <xdr:colOff>44450</xdr:colOff>
      <xdr:row>17</xdr:row>
      <xdr:rowOff>76158</xdr:rowOff>
    </xdr:to>
    <xdr:cxnSp macro="">
      <xdr:nvCxnSpPr>
        <xdr:cNvPr id="445" name="直線コネクタ 444"/>
        <xdr:cNvCxnSpPr/>
      </xdr:nvCxnSpPr>
      <xdr:spPr>
        <a:xfrm flipV="1">
          <a:off x="16179800" y="2969895"/>
          <a:ext cx="8382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46397</xdr:rowOff>
    </xdr:from>
    <xdr:to>
      <xdr:col>77</xdr:col>
      <xdr:colOff>44450</xdr:colOff>
      <xdr:row>17</xdr:row>
      <xdr:rowOff>76158</xdr:rowOff>
    </xdr:to>
    <xdr:cxnSp macro="">
      <xdr:nvCxnSpPr>
        <xdr:cNvPr id="448" name="直線コネクタ 447"/>
        <xdr:cNvCxnSpPr/>
      </xdr:nvCxnSpPr>
      <xdr:spPr>
        <a:xfrm>
          <a:off x="15290800" y="2961047"/>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17441</xdr:rowOff>
    </xdr:from>
    <xdr:to>
      <xdr:col>72</xdr:col>
      <xdr:colOff>203200</xdr:colOff>
      <xdr:row>17</xdr:row>
      <xdr:rowOff>46397</xdr:rowOff>
    </xdr:to>
    <xdr:cxnSp macro="">
      <xdr:nvCxnSpPr>
        <xdr:cNvPr id="451" name="直線コネクタ 450"/>
        <xdr:cNvCxnSpPr/>
      </xdr:nvCxnSpPr>
      <xdr:spPr>
        <a:xfrm>
          <a:off x="14401800" y="293209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17441</xdr:rowOff>
    </xdr:from>
    <xdr:to>
      <xdr:col>68</xdr:col>
      <xdr:colOff>152400</xdr:colOff>
      <xdr:row>17</xdr:row>
      <xdr:rowOff>18246</xdr:rowOff>
    </xdr:to>
    <xdr:cxnSp macro="">
      <xdr:nvCxnSpPr>
        <xdr:cNvPr id="454" name="直線コネクタ 453"/>
        <xdr:cNvCxnSpPr/>
      </xdr:nvCxnSpPr>
      <xdr:spPr>
        <a:xfrm flipV="1">
          <a:off x="13512800" y="293209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4445</xdr:rowOff>
    </xdr:from>
    <xdr:to>
      <xdr:col>81</xdr:col>
      <xdr:colOff>95250</xdr:colOff>
      <xdr:row>17</xdr:row>
      <xdr:rowOff>106045</xdr:rowOff>
    </xdr:to>
    <xdr:sp macro="" textlink="">
      <xdr:nvSpPr>
        <xdr:cNvPr id="464" name="楕円 463"/>
        <xdr:cNvSpPr/>
      </xdr:nvSpPr>
      <xdr:spPr>
        <a:xfrm>
          <a:off x="169672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147972</xdr:rowOff>
    </xdr:from>
    <xdr:ext cx="762000" cy="259045"/>
    <xdr:sp macro="" textlink="">
      <xdr:nvSpPr>
        <xdr:cNvPr id="465" name="将来負担の状況該当値テキスト"/>
        <xdr:cNvSpPr txBox="1"/>
      </xdr:nvSpPr>
      <xdr:spPr>
        <a:xfrm>
          <a:off x="17106900" y="28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25358</xdr:rowOff>
    </xdr:from>
    <xdr:to>
      <xdr:col>77</xdr:col>
      <xdr:colOff>95250</xdr:colOff>
      <xdr:row>17</xdr:row>
      <xdr:rowOff>126958</xdr:rowOff>
    </xdr:to>
    <xdr:sp macro="" textlink="">
      <xdr:nvSpPr>
        <xdr:cNvPr id="466" name="楕円 465"/>
        <xdr:cNvSpPr/>
      </xdr:nvSpPr>
      <xdr:spPr>
        <a:xfrm>
          <a:off x="16129000" y="29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111735</xdr:rowOff>
    </xdr:from>
    <xdr:ext cx="736600" cy="259045"/>
    <xdr:sp macro="" textlink="">
      <xdr:nvSpPr>
        <xdr:cNvPr id="467" name="テキスト ボックス 466"/>
        <xdr:cNvSpPr txBox="1"/>
      </xdr:nvSpPr>
      <xdr:spPr>
        <a:xfrm>
          <a:off x="15798800" y="302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167047</xdr:rowOff>
    </xdr:from>
    <xdr:to>
      <xdr:col>73</xdr:col>
      <xdr:colOff>44450</xdr:colOff>
      <xdr:row>17</xdr:row>
      <xdr:rowOff>97197</xdr:rowOff>
    </xdr:to>
    <xdr:sp macro="" textlink="">
      <xdr:nvSpPr>
        <xdr:cNvPr id="468" name="楕円 467"/>
        <xdr:cNvSpPr/>
      </xdr:nvSpPr>
      <xdr:spPr>
        <a:xfrm>
          <a:off x="15240000" y="29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81974</xdr:rowOff>
    </xdr:from>
    <xdr:ext cx="762000" cy="259045"/>
    <xdr:sp macro="" textlink="">
      <xdr:nvSpPr>
        <xdr:cNvPr id="469" name="テキスト ボックス 468"/>
        <xdr:cNvSpPr txBox="1"/>
      </xdr:nvSpPr>
      <xdr:spPr>
        <a:xfrm>
          <a:off x="14909800" y="299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138091</xdr:rowOff>
    </xdr:from>
    <xdr:to>
      <xdr:col>68</xdr:col>
      <xdr:colOff>203200</xdr:colOff>
      <xdr:row>17</xdr:row>
      <xdr:rowOff>68241</xdr:rowOff>
    </xdr:to>
    <xdr:sp macro="" textlink="">
      <xdr:nvSpPr>
        <xdr:cNvPr id="470" name="楕円 469"/>
        <xdr:cNvSpPr/>
      </xdr:nvSpPr>
      <xdr:spPr>
        <a:xfrm>
          <a:off x="14351000" y="28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53018</xdr:rowOff>
    </xdr:from>
    <xdr:ext cx="762000" cy="259045"/>
    <xdr:sp macro="" textlink="">
      <xdr:nvSpPr>
        <xdr:cNvPr id="471" name="テキスト ボックス 470"/>
        <xdr:cNvSpPr txBox="1"/>
      </xdr:nvSpPr>
      <xdr:spPr>
        <a:xfrm>
          <a:off x="14020800" y="296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138896</xdr:rowOff>
    </xdr:from>
    <xdr:to>
      <xdr:col>64</xdr:col>
      <xdr:colOff>152400</xdr:colOff>
      <xdr:row>17</xdr:row>
      <xdr:rowOff>69046</xdr:rowOff>
    </xdr:to>
    <xdr:sp macro="" textlink="">
      <xdr:nvSpPr>
        <xdr:cNvPr id="472" name="楕円 471"/>
        <xdr:cNvSpPr/>
      </xdr:nvSpPr>
      <xdr:spPr>
        <a:xfrm>
          <a:off x="13462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53823</xdr:rowOff>
    </xdr:from>
    <xdr:ext cx="762000" cy="259045"/>
    <xdr:sp macro="" textlink="">
      <xdr:nvSpPr>
        <xdr:cNvPr id="473" name="テキスト ボックス 472"/>
        <xdr:cNvSpPr txBox="1"/>
      </xdr:nvSpPr>
      <xdr:spPr>
        <a:xfrm>
          <a:off x="13131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、ノー残業デーや振替・代休制度の活用の徹底、外部委託化などによる時間外勤務の縮減のほか、実態に応じた特殊勤務手当の見直しなど、計画的に総人件費の抑制に努める。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142240</xdr:rowOff>
    </xdr:to>
    <xdr:cxnSp macro="">
      <xdr:nvCxnSpPr>
        <xdr:cNvPr id="66" name="直線コネクタ 65"/>
        <xdr:cNvCxnSpPr/>
      </xdr:nvCxnSpPr>
      <xdr:spPr>
        <a:xfrm>
          <a:off x="3987800" y="6573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66040</xdr:rowOff>
    </xdr:to>
    <xdr:cxnSp macro="">
      <xdr:nvCxnSpPr>
        <xdr:cNvPr id="69" name="直線コネクタ 68"/>
        <xdr:cNvCxnSpPr/>
      </xdr:nvCxnSpPr>
      <xdr:spPr>
        <a:xfrm flipV="1">
          <a:off x="3098800" y="657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66040</xdr:rowOff>
    </xdr:to>
    <xdr:cxnSp macro="">
      <xdr:nvCxnSpPr>
        <xdr:cNvPr id="72" name="直線コネクタ 71"/>
        <xdr:cNvCxnSpPr/>
      </xdr:nvCxnSpPr>
      <xdr:spPr>
        <a:xfrm>
          <a:off x="2209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66040</xdr:rowOff>
    </xdr:to>
    <xdr:cxnSp macro="">
      <xdr:nvCxnSpPr>
        <xdr:cNvPr id="75" name="直線コネクタ 74"/>
        <xdr:cNvCxnSpPr/>
      </xdr:nvCxnSpPr>
      <xdr:spPr>
        <a:xfrm flipV="1">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南部クリーンセンター運営費等が増加したことにより、前年度より０．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ポイント増加したが、類似団体平均は下回っている。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引き続き、施設の維持管理経費などにおいて、徹底した経費削減を図るとともに、ライフサイクルコストの縮減を目的とした計画的な修繕等を行うことで、物件費の抑制に努める。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97064</xdr:rowOff>
    </xdr:to>
    <xdr:cxnSp macro="">
      <xdr:nvCxnSpPr>
        <xdr:cNvPr id="129" name="直線コネクタ 128"/>
        <xdr:cNvCxnSpPr/>
      </xdr:nvCxnSpPr>
      <xdr:spPr>
        <a:xfrm>
          <a:off x="15671800" y="2603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31750</xdr:rowOff>
    </xdr:to>
    <xdr:cxnSp macro="">
      <xdr:nvCxnSpPr>
        <xdr:cNvPr id="132" name="直線コネクタ 131"/>
        <xdr:cNvCxnSpPr/>
      </xdr:nvCxnSpPr>
      <xdr:spPr>
        <a:xfrm>
          <a:off x="14782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14</xdr:row>
      <xdr:rowOff>127000</xdr:rowOff>
    </xdr:to>
    <xdr:cxnSp macro="">
      <xdr:nvCxnSpPr>
        <xdr:cNvPr id="135" name="直線コネクタ 134"/>
        <xdr:cNvCxnSpPr/>
      </xdr:nvCxnSpPr>
      <xdr:spPr>
        <a:xfrm>
          <a:off x="13893800" y="251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170543</xdr:rowOff>
    </xdr:to>
    <xdr:cxnSp macro="">
      <xdr:nvCxnSpPr>
        <xdr:cNvPr id="138" name="直線コネクタ 137"/>
        <xdr:cNvCxnSpPr/>
      </xdr:nvCxnSpPr>
      <xdr:spPr>
        <a:xfrm flipV="1">
          <a:off x="13004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65314</xdr:rowOff>
    </xdr:from>
    <xdr:to>
      <xdr:col>69</xdr:col>
      <xdr:colOff>142875</xdr:colOff>
      <xdr:row>14</xdr:row>
      <xdr:rowOff>166914</xdr:rowOff>
    </xdr:to>
    <xdr:sp macro="" textlink="">
      <xdr:nvSpPr>
        <xdr:cNvPr id="154" name="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支払回数の変更による児童扶養手当費の減、新型コロナウイルス感染症の感染拡大の影響に伴う医療扶助の減による生活保護扶助費の減などにより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今後とも、市単独事業の給付効果や支給対象などの見直しを行うことで、扶助費の抑制に努める。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82550</xdr:rowOff>
    </xdr:to>
    <xdr:cxnSp macro="">
      <xdr:nvCxnSpPr>
        <xdr:cNvPr id="190" name="直線コネクタ 189"/>
        <xdr:cNvCxnSpPr/>
      </xdr:nvCxnSpPr>
      <xdr:spPr>
        <a:xfrm flipV="1">
          <a:off x="3987800" y="9766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57</xdr:row>
      <xdr:rowOff>82550</xdr:rowOff>
    </xdr:to>
    <xdr:cxnSp macro="">
      <xdr:nvCxnSpPr>
        <xdr:cNvPr id="193" name="直線コネクタ 192"/>
        <xdr:cNvCxnSpPr/>
      </xdr:nvCxnSpPr>
      <xdr:spPr>
        <a:xfrm>
          <a:off x="3098800" y="9664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63500</xdr:rowOff>
    </xdr:to>
    <xdr:cxnSp macro="">
      <xdr:nvCxnSpPr>
        <xdr:cNvPr id="196" name="直線コネクタ 195"/>
        <xdr:cNvCxnSpPr/>
      </xdr:nvCxnSpPr>
      <xdr:spPr>
        <a:xfrm>
          <a:off x="2209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50800</xdr:rowOff>
    </xdr:to>
    <xdr:cxnSp macro="">
      <xdr:nvCxnSpPr>
        <xdr:cNvPr id="199" name="直線コネクタ 198"/>
        <xdr:cNvCxnSpPr/>
      </xdr:nvCxnSpPr>
      <xdr:spPr>
        <a:xfrm>
          <a:off x="1320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0"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11" name="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2" name="テキスト ボックス 211"/>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7" name="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8" name="テキスト ボックス 217"/>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より０．９ポイント増となり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西部クリーンセンター焼却施設に係る維持補修費が増となった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ことなどによるものである。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行政と民間、国・県と市の役割分担の明確化、受益と負担の公平性、同種の事務事業の統合化などの観点から積極的に見直し、個々の事務処理手続などについても、簡素・効率化等を促進し、経費節減や事務量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127000</xdr:rowOff>
    </xdr:to>
    <xdr:cxnSp macro="">
      <xdr:nvCxnSpPr>
        <xdr:cNvPr id="251" name="直線コネクタ 250"/>
        <xdr:cNvCxnSpPr/>
      </xdr:nvCxnSpPr>
      <xdr:spPr>
        <a:xfrm>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0</xdr:rowOff>
    </xdr:from>
    <xdr:to>
      <xdr:col>78</xdr:col>
      <xdr:colOff>69850</xdr:colOff>
      <xdr:row>58</xdr:row>
      <xdr:rowOff>12700</xdr:rowOff>
    </xdr:to>
    <xdr:cxnSp macro="">
      <xdr:nvCxnSpPr>
        <xdr:cNvPr id="254" name="直線コネクタ 253"/>
        <xdr:cNvCxnSpPr/>
      </xdr:nvCxnSpPr>
      <xdr:spPr>
        <a:xfrm>
          <a:off x="147828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58</xdr:row>
      <xdr:rowOff>0</xdr:rowOff>
    </xdr:to>
    <xdr:cxnSp macro="">
      <xdr:nvCxnSpPr>
        <xdr:cNvPr id="257" name="直線コネクタ 256"/>
        <xdr:cNvCxnSpPr/>
      </xdr:nvCxnSpPr>
      <xdr:spPr>
        <a:xfrm>
          <a:off x="13893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95250</xdr:rowOff>
    </xdr:from>
    <xdr:to>
      <xdr:col>69</xdr:col>
      <xdr:colOff>92075</xdr:colOff>
      <xdr:row>57</xdr:row>
      <xdr:rowOff>120650</xdr:rowOff>
    </xdr:to>
    <xdr:cxnSp macro="">
      <xdr:nvCxnSpPr>
        <xdr:cNvPr id="260" name="直線コネクタ 259"/>
        <xdr:cNvCxnSpPr/>
      </xdr:nvCxnSpPr>
      <xdr:spPr>
        <a:xfrm flipV="1">
          <a:off x="13004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3" name="テキスト ボックス 272"/>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4" name="楕円 273"/>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5" name="テキスト ボックス 27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8" name="楕円 277"/>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9" name="テキスト ボックス 278"/>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下水道事業会計の利子償還金の減に伴う下水道事業会計負担金の減などにより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今後ともすべての補助金等を対象に、必要性や成果等について、ＰＤＣＡサイクルに基づく点検を徹底し、終期の設定、縮小・廃止・統合の検討など、より一層の適正化に努める。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88900</xdr:rowOff>
    </xdr:to>
    <xdr:cxnSp macro="">
      <xdr:nvCxnSpPr>
        <xdr:cNvPr id="312" name="直線コネクタ 311"/>
        <xdr:cNvCxnSpPr/>
      </xdr:nvCxnSpPr>
      <xdr:spPr>
        <a:xfrm flipV="1">
          <a:off x="15671800" y="584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34</xdr:row>
      <xdr:rowOff>157480</xdr:rowOff>
    </xdr:to>
    <xdr:cxnSp macro="">
      <xdr:nvCxnSpPr>
        <xdr:cNvPr id="315" name="直線コネクタ 314"/>
        <xdr:cNvCxnSpPr/>
      </xdr:nvCxnSpPr>
      <xdr:spPr>
        <a:xfrm flipV="1">
          <a:off x="14782800" y="591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111760</xdr:rowOff>
    </xdr:from>
    <xdr:to>
      <xdr:col>73</xdr:col>
      <xdr:colOff>180975</xdr:colOff>
      <xdr:row>34</xdr:row>
      <xdr:rowOff>157480</xdr:rowOff>
    </xdr:to>
    <xdr:cxnSp macro="">
      <xdr:nvCxnSpPr>
        <xdr:cNvPr id="318" name="直線コネクタ 317"/>
        <xdr:cNvCxnSpPr/>
      </xdr:nvCxnSpPr>
      <xdr:spPr>
        <a:xfrm>
          <a:off x="13893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119380</xdr:rowOff>
    </xdr:to>
    <xdr:cxnSp macro="">
      <xdr:nvCxnSpPr>
        <xdr:cNvPr id="321" name="直線コネクタ 320"/>
        <xdr:cNvCxnSpPr/>
      </xdr:nvCxnSpPr>
      <xdr:spPr>
        <a:xfrm flipV="1">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1" name="楕円 330"/>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2"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3" name="楕円 332"/>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4" name="テキスト ボックス 333"/>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5" name="楕円 334"/>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21607</xdr:rowOff>
    </xdr:from>
    <xdr:ext cx="762000" cy="259045"/>
    <xdr:sp macro="" textlink="">
      <xdr:nvSpPr>
        <xdr:cNvPr id="336" name="テキスト ボックス 335"/>
        <xdr:cNvSpPr txBox="1"/>
      </xdr:nvSpPr>
      <xdr:spPr>
        <a:xfrm>
          <a:off x="14401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60960</xdr:rowOff>
    </xdr:from>
    <xdr:to>
      <xdr:col>69</xdr:col>
      <xdr:colOff>142875</xdr:colOff>
      <xdr:row>34</xdr:row>
      <xdr:rowOff>162560</xdr:rowOff>
    </xdr:to>
    <xdr:sp macro="" textlink="">
      <xdr:nvSpPr>
        <xdr:cNvPr id="337" name="楕円 336"/>
        <xdr:cNvSpPr/>
      </xdr:nvSpPr>
      <xdr:spPr>
        <a:xfrm>
          <a:off x="13843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147337</xdr:rowOff>
    </xdr:from>
    <xdr:ext cx="762000" cy="259045"/>
    <xdr:sp macro="" textlink="">
      <xdr:nvSpPr>
        <xdr:cNvPr id="338" name="テキスト ボックス 337"/>
        <xdr:cNvSpPr txBox="1"/>
      </xdr:nvSpPr>
      <xdr:spPr>
        <a:xfrm>
          <a:off x="13512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39" name="楕円 338"/>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154957</xdr:rowOff>
    </xdr:from>
    <xdr:ext cx="762000" cy="259045"/>
    <xdr:sp macro="" textlink="">
      <xdr:nvSpPr>
        <xdr:cNvPr id="340" name="テキスト ボックス 339"/>
        <xdr:cNvSpPr txBox="1"/>
      </xdr:nvSpPr>
      <xdr:spPr>
        <a:xfrm>
          <a:off x="12623800" y="598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大型建設事業の元金償還開始により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より０．５ポイント増加しており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今後とも、引き続き、後年度に地方交付税措置のある起債を活用するとともに、繰上償還を実施すること等により市債残高の抑制に取り組む。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73661</xdr:rowOff>
    </xdr:to>
    <xdr:cxnSp macro="">
      <xdr:nvCxnSpPr>
        <xdr:cNvPr id="373" name="直線コネクタ 372"/>
        <xdr:cNvCxnSpPr/>
      </xdr:nvCxnSpPr>
      <xdr:spPr>
        <a:xfrm>
          <a:off x="3987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76" name="直線コネクタ 375"/>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35561</xdr:rowOff>
    </xdr:to>
    <xdr:cxnSp macro="">
      <xdr:nvCxnSpPr>
        <xdr:cNvPr id="379" name="直線コネクタ 378"/>
        <xdr:cNvCxnSpPr/>
      </xdr:nvCxnSpPr>
      <xdr:spPr>
        <a:xfrm>
          <a:off x="2209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66039</xdr:rowOff>
    </xdr:to>
    <xdr:cxnSp macro="">
      <xdr:nvCxnSpPr>
        <xdr:cNvPr id="382" name="直線コネクタ 381"/>
        <xdr:cNvCxnSpPr/>
      </xdr:nvCxnSpPr>
      <xdr:spPr>
        <a:xfrm flipV="1">
          <a:off x="1320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2" name="楕円 391"/>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3"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4" name="楕円 39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5" name="テキスト ボックス 39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6" name="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7" name="テキスト ボックス 39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0" name="楕円 39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1" name="テキスト ボックス 40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今後とも、給与水準や施設の維持管理経費の抑制に努め、財政の健全化に取り組む。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153670</xdr:rowOff>
    </xdr:from>
    <xdr:to>
      <xdr:col>82</xdr:col>
      <xdr:colOff>107950</xdr:colOff>
      <xdr:row>76</xdr:row>
      <xdr:rowOff>50800</xdr:rowOff>
    </xdr:to>
    <xdr:cxnSp macro="">
      <xdr:nvCxnSpPr>
        <xdr:cNvPr id="434" name="直線コネクタ 433"/>
        <xdr:cNvCxnSpPr/>
      </xdr:nvCxnSpPr>
      <xdr:spPr>
        <a:xfrm>
          <a:off x="15671800" y="13012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75</xdr:row>
      <xdr:rowOff>153670</xdr:rowOff>
    </xdr:to>
    <xdr:cxnSp macro="">
      <xdr:nvCxnSpPr>
        <xdr:cNvPr id="437" name="直線コネクタ 436"/>
        <xdr:cNvCxnSpPr/>
      </xdr:nvCxnSpPr>
      <xdr:spPr>
        <a:xfrm>
          <a:off x="14782800" y="12913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54610</xdr:rowOff>
    </xdr:to>
    <xdr:cxnSp macro="">
      <xdr:nvCxnSpPr>
        <xdr:cNvPr id="440" name="直線コネクタ 439"/>
        <xdr:cNvCxnSpPr/>
      </xdr:nvCxnSpPr>
      <xdr:spPr>
        <a:xfrm>
          <a:off x="13893800" y="12768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1270</xdr:rowOff>
    </xdr:to>
    <xdr:cxnSp macro="">
      <xdr:nvCxnSpPr>
        <xdr:cNvPr id="443" name="直線コネクタ 442"/>
        <xdr:cNvCxnSpPr/>
      </xdr:nvCxnSpPr>
      <xdr:spPr>
        <a:xfrm flipV="1">
          <a:off x="13004800" y="12768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0</xdr:rowOff>
    </xdr:from>
    <xdr:to>
      <xdr:col>82</xdr:col>
      <xdr:colOff>158750</xdr:colOff>
      <xdr:row>76</xdr:row>
      <xdr:rowOff>101600</xdr:rowOff>
    </xdr:to>
    <xdr:sp macro="" textlink="">
      <xdr:nvSpPr>
        <xdr:cNvPr id="453" name="楕円 452"/>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143527</xdr:rowOff>
    </xdr:from>
    <xdr:ext cx="762000" cy="259045"/>
    <xdr:sp macro="" textlink="">
      <xdr:nvSpPr>
        <xdr:cNvPr id="454" name="公債費以外該当値テキスト"/>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102870</xdr:rowOff>
    </xdr:from>
    <xdr:to>
      <xdr:col>78</xdr:col>
      <xdr:colOff>120650</xdr:colOff>
      <xdr:row>76</xdr:row>
      <xdr:rowOff>33020</xdr:rowOff>
    </xdr:to>
    <xdr:sp macro="" textlink="">
      <xdr:nvSpPr>
        <xdr:cNvPr id="455" name="楕円 454"/>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43197</xdr:rowOff>
    </xdr:from>
    <xdr:ext cx="736600" cy="259045"/>
    <xdr:sp macro="" textlink="">
      <xdr:nvSpPr>
        <xdr:cNvPr id="456" name="テキスト ボックス 455"/>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57" name="楕円 456"/>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58" name="テキスト ボックス 457"/>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59" name="楕円 458"/>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0" name="テキスト ボックス 459"/>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1" name="楕円 460"/>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2" name="テキスト ボックス 461"/>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45603</xdr:rowOff>
    </xdr:from>
    <xdr:to>
      <xdr:col>29</xdr:col>
      <xdr:colOff>127000</xdr:colOff>
      <xdr:row>14</xdr:row>
      <xdr:rowOff>100193</xdr:rowOff>
    </xdr:to>
    <xdr:cxnSp macro="">
      <xdr:nvCxnSpPr>
        <xdr:cNvPr id="48" name="直線コネクタ 47"/>
        <xdr:cNvCxnSpPr/>
      </xdr:nvCxnSpPr>
      <xdr:spPr bwMode="auto">
        <a:xfrm flipV="1">
          <a:off x="5003800" y="2493528"/>
          <a:ext cx="647700" cy="54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100193</xdr:rowOff>
    </xdr:from>
    <xdr:to>
      <xdr:col>26</xdr:col>
      <xdr:colOff>50800</xdr:colOff>
      <xdr:row>14</xdr:row>
      <xdr:rowOff>148702</xdr:rowOff>
    </xdr:to>
    <xdr:cxnSp macro="">
      <xdr:nvCxnSpPr>
        <xdr:cNvPr id="51" name="直線コネクタ 50"/>
        <xdr:cNvCxnSpPr/>
      </xdr:nvCxnSpPr>
      <xdr:spPr bwMode="auto">
        <a:xfrm flipV="1">
          <a:off x="4305300" y="2548118"/>
          <a:ext cx="698500" cy="4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148702</xdr:rowOff>
    </xdr:from>
    <xdr:to>
      <xdr:col>22</xdr:col>
      <xdr:colOff>114300</xdr:colOff>
      <xdr:row>15</xdr:row>
      <xdr:rowOff>1803</xdr:rowOff>
    </xdr:to>
    <xdr:cxnSp macro="">
      <xdr:nvCxnSpPr>
        <xdr:cNvPr id="54" name="直線コネクタ 53"/>
        <xdr:cNvCxnSpPr/>
      </xdr:nvCxnSpPr>
      <xdr:spPr bwMode="auto">
        <a:xfrm flipV="1">
          <a:off x="3606800" y="2596627"/>
          <a:ext cx="698500" cy="2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1803</xdr:rowOff>
    </xdr:from>
    <xdr:to>
      <xdr:col>18</xdr:col>
      <xdr:colOff>177800</xdr:colOff>
      <xdr:row>15</xdr:row>
      <xdr:rowOff>42220</xdr:rowOff>
    </xdr:to>
    <xdr:cxnSp macro="">
      <xdr:nvCxnSpPr>
        <xdr:cNvPr id="57" name="直線コネクタ 56"/>
        <xdr:cNvCxnSpPr/>
      </xdr:nvCxnSpPr>
      <xdr:spPr bwMode="auto">
        <a:xfrm flipV="1">
          <a:off x="2908300" y="2621178"/>
          <a:ext cx="698500" cy="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166253</xdr:rowOff>
    </xdr:from>
    <xdr:to>
      <xdr:col>29</xdr:col>
      <xdr:colOff>177800</xdr:colOff>
      <xdr:row>14</xdr:row>
      <xdr:rowOff>96403</xdr:rowOff>
    </xdr:to>
    <xdr:sp macro="" textlink="">
      <xdr:nvSpPr>
        <xdr:cNvPr id="67" name="楕円 66"/>
        <xdr:cNvSpPr/>
      </xdr:nvSpPr>
      <xdr:spPr bwMode="auto">
        <a:xfrm>
          <a:off x="5600700" y="244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11330</xdr:rowOff>
    </xdr:from>
    <xdr:ext cx="762000" cy="259045"/>
    <xdr:sp macro="" textlink="">
      <xdr:nvSpPr>
        <xdr:cNvPr id="68" name="人口1人当たり決算額の推移該当値テキスト130"/>
        <xdr:cNvSpPr txBox="1"/>
      </xdr:nvSpPr>
      <xdr:spPr>
        <a:xfrm>
          <a:off x="5740400" y="22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49393</xdr:rowOff>
    </xdr:from>
    <xdr:to>
      <xdr:col>26</xdr:col>
      <xdr:colOff>101600</xdr:colOff>
      <xdr:row>14</xdr:row>
      <xdr:rowOff>150993</xdr:rowOff>
    </xdr:to>
    <xdr:sp macro="" textlink="">
      <xdr:nvSpPr>
        <xdr:cNvPr id="69" name="楕円 68"/>
        <xdr:cNvSpPr/>
      </xdr:nvSpPr>
      <xdr:spPr bwMode="auto">
        <a:xfrm>
          <a:off x="4953000" y="2497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161170</xdr:rowOff>
    </xdr:from>
    <xdr:ext cx="736600" cy="259045"/>
    <xdr:sp macro="" textlink="">
      <xdr:nvSpPr>
        <xdr:cNvPr id="70" name="テキスト ボックス 69"/>
        <xdr:cNvSpPr txBox="1"/>
      </xdr:nvSpPr>
      <xdr:spPr>
        <a:xfrm>
          <a:off x="4622800" y="226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97902</xdr:rowOff>
    </xdr:from>
    <xdr:to>
      <xdr:col>22</xdr:col>
      <xdr:colOff>165100</xdr:colOff>
      <xdr:row>15</xdr:row>
      <xdr:rowOff>28052</xdr:rowOff>
    </xdr:to>
    <xdr:sp macro="" textlink="">
      <xdr:nvSpPr>
        <xdr:cNvPr id="71" name="楕円 70"/>
        <xdr:cNvSpPr/>
      </xdr:nvSpPr>
      <xdr:spPr bwMode="auto">
        <a:xfrm>
          <a:off x="4254500" y="254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38229</xdr:rowOff>
    </xdr:from>
    <xdr:ext cx="762000" cy="259045"/>
    <xdr:sp macro="" textlink="">
      <xdr:nvSpPr>
        <xdr:cNvPr id="72" name="テキスト ボックス 71"/>
        <xdr:cNvSpPr txBox="1"/>
      </xdr:nvSpPr>
      <xdr:spPr>
        <a:xfrm>
          <a:off x="3924300" y="231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122453</xdr:rowOff>
    </xdr:from>
    <xdr:to>
      <xdr:col>19</xdr:col>
      <xdr:colOff>38100</xdr:colOff>
      <xdr:row>15</xdr:row>
      <xdr:rowOff>52603</xdr:rowOff>
    </xdr:to>
    <xdr:sp macro="" textlink="">
      <xdr:nvSpPr>
        <xdr:cNvPr id="73" name="楕円 72"/>
        <xdr:cNvSpPr/>
      </xdr:nvSpPr>
      <xdr:spPr bwMode="auto">
        <a:xfrm>
          <a:off x="3556000" y="2570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62780</xdr:rowOff>
    </xdr:from>
    <xdr:ext cx="762000" cy="259045"/>
    <xdr:sp macro="" textlink="">
      <xdr:nvSpPr>
        <xdr:cNvPr id="74" name="テキスト ボックス 73"/>
        <xdr:cNvSpPr txBox="1"/>
      </xdr:nvSpPr>
      <xdr:spPr>
        <a:xfrm>
          <a:off x="3225800" y="23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162870</xdr:rowOff>
    </xdr:from>
    <xdr:to>
      <xdr:col>15</xdr:col>
      <xdr:colOff>101600</xdr:colOff>
      <xdr:row>15</xdr:row>
      <xdr:rowOff>93020</xdr:rowOff>
    </xdr:to>
    <xdr:sp macro="" textlink="">
      <xdr:nvSpPr>
        <xdr:cNvPr id="75" name="楕円 74"/>
        <xdr:cNvSpPr/>
      </xdr:nvSpPr>
      <xdr:spPr bwMode="auto">
        <a:xfrm>
          <a:off x="2857500" y="261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103197</xdr:rowOff>
    </xdr:from>
    <xdr:ext cx="762000" cy="259045"/>
    <xdr:sp macro="" textlink="">
      <xdr:nvSpPr>
        <xdr:cNvPr id="76" name="テキスト ボックス 75"/>
        <xdr:cNvSpPr txBox="1"/>
      </xdr:nvSpPr>
      <xdr:spPr>
        <a:xfrm>
          <a:off x="2527300" y="237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15139</xdr:rowOff>
    </xdr:from>
    <xdr:to>
      <xdr:col>29</xdr:col>
      <xdr:colOff>127000</xdr:colOff>
      <xdr:row>35</xdr:row>
      <xdr:rowOff>21272</xdr:rowOff>
    </xdr:to>
    <xdr:cxnSp macro="">
      <xdr:nvCxnSpPr>
        <xdr:cNvPr id="109" name="直線コネクタ 108"/>
        <xdr:cNvCxnSpPr/>
      </xdr:nvCxnSpPr>
      <xdr:spPr bwMode="auto">
        <a:xfrm>
          <a:off x="5003800" y="6625489"/>
          <a:ext cx="647700" cy="6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10643</xdr:rowOff>
    </xdr:from>
    <xdr:to>
      <xdr:col>26</xdr:col>
      <xdr:colOff>50800</xdr:colOff>
      <xdr:row>35</xdr:row>
      <xdr:rowOff>15139</xdr:rowOff>
    </xdr:to>
    <xdr:cxnSp macro="">
      <xdr:nvCxnSpPr>
        <xdr:cNvPr id="112" name="直線コネクタ 111"/>
        <xdr:cNvCxnSpPr/>
      </xdr:nvCxnSpPr>
      <xdr:spPr bwMode="auto">
        <a:xfrm>
          <a:off x="4305300" y="6620993"/>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312547</xdr:rowOff>
    </xdr:from>
    <xdr:to>
      <xdr:col>22</xdr:col>
      <xdr:colOff>114300</xdr:colOff>
      <xdr:row>35</xdr:row>
      <xdr:rowOff>10643</xdr:rowOff>
    </xdr:to>
    <xdr:cxnSp macro="">
      <xdr:nvCxnSpPr>
        <xdr:cNvPr id="115" name="直線コネクタ 114"/>
        <xdr:cNvCxnSpPr/>
      </xdr:nvCxnSpPr>
      <xdr:spPr bwMode="auto">
        <a:xfrm>
          <a:off x="3606800" y="6579997"/>
          <a:ext cx="698500" cy="4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285382</xdr:rowOff>
    </xdr:from>
    <xdr:to>
      <xdr:col>18</xdr:col>
      <xdr:colOff>177800</xdr:colOff>
      <xdr:row>34</xdr:row>
      <xdr:rowOff>312547</xdr:rowOff>
    </xdr:to>
    <xdr:cxnSp macro="">
      <xdr:nvCxnSpPr>
        <xdr:cNvPr id="118" name="直線コネクタ 117"/>
        <xdr:cNvCxnSpPr/>
      </xdr:nvCxnSpPr>
      <xdr:spPr bwMode="auto">
        <a:xfrm>
          <a:off x="2908300" y="6552832"/>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313372</xdr:rowOff>
    </xdr:from>
    <xdr:to>
      <xdr:col>29</xdr:col>
      <xdr:colOff>177800</xdr:colOff>
      <xdr:row>35</xdr:row>
      <xdr:rowOff>72072</xdr:rowOff>
    </xdr:to>
    <xdr:sp macro="" textlink="">
      <xdr:nvSpPr>
        <xdr:cNvPr id="128" name="楕円 127"/>
        <xdr:cNvSpPr/>
      </xdr:nvSpPr>
      <xdr:spPr bwMode="auto">
        <a:xfrm>
          <a:off x="5600700" y="658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158449</xdr:rowOff>
    </xdr:from>
    <xdr:ext cx="762000" cy="259045"/>
    <xdr:sp macro="" textlink="">
      <xdr:nvSpPr>
        <xdr:cNvPr id="129" name="人口1人当たり決算額の推移該当値テキスト445"/>
        <xdr:cNvSpPr txBox="1"/>
      </xdr:nvSpPr>
      <xdr:spPr>
        <a:xfrm>
          <a:off x="5740400" y="6425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307239</xdr:rowOff>
    </xdr:from>
    <xdr:to>
      <xdr:col>26</xdr:col>
      <xdr:colOff>101600</xdr:colOff>
      <xdr:row>35</xdr:row>
      <xdr:rowOff>65939</xdr:rowOff>
    </xdr:to>
    <xdr:sp macro="" textlink="">
      <xdr:nvSpPr>
        <xdr:cNvPr id="130" name="楕円 129"/>
        <xdr:cNvSpPr/>
      </xdr:nvSpPr>
      <xdr:spPr bwMode="auto">
        <a:xfrm>
          <a:off x="4953000" y="657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76115</xdr:rowOff>
    </xdr:from>
    <xdr:ext cx="736600" cy="259045"/>
    <xdr:sp macro="" textlink="">
      <xdr:nvSpPr>
        <xdr:cNvPr id="131" name="テキスト ボックス 130"/>
        <xdr:cNvSpPr txBox="1"/>
      </xdr:nvSpPr>
      <xdr:spPr>
        <a:xfrm>
          <a:off x="4622800" y="634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302743</xdr:rowOff>
    </xdr:from>
    <xdr:to>
      <xdr:col>22</xdr:col>
      <xdr:colOff>165100</xdr:colOff>
      <xdr:row>35</xdr:row>
      <xdr:rowOff>61443</xdr:rowOff>
    </xdr:to>
    <xdr:sp macro="" textlink="">
      <xdr:nvSpPr>
        <xdr:cNvPr id="132" name="楕円 131"/>
        <xdr:cNvSpPr/>
      </xdr:nvSpPr>
      <xdr:spPr bwMode="auto">
        <a:xfrm>
          <a:off x="4254500" y="657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71620</xdr:rowOff>
    </xdr:from>
    <xdr:ext cx="762000" cy="259045"/>
    <xdr:sp macro="" textlink="">
      <xdr:nvSpPr>
        <xdr:cNvPr id="133" name="テキスト ボックス 132"/>
        <xdr:cNvSpPr txBox="1"/>
      </xdr:nvSpPr>
      <xdr:spPr>
        <a:xfrm>
          <a:off x="3924300" y="633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261747</xdr:rowOff>
    </xdr:from>
    <xdr:to>
      <xdr:col>19</xdr:col>
      <xdr:colOff>38100</xdr:colOff>
      <xdr:row>35</xdr:row>
      <xdr:rowOff>20447</xdr:rowOff>
    </xdr:to>
    <xdr:sp macro="" textlink="">
      <xdr:nvSpPr>
        <xdr:cNvPr id="134" name="楕円 133"/>
        <xdr:cNvSpPr/>
      </xdr:nvSpPr>
      <xdr:spPr bwMode="auto">
        <a:xfrm>
          <a:off x="3556000" y="6529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30624</xdr:rowOff>
    </xdr:from>
    <xdr:ext cx="762000" cy="259045"/>
    <xdr:sp macro="" textlink="">
      <xdr:nvSpPr>
        <xdr:cNvPr id="135" name="テキスト ボックス 134"/>
        <xdr:cNvSpPr txBox="1"/>
      </xdr:nvSpPr>
      <xdr:spPr>
        <a:xfrm>
          <a:off x="3225800" y="62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234582</xdr:rowOff>
    </xdr:from>
    <xdr:to>
      <xdr:col>15</xdr:col>
      <xdr:colOff>101600</xdr:colOff>
      <xdr:row>34</xdr:row>
      <xdr:rowOff>336182</xdr:rowOff>
    </xdr:to>
    <xdr:sp macro="" textlink="">
      <xdr:nvSpPr>
        <xdr:cNvPr id="136" name="楕円 135"/>
        <xdr:cNvSpPr/>
      </xdr:nvSpPr>
      <xdr:spPr bwMode="auto">
        <a:xfrm>
          <a:off x="2857500" y="650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3459</xdr:rowOff>
    </xdr:from>
    <xdr:ext cx="762000" cy="259045"/>
    <xdr:sp macro="" textlink="">
      <xdr:nvSpPr>
        <xdr:cNvPr id="137" name="テキスト ボックス 136"/>
        <xdr:cNvSpPr txBox="1"/>
      </xdr:nvSpPr>
      <xdr:spPr>
        <a:xfrm>
          <a:off x="2527300" y="62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64393</xdr:rowOff>
    </xdr:from>
    <xdr:to>
      <xdr:col>24</xdr:col>
      <xdr:colOff>63500</xdr:colOff>
      <xdr:row>33</xdr:row>
      <xdr:rowOff>156747</xdr:rowOff>
    </xdr:to>
    <xdr:cxnSp macro="">
      <xdr:nvCxnSpPr>
        <xdr:cNvPr id="63" name="直線コネクタ 62"/>
        <xdr:cNvCxnSpPr/>
      </xdr:nvCxnSpPr>
      <xdr:spPr>
        <a:xfrm flipV="1">
          <a:off x="3797300" y="5722243"/>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141398</xdr:rowOff>
    </xdr:from>
    <xdr:to>
      <xdr:col>19</xdr:col>
      <xdr:colOff>177800</xdr:colOff>
      <xdr:row>33</xdr:row>
      <xdr:rowOff>156747</xdr:rowOff>
    </xdr:to>
    <xdr:cxnSp macro="">
      <xdr:nvCxnSpPr>
        <xdr:cNvPr id="66" name="直線コネクタ 65"/>
        <xdr:cNvCxnSpPr/>
      </xdr:nvCxnSpPr>
      <xdr:spPr>
        <a:xfrm>
          <a:off x="2908300" y="5799248"/>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141398</xdr:rowOff>
    </xdr:from>
    <xdr:to>
      <xdr:col>15</xdr:col>
      <xdr:colOff>50800</xdr:colOff>
      <xdr:row>34</xdr:row>
      <xdr:rowOff>21187</xdr:rowOff>
    </xdr:to>
    <xdr:cxnSp macro="">
      <xdr:nvCxnSpPr>
        <xdr:cNvPr id="69" name="直線コネクタ 68"/>
        <xdr:cNvCxnSpPr/>
      </xdr:nvCxnSpPr>
      <xdr:spPr>
        <a:xfrm flipV="1">
          <a:off x="2019300" y="5799248"/>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21187</xdr:rowOff>
    </xdr:from>
    <xdr:to>
      <xdr:col>10</xdr:col>
      <xdr:colOff>114300</xdr:colOff>
      <xdr:row>34</xdr:row>
      <xdr:rowOff>27196</xdr:rowOff>
    </xdr:to>
    <xdr:cxnSp macro="">
      <xdr:nvCxnSpPr>
        <xdr:cNvPr id="72" name="直線コネクタ 71"/>
        <xdr:cNvCxnSpPr/>
      </xdr:nvCxnSpPr>
      <xdr:spPr>
        <a:xfrm flipV="1">
          <a:off x="1130300" y="585048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13593</xdr:rowOff>
    </xdr:from>
    <xdr:to>
      <xdr:col>24</xdr:col>
      <xdr:colOff>114300</xdr:colOff>
      <xdr:row>33</xdr:row>
      <xdr:rowOff>115193</xdr:rowOff>
    </xdr:to>
    <xdr:sp macro="" textlink="">
      <xdr:nvSpPr>
        <xdr:cNvPr id="82" name="楕円 81"/>
        <xdr:cNvSpPr/>
      </xdr:nvSpPr>
      <xdr:spPr>
        <a:xfrm>
          <a:off x="4584700" y="56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36470</xdr:rowOff>
    </xdr:from>
    <xdr:ext cx="534377" cy="259045"/>
    <xdr:sp macro="" textlink="">
      <xdr:nvSpPr>
        <xdr:cNvPr id="83" name="人件費該当値テキスト"/>
        <xdr:cNvSpPr txBox="1"/>
      </xdr:nvSpPr>
      <xdr:spPr>
        <a:xfrm>
          <a:off x="4686300" y="55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105947</xdr:rowOff>
    </xdr:from>
    <xdr:to>
      <xdr:col>20</xdr:col>
      <xdr:colOff>38100</xdr:colOff>
      <xdr:row>34</xdr:row>
      <xdr:rowOff>36097</xdr:rowOff>
    </xdr:to>
    <xdr:sp macro="" textlink="">
      <xdr:nvSpPr>
        <xdr:cNvPr id="84" name="楕円 83"/>
        <xdr:cNvSpPr/>
      </xdr:nvSpPr>
      <xdr:spPr>
        <a:xfrm>
          <a:off x="3746500" y="57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52624</xdr:rowOff>
    </xdr:from>
    <xdr:ext cx="534377" cy="259045"/>
    <xdr:sp macro="" textlink="">
      <xdr:nvSpPr>
        <xdr:cNvPr id="85" name="テキスト ボックス 84"/>
        <xdr:cNvSpPr txBox="1"/>
      </xdr:nvSpPr>
      <xdr:spPr>
        <a:xfrm>
          <a:off x="3530111" y="55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90598</xdr:rowOff>
    </xdr:from>
    <xdr:to>
      <xdr:col>15</xdr:col>
      <xdr:colOff>101600</xdr:colOff>
      <xdr:row>34</xdr:row>
      <xdr:rowOff>20748</xdr:rowOff>
    </xdr:to>
    <xdr:sp macro="" textlink="">
      <xdr:nvSpPr>
        <xdr:cNvPr id="86" name="楕円 85"/>
        <xdr:cNvSpPr/>
      </xdr:nvSpPr>
      <xdr:spPr>
        <a:xfrm>
          <a:off x="2857500" y="5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37275</xdr:rowOff>
    </xdr:from>
    <xdr:ext cx="534377" cy="259045"/>
    <xdr:sp macro="" textlink="">
      <xdr:nvSpPr>
        <xdr:cNvPr id="87" name="テキスト ボックス 86"/>
        <xdr:cNvSpPr txBox="1"/>
      </xdr:nvSpPr>
      <xdr:spPr>
        <a:xfrm>
          <a:off x="2641111" y="552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141837</xdr:rowOff>
    </xdr:from>
    <xdr:to>
      <xdr:col>10</xdr:col>
      <xdr:colOff>165100</xdr:colOff>
      <xdr:row>34</xdr:row>
      <xdr:rowOff>71987</xdr:rowOff>
    </xdr:to>
    <xdr:sp macro="" textlink="">
      <xdr:nvSpPr>
        <xdr:cNvPr id="88" name="楕円 87"/>
        <xdr:cNvSpPr/>
      </xdr:nvSpPr>
      <xdr:spPr>
        <a:xfrm>
          <a:off x="1968500" y="579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88514</xdr:rowOff>
    </xdr:from>
    <xdr:ext cx="534377" cy="259045"/>
    <xdr:sp macro="" textlink="">
      <xdr:nvSpPr>
        <xdr:cNvPr id="89" name="テキスト ボックス 88"/>
        <xdr:cNvSpPr txBox="1"/>
      </xdr:nvSpPr>
      <xdr:spPr>
        <a:xfrm>
          <a:off x="1752111" y="557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147846</xdr:rowOff>
    </xdr:from>
    <xdr:to>
      <xdr:col>6</xdr:col>
      <xdr:colOff>38100</xdr:colOff>
      <xdr:row>34</xdr:row>
      <xdr:rowOff>77996</xdr:rowOff>
    </xdr:to>
    <xdr:sp macro="" textlink="">
      <xdr:nvSpPr>
        <xdr:cNvPr id="90" name="楕円 89"/>
        <xdr:cNvSpPr/>
      </xdr:nvSpPr>
      <xdr:spPr>
        <a:xfrm>
          <a:off x="1079500" y="58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94523</xdr:rowOff>
    </xdr:from>
    <xdr:ext cx="534377" cy="259045"/>
    <xdr:sp macro="" textlink="">
      <xdr:nvSpPr>
        <xdr:cNvPr id="91" name="テキスト ボックス 90"/>
        <xdr:cNvSpPr txBox="1"/>
      </xdr:nvSpPr>
      <xdr:spPr>
        <a:xfrm>
          <a:off x="863111" y="558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144043</xdr:rowOff>
    </xdr:from>
    <xdr:to>
      <xdr:col>24</xdr:col>
      <xdr:colOff>63500</xdr:colOff>
      <xdr:row>58</xdr:row>
      <xdr:rowOff>117297</xdr:rowOff>
    </xdr:to>
    <xdr:cxnSp macro="">
      <xdr:nvCxnSpPr>
        <xdr:cNvPr id="119" name="直線コネクタ 118"/>
        <xdr:cNvCxnSpPr/>
      </xdr:nvCxnSpPr>
      <xdr:spPr>
        <a:xfrm flipV="1">
          <a:off x="3797300" y="9916693"/>
          <a:ext cx="8382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117297</xdr:rowOff>
    </xdr:from>
    <xdr:to>
      <xdr:col>19</xdr:col>
      <xdr:colOff>177800</xdr:colOff>
      <xdr:row>59</xdr:row>
      <xdr:rowOff>39482</xdr:rowOff>
    </xdr:to>
    <xdr:cxnSp macro="">
      <xdr:nvCxnSpPr>
        <xdr:cNvPr id="122" name="直線コネクタ 121"/>
        <xdr:cNvCxnSpPr/>
      </xdr:nvCxnSpPr>
      <xdr:spPr>
        <a:xfrm flipV="1">
          <a:off x="2908300" y="10061397"/>
          <a:ext cx="8890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32989</xdr:rowOff>
    </xdr:from>
    <xdr:to>
      <xdr:col>15</xdr:col>
      <xdr:colOff>50800</xdr:colOff>
      <xdr:row>59</xdr:row>
      <xdr:rowOff>39482</xdr:rowOff>
    </xdr:to>
    <xdr:cxnSp macro="">
      <xdr:nvCxnSpPr>
        <xdr:cNvPr id="125" name="直線コネクタ 124"/>
        <xdr:cNvCxnSpPr/>
      </xdr:nvCxnSpPr>
      <xdr:spPr>
        <a:xfrm>
          <a:off x="2019300" y="10148539"/>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150741</xdr:rowOff>
    </xdr:from>
    <xdr:to>
      <xdr:col>10</xdr:col>
      <xdr:colOff>114300</xdr:colOff>
      <xdr:row>59</xdr:row>
      <xdr:rowOff>32989</xdr:rowOff>
    </xdr:to>
    <xdr:cxnSp macro="">
      <xdr:nvCxnSpPr>
        <xdr:cNvPr id="128" name="直線コネクタ 127"/>
        <xdr:cNvCxnSpPr/>
      </xdr:nvCxnSpPr>
      <xdr:spPr>
        <a:xfrm>
          <a:off x="1130300" y="1009484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93243</xdr:rowOff>
    </xdr:from>
    <xdr:to>
      <xdr:col>24</xdr:col>
      <xdr:colOff>114300</xdr:colOff>
      <xdr:row>58</xdr:row>
      <xdr:rowOff>23393</xdr:rowOff>
    </xdr:to>
    <xdr:sp macro="" textlink="">
      <xdr:nvSpPr>
        <xdr:cNvPr id="138" name="楕円 137"/>
        <xdr:cNvSpPr/>
      </xdr:nvSpPr>
      <xdr:spPr>
        <a:xfrm>
          <a:off x="45847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71670</xdr:rowOff>
    </xdr:from>
    <xdr:ext cx="534377" cy="259045"/>
    <xdr:sp macro="" textlink="">
      <xdr:nvSpPr>
        <xdr:cNvPr id="139" name="物件費該当値テキスト"/>
        <xdr:cNvSpPr txBox="1"/>
      </xdr:nvSpPr>
      <xdr:spPr>
        <a:xfrm>
          <a:off x="4686300" y="98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66497</xdr:rowOff>
    </xdr:from>
    <xdr:to>
      <xdr:col>20</xdr:col>
      <xdr:colOff>38100</xdr:colOff>
      <xdr:row>58</xdr:row>
      <xdr:rowOff>168097</xdr:rowOff>
    </xdr:to>
    <xdr:sp macro="" textlink="">
      <xdr:nvSpPr>
        <xdr:cNvPr id="140" name="楕円 139"/>
        <xdr:cNvSpPr/>
      </xdr:nvSpPr>
      <xdr:spPr>
        <a:xfrm>
          <a:off x="3746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159224</xdr:rowOff>
    </xdr:from>
    <xdr:ext cx="534377" cy="259045"/>
    <xdr:sp macro="" textlink="">
      <xdr:nvSpPr>
        <xdr:cNvPr id="141" name="テキスト ボックス 140"/>
        <xdr:cNvSpPr txBox="1"/>
      </xdr:nvSpPr>
      <xdr:spPr>
        <a:xfrm>
          <a:off x="3530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160132</xdr:rowOff>
    </xdr:from>
    <xdr:to>
      <xdr:col>15</xdr:col>
      <xdr:colOff>101600</xdr:colOff>
      <xdr:row>59</xdr:row>
      <xdr:rowOff>90282</xdr:rowOff>
    </xdr:to>
    <xdr:sp macro="" textlink="">
      <xdr:nvSpPr>
        <xdr:cNvPr id="142" name="楕円 141"/>
        <xdr:cNvSpPr/>
      </xdr:nvSpPr>
      <xdr:spPr>
        <a:xfrm>
          <a:off x="2857500" y="101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81409</xdr:rowOff>
    </xdr:from>
    <xdr:ext cx="534377" cy="259045"/>
    <xdr:sp macro="" textlink="">
      <xdr:nvSpPr>
        <xdr:cNvPr id="143" name="テキスト ボックス 142"/>
        <xdr:cNvSpPr txBox="1"/>
      </xdr:nvSpPr>
      <xdr:spPr>
        <a:xfrm>
          <a:off x="2641111" y="101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153639</xdr:rowOff>
    </xdr:from>
    <xdr:to>
      <xdr:col>10</xdr:col>
      <xdr:colOff>165100</xdr:colOff>
      <xdr:row>59</xdr:row>
      <xdr:rowOff>83789</xdr:rowOff>
    </xdr:to>
    <xdr:sp macro="" textlink="">
      <xdr:nvSpPr>
        <xdr:cNvPr id="144" name="楕円 143"/>
        <xdr:cNvSpPr/>
      </xdr:nvSpPr>
      <xdr:spPr>
        <a:xfrm>
          <a:off x="1968500" y="100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74916</xdr:rowOff>
    </xdr:from>
    <xdr:ext cx="534377" cy="259045"/>
    <xdr:sp macro="" textlink="">
      <xdr:nvSpPr>
        <xdr:cNvPr id="145" name="テキスト ボックス 144"/>
        <xdr:cNvSpPr txBox="1"/>
      </xdr:nvSpPr>
      <xdr:spPr>
        <a:xfrm>
          <a:off x="1752111" y="101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99941</xdr:rowOff>
    </xdr:from>
    <xdr:to>
      <xdr:col>6</xdr:col>
      <xdr:colOff>38100</xdr:colOff>
      <xdr:row>59</xdr:row>
      <xdr:rowOff>30091</xdr:rowOff>
    </xdr:to>
    <xdr:sp macro="" textlink="">
      <xdr:nvSpPr>
        <xdr:cNvPr id="146" name="楕円 145"/>
        <xdr:cNvSpPr/>
      </xdr:nvSpPr>
      <xdr:spPr>
        <a:xfrm>
          <a:off x="1079500" y="1004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21218</xdr:rowOff>
    </xdr:from>
    <xdr:ext cx="534377" cy="259045"/>
    <xdr:sp macro="" textlink="">
      <xdr:nvSpPr>
        <xdr:cNvPr id="147" name="テキスト ボックス 146"/>
        <xdr:cNvSpPr txBox="1"/>
      </xdr:nvSpPr>
      <xdr:spPr>
        <a:xfrm>
          <a:off x="863111" y="101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159969</xdr:rowOff>
    </xdr:from>
    <xdr:to>
      <xdr:col>24</xdr:col>
      <xdr:colOff>63500</xdr:colOff>
      <xdr:row>77</xdr:row>
      <xdr:rowOff>50546</xdr:rowOff>
    </xdr:to>
    <xdr:cxnSp macro="">
      <xdr:nvCxnSpPr>
        <xdr:cNvPr id="176" name="直線コネクタ 175"/>
        <xdr:cNvCxnSpPr/>
      </xdr:nvCxnSpPr>
      <xdr:spPr>
        <a:xfrm flipV="1">
          <a:off x="3797300" y="13190169"/>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12294</xdr:rowOff>
    </xdr:from>
    <xdr:to>
      <xdr:col>19</xdr:col>
      <xdr:colOff>177800</xdr:colOff>
      <xdr:row>77</xdr:row>
      <xdr:rowOff>50546</xdr:rowOff>
    </xdr:to>
    <xdr:cxnSp macro="">
      <xdr:nvCxnSpPr>
        <xdr:cNvPr id="179" name="直線コネクタ 178"/>
        <xdr:cNvCxnSpPr/>
      </xdr:nvCxnSpPr>
      <xdr:spPr>
        <a:xfrm>
          <a:off x="2908300" y="1321394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12294</xdr:rowOff>
    </xdr:from>
    <xdr:to>
      <xdr:col>15</xdr:col>
      <xdr:colOff>50800</xdr:colOff>
      <xdr:row>77</xdr:row>
      <xdr:rowOff>132995</xdr:rowOff>
    </xdr:to>
    <xdr:cxnSp macro="">
      <xdr:nvCxnSpPr>
        <xdr:cNvPr id="182" name="直線コネクタ 181"/>
        <xdr:cNvCxnSpPr/>
      </xdr:nvCxnSpPr>
      <xdr:spPr>
        <a:xfrm flipV="1">
          <a:off x="2019300" y="13213944"/>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105257</xdr:rowOff>
    </xdr:from>
    <xdr:to>
      <xdr:col>10</xdr:col>
      <xdr:colOff>114300</xdr:colOff>
      <xdr:row>77</xdr:row>
      <xdr:rowOff>132995</xdr:rowOff>
    </xdr:to>
    <xdr:cxnSp macro="">
      <xdr:nvCxnSpPr>
        <xdr:cNvPr id="185" name="直線コネクタ 184"/>
        <xdr:cNvCxnSpPr/>
      </xdr:nvCxnSpPr>
      <xdr:spPr>
        <a:xfrm>
          <a:off x="1130300" y="13306907"/>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109169</xdr:rowOff>
    </xdr:from>
    <xdr:to>
      <xdr:col>24</xdr:col>
      <xdr:colOff>114300</xdr:colOff>
      <xdr:row>77</xdr:row>
      <xdr:rowOff>39319</xdr:rowOff>
    </xdr:to>
    <xdr:sp macro="" textlink="">
      <xdr:nvSpPr>
        <xdr:cNvPr id="195" name="楕円 194"/>
        <xdr:cNvSpPr/>
      </xdr:nvSpPr>
      <xdr:spPr>
        <a:xfrm>
          <a:off x="4584700" y="131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132046</xdr:rowOff>
    </xdr:from>
    <xdr:ext cx="469744" cy="259045"/>
    <xdr:sp macro="" textlink="">
      <xdr:nvSpPr>
        <xdr:cNvPr id="196" name="維持補修費該当値テキスト"/>
        <xdr:cNvSpPr txBox="1"/>
      </xdr:nvSpPr>
      <xdr:spPr>
        <a:xfrm>
          <a:off x="4686300" y="1299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171196</xdr:rowOff>
    </xdr:from>
    <xdr:to>
      <xdr:col>20</xdr:col>
      <xdr:colOff>38100</xdr:colOff>
      <xdr:row>77</xdr:row>
      <xdr:rowOff>101346</xdr:rowOff>
    </xdr:to>
    <xdr:sp macro="" textlink="">
      <xdr:nvSpPr>
        <xdr:cNvPr id="197" name="楕円 196"/>
        <xdr:cNvSpPr/>
      </xdr:nvSpPr>
      <xdr:spPr>
        <a:xfrm>
          <a:off x="3746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117873</xdr:rowOff>
    </xdr:from>
    <xdr:ext cx="469744" cy="259045"/>
    <xdr:sp macro="" textlink="">
      <xdr:nvSpPr>
        <xdr:cNvPr id="198" name="テキスト ボックス 197"/>
        <xdr:cNvSpPr txBox="1"/>
      </xdr:nvSpPr>
      <xdr:spPr>
        <a:xfrm>
          <a:off x="3562428" y="129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132944</xdr:rowOff>
    </xdr:from>
    <xdr:to>
      <xdr:col>15</xdr:col>
      <xdr:colOff>101600</xdr:colOff>
      <xdr:row>77</xdr:row>
      <xdr:rowOff>63094</xdr:rowOff>
    </xdr:to>
    <xdr:sp macro="" textlink="">
      <xdr:nvSpPr>
        <xdr:cNvPr id="199" name="楕円 198"/>
        <xdr:cNvSpPr/>
      </xdr:nvSpPr>
      <xdr:spPr>
        <a:xfrm>
          <a:off x="2857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79621</xdr:rowOff>
    </xdr:from>
    <xdr:ext cx="469744" cy="259045"/>
    <xdr:sp macro="" textlink="">
      <xdr:nvSpPr>
        <xdr:cNvPr id="200" name="テキスト ボックス 199"/>
        <xdr:cNvSpPr txBox="1"/>
      </xdr:nvSpPr>
      <xdr:spPr>
        <a:xfrm>
          <a:off x="2673428" y="1293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82195</xdr:rowOff>
    </xdr:from>
    <xdr:to>
      <xdr:col>10</xdr:col>
      <xdr:colOff>165100</xdr:colOff>
      <xdr:row>78</xdr:row>
      <xdr:rowOff>12345</xdr:rowOff>
    </xdr:to>
    <xdr:sp macro="" textlink="">
      <xdr:nvSpPr>
        <xdr:cNvPr id="201" name="楕円 200"/>
        <xdr:cNvSpPr/>
      </xdr:nvSpPr>
      <xdr:spPr>
        <a:xfrm>
          <a:off x="1968500" y="132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3472</xdr:rowOff>
    </xdr:from>
    <xdr:ext cx="469744" cy="259045"/>
    <xdr:sp macro="" textlink="">
      <xdr:nvSpPr>
        <xdr:cNvPr id="202" name="テキスト ボックス 201"/>
        <xdr:cNvSpPr txBox="1"/>
      </xdr:nvSpPr>
      <xdr:spPr>
        <a:xfrm>
          <a:off x="1784428" y="1337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54457</xdr:rowOff>
    </xdr:from>
    <xdr:to>
      <xdr:col>6</xdr:col>
      <xdr:colOff>38100</xdr:colOff>
      <xdr:row>77</xdr:row>
      <xdr:rowOff>156057</xdr:rowOff>
    </xdr:to>
    <xdr:sp macro="" textlink="">
      <xdr:nvSpPr>
        <xdr:cNvPr id="203" name="楕円 202"/>
        <xdr:cNvSpPr/>
      </xdr:nvSpPr>
      <xdr:spPr>
        <a:xfrm>
          <a:off x="1079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147184</xdr:rowOff>
    </xdr:from>
    <xdr:ext cx="469744" cy="259045"/>
    <xdr:sp macro="" textlink="">
      <xdr:nvSpPr>
        <xdr:cNvPr id="204" name="テキスト ボックス 203"/>
        <xdr:cNvSpPr txBox="1"/>
      </xdr:nvSpPr>
      <xdr:spPr>
        <a:xfrm>
          <a:off x="895428" y="133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129490</xdr:rowOff>
    </xdr:from>
    <xdr:to>
      <xdr:col>24</xdr:col>
      <xdr:colOff>63500</xdr:colOff>
      <xdr:row>96</xdr:row>
      <xdr:rowOff>36182</xdr:rowOff>
    </xdr:to>
    <xdr:cxnSp macro="">
      <xdr:nvCxnSpPr>
        <xdr:cNvPr id="234" name="直線コネクタ 233"/>
        <xdr:cNvCxnSpPr/>
      </xdr:nvCxnSpPr>
      <xdr:spPr>
        <a:xfrm flipV="1">
          <a:off x="3797300" y="16417240"/>
          <a:ext cx="838200" cy="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36182</xdr:rowOff>
    </xdr:from>
    <xdr:to>
      <xdr:col>19</xdr:col>
      <xdr:colOff>177800</xdr:colOff>
      <xdr:row>97</xdr:row>
      <xdr:rowOff>1829</xdr:rowOff>
    </xdr:to>
    <xdr:cxnSp macro="">
      <xdr:nvCxnSpPr>
        <xdr:cNvPr id="237" name="直線コネクタ 236"/>
        <xdr:cNvCxnSpPr/>
      </xdr:nvCxnSpPr>
      <xdr:spPr>
        <a:xfrm flipV="1">
          <a:off x="2908300" y="16495382"/>
          <a:ext cx="8890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133565</xdr:rowOff>
    </xdr:from>
    <xdr:to>
      <xdr:col>15</xdr:col>
      <xdr:colOff>50800</xdr:colOff>
      <xdr:row>97</xdr:row>
      <xdr:rowOff>1829</xdr:rowOff>
    </xdr:to>
    <xdr:cxnSp macro="">
      <xdr:nvCxnSpPr>
        <xdr:cNvPr id="240" name="直線コネクタ 239"/>
        <xdr:cNvCxnSpPr/>
      </xdr:nvCxnSpPr>
      <xdr:spPr>
        <a:xfrm>
          <a:off x="2019300" y="16592765"/>
          <a:ext cx="889000" cy="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133325</xdr:rowOff>
    </xdr:from>
    <xdr:to>
      <xdr:col>10</xdr:col>
      <xdr:colOff>114300</xdr:colOff>
      <xdr:row>96</xdr:row>
      <xdr:rowOff>133565</xdr:rowOff>
    </xdr:to>
    <xdr:cxnSp macro="">
      <xdr:nvCxnSpPr>
        <xdr:cNvPr id="243" name="直線コネクタ 242"/>
        <xdr:cNvCxnSpPr/>
      </xdr:nvCxnSpPr>
      <xdr:spPr>
        <a:xfrm>
          <a:off x="1130300" y="1659252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78690</xdr:rowOff>
    </xdr:from>
    <xdr:to>
      <xdr:col>24</xdr:col>
      <xdr:colOff>114300</xdr:colOff>
      <xdr:row>96</xdr:row>
      <xdr:rowOff>8840</xdr:rowOff>
    </xdr:to>
    <xdr:sp macro="" textlink="">
      <xdr:nvSpPr>
        <xdr:cNvPr id="253" name="楕円 252"/>
        <xdr:cNvSpPr/>
      </xdr:nvSpPr>
      <xdr:spPr>
        <a:xfrm>
          <a:off x="4584700" y="163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57117</xdr:rowOff>
    </xdr:from>
    <xdr:ext cx="599010" cy="259045"/>
    <xdr:sp macro="" textlink="">
      <xdr:nvSpPr>
        <xdr:cNvPr id="254" name="扶助費該当値テキスト"/>
        <xdr:cNvSpPr txBox="1"/>
      </xdr:nvSpPr>
      <xdr:spPr>
        <a:xfrm>
          <a:off x="4686300" y="1634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156832</xdr:rowOff>
    </xdr:from>
    <xdr:to>
      <xdr:col>20</xdr:col>
      <xdr:colOff>38100</xdr:colOff>
      <xdr:row>96</xdr:row>
      <xdr:rowOff>86982</xdr:rowOff>
    </xdr:to>
    <xdr:sp macro="" textlink="">
      <xdr:nvSpPr>
        <xdr:cNvPr id="255" name="楕円 254"/>
        <xdr:cNvSpPr/>
      </xdr:nvSpPr>
      <xdr:spPr>
        <a:xfrm>
          <a:off x="3746500" y="164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78109</xdr:rowOff>
    </xdr:from>
    <xdr:ext cx="599010" cy="259045"/>
    <xdr:sp macro="" textlink="">
      <xdr:nvSpPr>
        <xdr:cNvPr id="256" name="テキスト ボックス 255"/>
        <xdr:cNvSpPr txBox="1"/>
      </xdr:nvSpPr>
      <xdr:spPr>
        <a:xfrm>
          <a:off x="3497795" y="165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122479</xdr:rowOff>
    </xdr:from>
    <xdr:to>
      <xdr:col>15</xdr:col>
      <xdr:colOff>101600</xdr:colOff>
      <xdr:row>97</xdr:row>
      <xdr:rowOff>52629</xdr:rowOff>
    </xdr:to>
    <xdr:sp macro="" textlink="">
      <xdr:nvSpPr>
        <xdr:cNvPr id="257" name="楕円 256"/>
        <xdr:cNvSpPr/>
      </xdr:nvSpPr>
      <xdr:spPr>
        <a:xfrm>
          <a:off x="28575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43756</xdr:rowOff>
    </xdr:from>
    <xdr:ext cx="534377" cy="259045"/>
    <xdr:sp macro="" textlink="">
      <xdr:nvSpPr>
        <xdr:cNvPr id="258" name="テキスト ボックス 257"/>
        <xdr:cNvSpPr txBox="1"/>
      </xdr:nvSpPr>
      <xdr:spPr>
        <a:xfrm>
          <a:off x="2641111" y="166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82765</xdr:rowOff>
    </xdr:from>
    <xdr:to>
      <xdr:col>10</xdr:col>
      <xdr:colOff>165100</xdr:colOff>
      <xdr:row>97</xdr:row>
      <xdr:rowOff>12915</xdr:rowOff>
    </xdr:to>
    <xdr:sp macro="" textlink="">
      <xdr:nvSpPr>
        <xdr:cNvPr id="259" name="楕円 258"/>
        <xdr:cNvSpPr/>
      </xdr:nvSpPr>
      <xdr:spPr>
        <a:xfrm>
          <a:off x="1968500" y="165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4042</xdr:rowOff>
    </xdr:from>
    <xdr:ext cx="534377" cy="259045"/>
    <xdr:sp macro="" textlink="">
      <xdr:nvSpPr>
        <xdr:cNvPr id="260" name="テキスト ボックス 259"/>
        <xdr:cNvSpPr txBox="1"/>
      </xdr:nvSpPr>
      <xdr:spPr>
        <a:xfrm>
          <a:off x="1752111" y="1663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82525</xdr:rowOff>
    </xdr:from>
    <xdr:to>
      <xdr:col>6</xdr:col>
      <xdr:colOff>38100</xdr:colOff>
      <xdr:row>97</xdr:row>
      <xdr:rowOff>12675</xdr:rowOff>
    </xdr:to>
    <xdr:sp macro="" textlink="">
      <xdr:nvSpPr>
        <xdr:cNvPr id="261" name="楕円 260"/>
        <xdr:cNvSpPr/>
      </xdr:nvSpPr>
      <xdr:spPr>
        <a:xfrm>
          <a:off x="1079500" y="16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3802</xdr:rowOff>
    </xdr:from>
    <xdr:ext cx="534377" cy="259045"/>
    <xdr:sp macro="" textlink="">
      <xdr:nvSpPr>
        <xdr:cNvPr id="262" name="テキスト ボックス 261"/>
        <xdr:cNvSpPr txBox="1"/>
      </xdr:nvSpPr>
      <xdr:spPr>
        <a:xfrm>
          <a:off x="863111" y="1663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87229</xdr:rowOff>
    </xdr:from>
    <xdr:to>
      <xdr:col>55</xdr:col>
      <xdr:colOff>0</xdr:colOff>
      <xdr:row>38</xdr:row>
      <xdr:rowOff>23388</xdr:rowOff>
    </xdr:to>
    <xdr:cxnSp macro="">
      <xdr:nvCxnSpPr>
        <xdr:cNvPr id="291" name="直線コネクタ 290"/>
        <xdr:cNvCxnSpPr/>
      </xdr:nvCxnSpPr>
      <xdr:spPr>
        <a:xfrm flipV="1">
          <a:off x="9639300" y="5745079"/>
          <a:ext cx="838200" cy="79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136888</xdr:rowOff>
    </xdr:from>
    <xdr:to>
      <xdr:col>50</xdr:col>
      <xdr:colOff>114300</xdr:colOff>
      <xdr:row>38</xdr:row>
      <xdr:rowOff>23388</xdr:rowOff>
    </xdr:to>
    <xdr:cxnSp macro="">
      <xdr:nvCxnSpPr>
        <xdr:cNvPr id="294" name="直線コネクタ 293"/>
        <xdr:cNvCxnSpPr/>
      </xdr:nvCxnSpPr>
      <xdr:spPr>
        <a:xfrm>
          <a:off x="8750300" y="6480538"/>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136888</xdr:rowOff>
    </xdr:from>
    <xdr:to>
      <xdr:col>45</xdr:col>
      <xdr:colOff>177800</xdr:colOff>
      <xdr:row>37</xdr:row>
      <xdr:rowOff>154087</xdr:rowOff>
    </xdr:to>
    <xdr:cxnSp macro="">
      <xdr:nvCxnSpPr>
        <xdr:cNvPr id="297" name="直線コネクタ 296"/>
        <xdr:cNvCxnSpPr/>
      </xdr:nvCxnSpPr>
      <xdr:spPr>
        <a:xfrm flipV="1">
          <a:off x="7861300" y="6480538"/>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154087</xdr:rowOff>
    </xdr:from>
    <xdr:to>
      <xdr:col>41</xdr:col>
      <xdr:colOff>50800</xdr:colOff>
      <xdr:row>38</xdr:row>
      <xdr:rowOff>1305</xdr:rowOff>
    </xdr:to>
    <xdr:cxnSp macro="">
      <xdr:nvCxnSpPr>
        <xdr:cNvPr id="300" name="直線コネクタ 299"/>
        <xdr:cNvCxnSpPr/>
      </xdr:nvCxnSpPr>
      <xdr:spPr>
        <a:xfrm flipV="1">
          <a:off x="6972300" y="6497737"/>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36429</xdr:rowOff>
    </xdr:from>
    <xdr:to>
      <xdr:col>55</xdr:col>
      <xdr:colOff>50800</xdr:colOff>
      <xdr:row>33</xdr:row>
      <xdr:rowOff>138029</xdr:rowOff>
    </xdr:to>
    <xdr:sp macro="" textlink="">
      <xdr:nvSpPr>
        <xdr:cNvPr id="310" name="楕円 309"/>
        <xdr:cNvSpPr/>
      </xdr:nvSpPr>
      <xdr:spPr>
        <a:xfrm>
          <a:off x="10426700" y="56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122806</xdr:rowOff>
    </xdr:from>
    <xdr:ext cx="599010" cy="259045"/>
    <xdr:sp macro="" textlink="">
      <xdr:nvSpPr>
        <xdr:cNvPr id="311" name="補助費等該当値テキスト"/>
        <xdr:cNvSpPr txBox="1"/>
      </xdr:nvSpPr>
      <xdr:spPr>
        <a:xfrm>
          <a:off x="10528300" y="56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144038</xdr:rowOff>
    </xdr:from>
    <xdr:to>
      <xdr:col>50</xdr:col>
      <xdr:colOff>165100</xdr:colOff>
      <xdr:row>38</xdr:row>
      <xdr:rowOff>74188</xdr:rowOff>
    </xdr:to>
    <xdr:sp macro="" textlink="">
      <xdr:nvSpPr>
        <xdr:cNvPr id="312" name="楕円 311"/>
        <xdr:cNvSpPr/>
      </xdr:nvSpPr>
      <xdr:spPr>
        <a:xfrm>
          <a:off x="9588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65315</xdr:rowOff>
    </xdr:from>
    <xdr:ext cx="534377" cy="259045"/>
    <xdr:sp macro="" textlink="">
      <xdr:nvSpPr>
        <xdr:cNvPr id="313" name="テキスト ボックス 312"/>
        <xdr:cNvSpPr txBox="1"/>
      </xdr:nvSpPr>
      <xdr:spPr>
        <a:xfrm>
          <a:off x="9372111" y="65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86088</xdr:rowOff>
    </xdr:from>
    <xdr:to>
      <xdr:col>46</xdr:col>
      <xdr:colOff>38100</xdr:colOff>
      <xdr:row>38</xdr:row>
      <xdr:rowOff>16238</xdr:rowOff>
    </xdr:to>
    <xdr:sp macro="" textlink="">
      <xdr:nvSpPr>
        <xdr:cNvPr id="314" name="楕円 313"/>
        <xdr:cNvSpPr/>
      </xdr:nvSpPr>
      <xdr:spPr>
        <a:xfrm>
          <a:off x="8699500" y="64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32765</xdr:rowOff>
    </xdr:from>
    <xdr:ext cx="534377" cy="259045"/>
    <xdr:sp macro="" textlink="">
      <xdr:nvSpPr>
        <xdr:cNvPr id="315" name="テキスト ボックス 314"/>
        <xdr:cNvSpPr txBox="1"/>
      </xdr:nvSpPr>
      <xdr:spPr>
        <a:xfrm>
          <a:off x="8483111" y="620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103287</xdr:rowOff>
    </xdr:from>
    <xdr:to>
      <xdr:col>41</xdr:col>
      <xdr:colOff>101600</xdr:colOff>
      <xdr:row>38</xdr:row>
      <xdr:rowOff>33437</xdr:rowOff>
    </xdr:to>
    <xdr:sp macro="" textlink="">
      <xdr:nvSpPr>
        <xdr:cNvPr id="316" name="楕円 315"/>
        <xdr:cNvSpPr/>
      </xdr:nvSpPr>
      <xdr:spPr>
        <a:xfrm>
          <a:off x="7810500" y="64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49964</xdr:rowOff>
    </xdr:from>
    <xdr:ext cx="534377" cy="259045"/>
    <xdr:sp macro="" textlink="">
      <xdr:nvSpPr>
        <xdr:cNvPr id="317" name="テキスト ボックス 316"/>
        <xdr:cNvSpPr txBox="1"/>
      </xdr:nvSpPr>
      <xdr:spPr>
        <a:xfrm>
          <a:off x="7594111" y="62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121956</xdr:rowOff>
    </xdr:from>
    <xdr:to>
      <xdr:col>36</xdr:col>
      <xdr:colOff>165100</xdr:colOff>
      <xdr:row>38</xdr:row>
      <xdr:rowOff>52105</xdr:rowOff>
    </xdr:to>
    <xdr:sp macro="" textlink="">
      <xdr:nvSpPr>
        <xdr:cNvPr id="318" name="楕円 317"/>
        <xdr:cNvSpPr/>
      </xdr:nvSpPr>
      <xdr:spPr>
        <a:xfrm>
          <a:off x="6921500" y="6465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43232</xdr:rowOff>
    </xdr:from>
    <xdr:ext cx="534377" cy="259045"/>
    <xdr:sp macro="" textlink="">
      <xdr:nvSpPr>
        <xdr:cNvPr id="319" name="テキスト ボックス 318"/>
        <xdr:cNvSpPr txBox="1"/>
      </xdr:nvSpPr>
      <xdr:spPr>
        <a:xfrm>
          <a:off x="6705111" y="65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46105</xdr:rowOff>
    </xdr:from>
    <xdr:to>
      <xdr:col>55</xdr:col>
      <xdr:colOff>0</xdr:colOff>
      <xdr:row>58</xdr:row>
      <xdr:rowOff>532</xdr:rowOff>
    </xdr:to>
    <xdr:cxnSp macro="">
      <xdr:nvCxnSpPr>
        <xdr:cNvPr id="351" name="直線コネクタ 350"/>
        <xdr:cNvCxnSpPr/>
      </xdr:nvCxnSpPr>
      <xdr:spPr>
        <a:xfrm flipV="1">
          <a:off x="9639300" y="9647305"/>
          <a:ext cx="838200" cy="29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532</xdr:rowOff>
    </xdr:from>
    <xdr:to>
      <xdr:col>50</xdr:col>
      <xdr:colOff>114300</xdr:colOff>
      <xdr:row>58</xdr:row>
      <xdr:rowOff>26364</xdr:rowOff>
    </xdr:to>
    <xdr:cxnSp macro="">
      <xdr:nvCxnSpPr>
        <xdr:cNvPr id="354" name="直線コネクタ 353"/>
        <xdr:cNvCxnSpPr/>
      </xdr:nvCxnSpPr>
      <xdr:spPr>
        <a:xfrm flipV="1">
          <a:off x="8750300" y="994463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38708</xdr:rowOff>
    </xdr:from>
    <xdr:to>
      <xdr:col>45</xdr:col>
      <xdr:colOff>177800</xdr:colOff>
      <xdr:row>58</xdr:row>
      <xdr:rowOff>26364</xdr:rowOff>
    </xdr:to>
    <xdr:cxnSp macro="">
      <xdr:nvCxnSpPr>
        <xdr:cNvPr id="357" name="直線コネクタ 356"/>
        <xdr:cNvCxnSpPr/>
      </xdr:nvCxnSpPr>
      <xdr:spPr>
        <a:xfrm>
          <a:off x="7861300" y="9297008"/>
          <a:ext cx="889000" cy="6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38708</xdr:rowOff>
    </xdr:from>
    <xdr:to>
      <xdr:col>41</xdr:col>
      <xdr:colOff>50800</xdr:colOff>
      <xdr:row>55</xdr:row>
      <xdr:rowOff>47035</xdr:rowOff>
    </xdr:to>
    <xdr:cxnSp macro="">
      <xdr:nvCxnSpPr>
        <xdr:cNvPr id="360" name="直線コネクタ 359"/>
        <xdr:cNvCxnSpPr/>
      </xdr:nvCxnSpPr>
      <xdr:spPr>
        <a:xfrm flipV="1">
          <a:off x="6972300" y="9297008"/>
          <a:ext cx="889000" cy="17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166755</xdr:rowOff>
    </xdr:from>
    <xdr:to>
      <xdr:col>55</xdr:col>
      <xdr:colOff>50800</xdr:colOff>
      <xdr:row>56</xdr:row>
      <xdr:rowOff>96905</xdr:rowOff>
    </xdr:to>
    <xdr:sp macro="" textlink="">
      <xdr:nvSpPr>
        <xdr:cNvPr id="370" name="楕円 369"/>
        <xdr:cNvSpPr/>
      </xdr:nvSpPr>
      <xdr:spPr>
        <a:xfrm>
          <a:off x="10426700" y="95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18182</xdr:rowOff>
    </xdr:from>
    <xdr:ext cx="534377" cy="259045"/>
    <xdr:sp macro="" textlink="">
      <xdr:nvSpPr>
        <xdr:cNvPr id="371" name="普通建設事業費該当値テキスト"/>
        <xdr:cNvSpPr txBox="1"/>
      </xdr:nvSpPr>
      <xdr:spPr>
        <a:xfrm>
          <a:off x="10528300" y="944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121182</xdr:rowOff>
    </xdr:from>
    <xdr:to>
      <xdr:col>50</xdr:col>
      <xdr:colOff>165100</xdr:colOff>
      <xdr:row>58</xdr:row>
      <xdr:rowOff>51332</xdr:rowOff>
    </xdr:to>
    <xdr:sp macro="" textlink="">
      <xdr:nvSpPr>
        <xdr:cNvPr id="372" name="楕円 371"/>
        <xdr:cNvSpPr/>
      </xdr:nvSpPr>
      <xdr:spPr>
        <a:xfrm>
          <a:off x="9588500" y="98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42459</xdr:rowOff>
    </xdr:from>
    <xdr:ext cx="534377" cy="259045"/>
    <xdr:sp macro="" textlink="">
      <xdr:nvSpPr>
        <xdr:cNvPr id="373" name="テキスト ボックス 372"/>
        <xdr:cNvSpPr txBox="1"/>
      </xdr:nvSpPr>
      <xdr:spPr>
        <a:xfrm>
          <a:off x="9372111" y="99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147014</xdr:rowOff>
    </xdr:from>
    <xdr:to>
      <xdr:col>46</xdr:col>
      <xdr:colOff>38100</xdr:colOff>
      <xdr:row>58</xdr:row>
      <xdr:rowOff>77164</xdr:rowOff>
    </xdr:to>
    <xdr:sp macro="" textlink="">
      <xdr:nvSpPr>
        <xdr:cNvPr id="374" name="楕円 373"/>
        <xdr:cNvSpPr/>
      </xdr:nvSpPr>
      <xdr:spPr>
        <a:xfrm>
          <a:off x="8699500" y="99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68291</xdr:rowOff>
    </xdr:from>
    <xdr:ext cx="534377" cy="259045"/>
    <xdr:sp macro="" textlink="">
      <xdr:nvSpPr>
        <xdr:cNvPr id="375" name="テキスト ボックス 374"/>
        <xdr:cNvSpPr txBox="1"/>
      </xdr:nvSpPr>
      <xdr:spPr>
        <a:xfrm>
          <a:off x="8483111" y="100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159358</xdr:rowOff>
    </xdr:from>
    <xdr:to>
      <xdr:col>41</xdr:col>
      <xdr:colOff>101600</xdr:colOff>
      <xdr:row>54</xdr:row>
      <xdr:rowOff>89508</xdr:rowOff>
    </xdr:to>
    <xdr:sp macro="" textlink="">
      <xdr:nvSpPr>
        <xdr:cNvPr id="376" name="楕円 375"/>
        <xdr:cNvSpPr/>
      </xdr:nvSpPr>
      <xdr:spPr>
        <a:xfrm>
          <a:off x="7810500" y="924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106035</xdr:rowOff>
    </xdr:from>
    <xdr:ext cx="534377" cy="259045"/>
    <xdr:sp macro="" textlink="">
      <xdr:nvSpPr>
        <xdr:cNvPr id="377" name="テキスト ボックス 376"/>
        <xdr:cNvSpPr txBox="1"/>
      </xdr:nvSpPr>
      <xdr:spPr>
        <a:xfrm>
          <a:off x="7594111" y="90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167685</xdr:rowOff>
    </xdr:from>
    <xdr:to>
      <xdr:col>36</xdr:col>
      <xdr:colOff>165100</xdr:colOff>
      <xdr:row>55</xdr:row>
      <xdr:rowOff>97835</xdr:rowOff>
    </xdr:to>
    <xdr:sp macro="" textlink="">
      <xdr:nvSpPr>
        <xdr:cNvPr id="378" name="楕円 377"/>
        <xdr:cNvSpPr/>
      </xdr:nvSpPr>
      <xdr:spPr>
        <a:xfrm>
          <a:off x="6921500" y="94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114362</xdr:rowOff>
    </xdr:from>
    <xdr:ext cx="534377" cy="259045"/>
    <xdr:sp macro="" textlink="">
      <xdr:nvSpPr>
        <xdr:cNvPr id="379" name="テキスト ボックス 378"/>
        <xdr:cNvSpPr txBox="1"/>
      </xdr:nvSpPr>
      <xdr:spPr>
        <a:xfrm>
          <a:off x="6705111" y="92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60719</xdr:rowOff>
    </xdr:from>
    <xdr:to>
      <xdr:col>55</xdr:col>
      <xdr:colOff>0</xdr:colOff>
      <xdr:row>77</xdr:row>
      <xdr:rowOff>151107</xdr:rowOff>
    </xdr:to>
    <xdr:cxnSp macro="">
      <xdr:nvCxnSpPr>
        <xdr:cNvPr id="406" name="直線コネクタ 405"/>
        <xdr:cNvCxnSpPr/>
      </xdr:nvCxnSpPr>
      <xdr:spPr>
        <a:xfrm>
          <a:off x="9639300" y="13262369"/>
          <a:ext cx="838200" cy="9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60719</xdr:rowOff>
    </xdr:from>
    <xdr:to>
      <xdr:col>50</xdr:col>
      <xdr:colOff>114300</xdr:colOff>
      <xdr:row>77</xdr:row>
      <xdr:rowOff>111606</xdr:rowOff>
    </xdr:to>
    <xdr:cxnSp macro="">
      <xdr:nvCxnSpPr>
        <xdr:cNvPr id="409" name="直線コネクタ 408"/>
        <xdr:cNvCxnSpPr/>
      </xdr:nvCxnSpPr>
      <xdr:spPr>
        <a:xfrm flipV="1">
          <a:off x="8750300" y="13262369"/>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64650</xdr:rowOff>
    </xdr:from>
    <xdr:to>
      <xdr:col>45</xdr:col>
      <xdr:colOff>177800</xdr:colOff>
      <xdr:row>77</xdr:row>
      <xdr:rowOff>111606</xdr:rowOff>
    </xdr:to>
    <xdr:cxnSp macro="">
      <xdr:nvCxnSpPr>
        <xdr:cNvPr id="412" name="直線コネクタ 411"/>
        <xdr:cNvCxnSpPr/>
      </xdr:nvCxnSpPr>
      <xdr:spPr>
        <a:xfrm>
          <a:off x="7861300" y="12923400"/>
          <a:ext cx="889000" cy="38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96334</xdr:rowOff>
    </xdr:from>
    <xdr:to>
      <xdr:col>41</xdr:col>
      <xdr:colOff>50800</xdr:colOff>
      <xdr:row>75</xdr:row>
      <xdr:rowOff>64650</xdr:rowOff>
    </xdr:to>
    <xdr:cxnSp macro="">
      <xdr:nvCxnSpPr>
        <xdr:cNvPr id="415" name="直線コネクタ 414"/>
        <xdr:cNvCxnSpPr/>
      </xdr:nvCxnSpPr>
      <xdr:spPr>
        <a:xfrm>
          <a:off x="6972300" y="12783634"/>
          <a:ext cx="8890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100307</xdr:rowOff>
    </xdr:from>
    <xdr:to>
      <xdr:col>55</xdr:col>
      <xdr:colOff>50800</xdr:colOff>
      <xdr:row>78</xdr:row>
      <xdr:rowOff>30457</xdr:rowOff>
    </xdr:to>
    <xdr:sp macro="" textlink="">
      <xdr:nvSpPr>
        <xdr:cNvPr id="425" name="楕円 424"/>
        <xdr:cNvSpPr/>
      </xdr:nvSpPr>
      <xdr:spPr>
        <a:xfrm>
          <a:off x="10426700" y="133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78734</xdr:rowOff>
    </xdr:from>
    <xdr:ext cx="469744" cy="259045"/>
    <xdr:sp macro="" textlink="">
      <xdr:nvSpPr>
        <xdr:cNvPr id="426" name="普通建設事業費 （ うち新規整備　）該当値テキスト"/>
        <xdr:cNvSpPr txBox="1"/>
      </xdr:nvSpPr>
      <xdr:spPr>
        <a:xfrm>
          <a:off x="10528300" y="132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9919</xdr:rowOff>
    </xdr:from>
    <xdr:to>
      <xdr:col>50</xdr:col>
      <xdr:colOff>165100</xdr:colOff>
      <xdr:row>77</xdr:row>
      <xdr:rowOff>111519</xdr:rowOff>
    </xdr:to>
    <xdr:sp macro="" textlink="">
      <xdr:nvSpPr>
        <xdr:cNvPr id="427" name="楕円 426"/>
        <xdr:cNvSpPr/>
      </xdr:nvSpPr>
      <xdr:spPr>
        <a:xfrm>
          <a:off x="9588500" y="13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102646</xdr:rowOff>
    </xdr:from>
    <xdr:ext cx="534377" cy="259045"/>
    <xdr:sp macro="" textlink="">
      <xdr:nvSpPr>
        <xdr:cNvPr id="428" name="テキスト ボックス 427"/>
        <xdr:cNvSpPr txBox="1"/>
      </xdr:nvSpPr>
      <xdr:spPr>
        <a:xfrm>
          <a:off x="9372111" y="133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60806</xdr:rowOff>
    </xdr:from>
    <xdr:to>
      <xdr:col>46</xdr:col>
      <xdr:colOff>38100</xdr:colOff>
      <xdr:row>77</xdr:row>
      <xdr:rowOff>162406</xdr:rowOff>
    </xdr:to>
    <xdr:sp macro="" textlink="">
      <xdr:nvSpPr>
        <xdr:cNvPr id="429" name="楕円 428"/>
        <xdr:cNvSpPr/>
      </xdr:nvSpPr>
      <xdr:spPr>
        <a:xfrm>
          <a:off x="8699500" y="132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153533</xdr:rowOff>
    </xdr:from>
    <xdr:ext cx="469744" cy="259045"/>
    <xdr:sp macro="" textlink="">
      <xdr:nvSpPr>
        <xdr:cNvPr id="430" name="テキスト ボックス 429"/>
        <xdr:cNvSpPr txBox="1"/>
      </xdr:nvSpPr>
      <xdr:spPr>
        <a:xfrm>
          <a:off x="8515428" y="133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13850</xdr:rowOff>
    </xdr:from>
    <xdr:to>
      <xdr:col>41</xdr:col>
      <xdr:colOff>101600</xdr:colOff>
      <xdr:row>75</xdr:row>
      <xdr:rowOff>115450</xdr:rowOff>
    </xdr:to>
    <xdr:sp macro="" textlink="">
      <xdr:nvSpPr>
        <xdr:cNvPr id="431" name="楕円 430"/>
        <xdr:cNvSpPr/>
      </xdr:nvSpPr>
      <xdr:spPr>
        <a:xfrm>
          <a:off x="7810500" y="128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131977</xdr:rowOff>
    </xdr:from>
    <xdr:ext cx="534377" cy="259045"/>
    <xdr:sp macro="" textlink="">
      <xdr:nvSpPr>
        <xdr:cNvPr id="432" name="テキスト ボックス 431"/>
        <xdr:cNvSpPr txBox="1"/>
      </xdr:nvSpPr>
      <xdr:spPr>
        <a:xfrm>
          <a:off x="7594111" y="126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45534</xdr:rowOff>
    </xdr:from>
    <xdr:to>
      <xdr:col>36</xdr:col>
      <xdr:colOff>165100</xdr:colOff>
      <xdr:row>74</xdr:row>
      <xdr:rowOff>147134</xdr:rowOff>
    </xdr:to>
    <xdr:sp macro="" textlink="">
      <xdr:nvSpPr>
        <xdr:cNvPr id="433" name="楕円 432"/>
        <xdr:cNvSpPr/>
      </xdr:nvSpPr>
      <xdr:spPr>
        <a:xfrm>
          <a:off x="6921500" y="12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163661</xdr:rowOff>
    </xdr:from>
    <xdr:ext cx="534377" cy="259045"/>
    <xdr:sp macro="" textlink="">
      <xdr:nvSpPr>
        <xdr:cNvPr id="434" name="テキスト ボックス 433"/>
        <xdr:cNvSpPr txBox="1"/>
      </xdr:nvSpPr>
      <xdr:spPr>
        <a:xfrm>
          <a:off x="6705111" y="125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63054</xdr:rowOff>
    </xdr:from>
    <xdr:to>
      <xdr:col>55</xdr:col>
      <xdr:colOff>0</xdr:colOff>
      <xdr:row>98</xdr:row>
      <xdr:rowOff>6410</xdr:rowOff>
    </xdr:to>
    <xdr:cxnSp macro="">
      <xdr:nvCxnSpPr>
        <xdr:cNvPr id="465" name="直線コネクタ 464"/>
        <xdr:cNvCxnSpPr/>
      </xdr:nvCxnSpPr>
      <xdr:spPr>
        <a:xfrm flipV="1">
          <a:off x="9639300" y="16693704"/>
          <a:ext cx="838200" cy="1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159751</xdr:rowOff>
    </xdr:from>
    <xdr:to>
      <xdr:col>50</xdr:col>
      <xdr:colOff>114300</xdr:colOff>
      <xdr:row>98</xdr:row>
      <xdr:rowOff>6410</xdr:rowOff>
    </xdr:to>
    <xdr:cxnSp macro="">
      <xdr:nvCxnSpPr>
        <xdr:cNvPr id="468" name="直線コネクタ 467"/>
        <xdr:cNvCxnSpPr/>
      </xdr:nvCxnSpPr>
      <xdr:spPr>
        <a:xfrm>
          <a:off x="8750300" y="16790401"/>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20143</xdr:rowOff>
    </xdr:from>
    <xdr:to>
      <xdr:col>45</xdr:col>
      <xdr:colOff>177800</xdr:colOff>
      <xdr:row>97</xdr:row>
      <xdr:rowOff>159751</xdr:rowOff>
    </xdr:to>
    <xdr:cxnSp macro="">
      <xdr:nvCxnSpPr>
        <xdr:cNvPr id="471" name="直線コネクタ 470"/>
        <xdr:cNvCxnSpPr/>
      </xdr:nvCxnSpPr>
      <xdr:spPr>
        <a:xfrm>
          <a:off x="7861300" y="16479343"/>
          <a:ext cx="889000" cy="3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20143</xdr:rowOff>
    </xdr:from>
    <xdr:to>
      <xdr:col>41</xdr:col>
      <xdr:colOff>50800</xdr:colOff>
      <xdr:row>97</xdr:row>
      <xdr:rowOff>79153</xdr:rowOff>
    </xdr:to>
    <xdr:cxnSp macro="">
      <xdr:nvCxnSpPr>
        <xdr:cNvPr id="474" name="直線コネクタ 473"/>
        <xdr:cNvCxnSpPr/>
      </xdr:nvCxnSpPr>
      <xdr:spPr>
        <a:xfrm flipV="1">
          <a:off x="6972300" y="16479343"/>
          <a:ext cx="889000" cy="2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12254</xdr:rowOff>
    </xdr:from>
    <xdr:to>
      <xdr:col>55</xdr:col>
      <xdr:colOff>50800</xdr:colOff>
      <xdr:row>97</xdr:row>
      <xdr:rowOff>113854</xdr:rowOff>
    </xdr:to>
    <xdr:sp macro="" textlink="">
      <xdr:nvSpPr>
        <xdr:cNvPr id="484" name="楕円 483"/>
        <xdr:cNvSpPr/>
      </xdr:nvSpPr>
      <xdr:spPr>
        <a:xfrm>
          <a:off x="10426700" y="166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162131</xdr:rowOff>
    </xdr:from>
    <xdr:ext cx="534377" cy="259045"/>
    <xdr:sp macro="" textlink="">
      <xdr:nvSpPr>
        <xdr:cNvPr id="485" name="普通建設事業費 （ うち更新整備　）該当値テキスト"/>
        <xdr:cNvSpPr txBox="1"/>
      </xdr:nvSpPr>
      <xdr:spPr>
        <a:xfrm>
          <a:off x="10528300" y="1662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127060</xdr:rowOff>
    </xdr:from>
    <xdr:to>
      <xdr:col>50</xdr:col>
      <xdr:colOff>165100</xdr:colOff>
      <xdr:row>98</xdr:row>
      <xdr:rowOff>57210</xdr:rowOff>
    </xdr:to>
    <xdr:sp macro="" textlink="">
      <xdr:nvSpPr>
        <xdr:cNvPr id="486" name="楕円 485"/>
        <xdr:cNvSpPr/>
      </xdr:nvSpPr>
      <xdr:spPr>
        <a:xfrm>
          <a:off x="9588500" y="167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48337</xdr:rowOff>
    </xdr:from>
    <xdr:ext cx="534377" cy="259045"/>
    <xdr:sp macro="" textlink="">
      <xdr:nvSpPr>
        <xdr:cNvPr id="487" name="テキスト ボックス 486"/>
        <xdr:cNvSpPr txBox="1"/>
      </xdr:nvSpPr>
      <xdr:spPr>
        <a:xfrm>
          <a:off x="9372111" y="168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108951</xdr:rowOff>
    </xdr:from>
    <xdr:to>
      <xdr:col>46</xdr:col>
      <xdr:colOff>38100</xdr:colOff>
      <xdr:row>98</xdr:row>
      <xdr:rowOff>39101</xdr:rowOff>
    </xdr:to>
    <xdr:sp macro="" textlink="">
      <xdr:nvSpPr>
        <xdr:cNvPr id="488" name="楕円 487"/>
        <xdr:cNvSpPr/>
      </xdr:nvSpPr>
      <xdr:spPr>
        <a:xfrm>
          <a:off x="8699500" y="167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30228</xdr:rowOff>
    </xdr:from>
    <xdr:ext cx="534377" cy="259045"/>
    <xdr:sp macro="" textlink="">
      <xdr:nvSpPr>
        <xdr:cNvPr id="489" name="テキスト ボックス 488"/>
        <xdr:cNvSpPr txBox="1"/>
      </xdr:nvSpPr>
      <xdr:spPr>
        <a:xfrm>
          <a:off x="8483111" y="168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140793</xdr:rowOff>
    </xdr:from>
    <xdr:to>
      <xdr:col>41</xdr:col>
      <xdr:colOff>101600</xdr:colOff>
      <xdr:row>96</xdr:row>
      <xdr:rowOff>70943</xdr:rowOff>
    </xdr:to>
    <xdr:sp macro="" textlink="">
      <xdr:nvSpPr>
        <xdr:cNvPr id="490" name="楕円 489"/>
        <xdr:cNvSpPr/>
      </xdr:nvSpPr>
      <xdr:spPr>
        <a:xfrm>
          <a:off x="7810500" y="164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87470</xdr:rowOff>
    </xdr:from>
    <xdr:ext cx="534377" cy="259045"/>
    <xdr:sp macro="" textlink="">
      <xdr:nvSpPr>
        <xdr:cNvPr id="491" name="テキスト ボックス 490"/>
        <xdr:cNvSpPr txBox="1"/>
      </xdr:nvSpPr>
      <xdr:spPr>
        <a:xfrm>
          <a:off x="7594111" y="162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28353</xdr:rowOff>
    </xdr:from>
    <xdr:to>
      <xdr:col>36</xdr:col>
      <xdr:colOff>165100</xdr:colOff>
      <xdr:row>97</xdr:row>
      <xdr:rowOff>129953</xdr:rowOff>
    </xdr:to>
    <xdr:sp macro="" textlink="">
      <xdr:nvSpPr>
        <xdr:cNvPr id="492" name="楕円 491"/>
        <xdr:cNvSpPr/>
      </xdr:nvSpPr>
      <xdr:spPr>
        <a:xfrm>
          <a:off x="6921500" y="166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121080</xdr:rowOff>
    </xdr:from>
    <xdr:ext cx="534377" cy="259045"/>
    <xdr:sp macro="" textlink="">
      <xdr:nvSpPr>
        <xdr:cNvPr id="493" name="テキスト ボックス 492"/>
        <xdr:cNvSpPr txBox="1"/>
      </xdr:nvSpPr>
      <xdr:spPr>
        <a:xfrm>
          <a:off x="6705111" y="167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40125</xdr:rowOff>
    </xdr:from>
    <xdr:to>
      <xdr:col>85</xdr:col>
      <xdr:colOff>127000</xdr:colOff>
      <xdr:row>39</xdr:row>
      <xdr:rowOff>44088</xdr:rowOff>
    </xdr:to>
    <xdr:cxnSp macro="">
      <xdr:nvCxnSpPr>
        <xdr:cNvPr id="522" name="直線コネクタ 521"/>
        <xdr:cNvCxnSpPr/>
      </xdr:nvCxnSpPr>
      <xdr:spPr>
        <a:xfrm>
          <a:off x="15481300" y="6726675"/>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27229</xdr:rowOff>
    </xdr:from>
    <xdr:to>
      <xdr:col>81</xdr:col>
      <xdr:colOff>50800</xdr:colOff>
      <xdr:row>39</xdr:row>
      <xdr:rowOff>40125</xdr:rowOff>
    </xdr:to>
    <xdr:cxnSp macro="">
      <xdr:nvCxnSpPr>
        <xdr:cNvPr id="525" name="直線コネクタ 524"/>
        <xdr:cNvCxnSpPr/>
      </xdr:nvCxnSpPr>
      <xdr:spPr>
        <a:xfrm>
          <a:off x="14592300" y="6713779"/>
          <a:ext cx="8890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27229</xdr:rowOff>
    </xdr:from>
    <xdr:to>
      <xdr:col>76</xdr:col>
      <xdr:colOff>114300</xdr:colOff>
      <xdr:row>39</xdr:row>
      <xdr:rowOff>37097</xdr:rowOff>
    </xdr:to>
    <xdr:cxnSp macro="">
      <xdr:nvCxnSpPr>
        <xdr:cNvPr id="528" name="直線コネクタ 527"/>
        <xdr:cNvCxnSpPr/>
      </xdr:nvCxnSpPr>
      <xdr:spPr>
        <a:xfrm flipV="1">
          <a:off x="13703300" y="671377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37097</xdr:rowOff>
    </xdr:from>
    <xdr:to>
      <xdr:col>71</xdr:col>
      <xdr:colOff>177800</xdr:colOff>
      <xdr:row>39</xdr:row>
      <xdr:rowOff>39878</xdr:rowOff>
    </xdr:to>
    <xdr:cxnSp macro="">
      <xdr:nvCxnSpPr>
        <xdr:cNvPr id="531" name="直線コネクタ 530"/>
        <xdr:cNvCxnSpPr/>
      </xdr:nvCxnSpPr>
      <xdr:spPr>
        <a:xfrm flipV="1">
          <a:off x="12814300" y="672364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164738</xdr:rowOff>
    </xdr:from>
    <xdr:to>
      <xdr:col>85</xdr:col>
      <xdr:colOff>177800</xdr:colOff>
      <xdr:row>39</xdr:row>
      <xdr:rowOff>94888</xdr:rowOff>
    </xdr:to>
    <xdr:sp macro="" textlink="">
      <xdr:nvSpPr>
        <xdr:cNvPr id="541" name="楕円 540"/>
        <xdr:cNvSpPr/>
      </xdr:nvSpPr>
      <xdr:spPr>
        <a:xfrm>
          <a:off x="162687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160775</xdr:rowOff>
    </xdr:from>
    <xdr:to>
      <xdr:col>81</xdr:col>
      <xdr:colOff>101600</xdr:colOff>
      <xdr:row>39</xdr:row>
      <xdr:rowOff>90925</xdr:rowOff>
    </xdr:to>
    <xdr:sp macro="" textlink="">
      <xdr:nvSpPr>
        <xdr:cNvPr id="543" name="楕円 542"/>
        <xdr:cNvSpPr/>
      </xdr:nvSpPr>
      <xdr:spPr>
        <a:xfrm>
          <a:off x="15430500" y="66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82052</xdr:rowOff>
    </xdr:from>
    <xdr:ext cx="378565" cy="259045"/>
    <xdr:sp macro="" textlink="">
      <xdr:nvSpPr>
        <xdr:cNvPr id="544" name="テキスト ボックス 543"/>
        <xdr:cNvSpPr txBox="1"/>
      </xdr:nvSpPr>
      <xdr:spPr>
        <a:xfrm>
          <a:off x="15292017" y="676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147879</xdr:rowOff>
    </xdr:from>
    <xdr:to>
      <xdr:col>76</xdr:col>
      <xdr:colOff>165100</xdr:colOff>
      <xdr:row>39</xdr:row>
      <xdr:rowOff>78029</xdr:rowOff>
    </xdr:to>
    <xdr:sp macro="" textlink="">
      <xdr:nvSpPr>
        <xdr:cNvPr id="545" name="楕円 544"/>
        <xdr:cNvSpPr/>
      </xdr:nvSpPr>
      <xdr:spPr>
        <a:xfrm>
          <a:off x="14541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69156</xdr:rowOff>
    </xdr:from>
    <xdr:ext cx="378565" cy="259045"/>
    <xdr:sp macro="" textlink="">
      <xdr:nvSpPr>
        <xdr:cNvPr id="546" name="テキスト ボックス 545"/>
        <xdr:cNvSpPr txBox="1"/>
      </xdr:nvSpPr>
      <xdr:spPr>
        <a:xfrm>
          <a:off x="14403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157747</xdr:rowOff>
    </xdr:from>
    <xdr:to>
      <xdr:col>72</xdr:col>
      <xdr:colOff>38100</xdr:colOff>
      <xdr:row>39</xdr:row>
      <xdr:rowOff>87897</xdr:rowOff>
    </xdr:to>
    <xdr:sp macro="" textlink="">
      <xdr:nvSpPr>
        <xdr:cNvPr id="547" name="楕円 546"/>
        <xdr:cNvSpPr/>
      </xdr:nvSpPr>
      <xdr:spPr>
        <a:xfrm>
          <a:off x="13652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79024</xdr:rowOff>
    </xdr:from>
    <xdr:ext cx="378565" cy="259045"/>
    <xdr:sp macro="" textlink="">
      <xdr:nvSpPr>
        <xdr:cNvPr id="548" name="テキスト ボックス 547"/>
        <xdr:cNvSpPr txBox="1"/>
      </xdr:nvSpPr>
      <xdr:spPr>
        <a:xfrm>
          <a:off x="13514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160528</xdr:rowOff>
    </xdr:from>
    <xdr:to>
      <xdr:col>67</xdr:col>
      <xdr:colOff>101600</xdr:colOff>
      <xdr:row>39</xdr:row>
      <xdr:rowOff>90678</xdr:rowOff>
    </xdr:to>
    <xdr:sp macro="" textlink="">
      <xdr:nvSpPr>
        <xdr:cNvPr id="549" name="楕円 548"/>
        <xdr:cNvSpPr/>
      </xdr:nvSpPr>
      <xdr:spPr>
        <a:xfrm>
          <a:off x="1276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81805</xdr:rowOff>
    </xdr:from>
    <xdr:ext cx="378565" cy="259045"/>
    <xdr:sp macro="" textlink="">
      <xdr:nvSpPr>
        <xdr:cNvPr id="550" name="テキスト ボックス 549"/>
        <xdr:cNvSpPr txBox="1"/>
      </xdr:nvSpPr>
      <xdr:spPr>
        <a:xfrm>
          <a:off x="12625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87328</xdr:rowOff>
    </xdr:from>
    <xdr:to>
      <xdr:col>85</xdr:col>
      <xdr:colOff>127000</xdr:colOff>
      <xdr:row>73</xdr:row>
      <xdr:rowOff>112108</xdr:rowOff>
    </xdr:to>
    <xdr:cxnSp macro="">
      <xdr:nvCxnSpPr>
        <xdr:cNvPr id="626" name="直線コネクタ 625"/>
        <xdr:cNvCxnSpPr/>
      </xdr:nvCxnSpPr>
      <xdr:spPr>
        <a:xfrm flipV="1">
          <a:off x="15481300" y="12603178"/>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56307</xdr:rowOff>
    </xdr:from>
    <xdr:to>
      <xdr:col>81</xdr:col>
      <xdr:colOff>50800</xdr:colOff>
      <xdr:row>73</xdr:row>
      <xdr:rowOff>112108</xdr:rowOff>
    </xdr:to>
    <xdr:cxnSp macro="">
      <xdr:nvCxnSpPr>
        <xdr:cNvPr id="629" name="直線コネクタ 628"/>
        <xdr:cNvCxnSpPr/>
      </xdr:nvCxnSpPr>
      <xdr:spPr>
        <a:xfrm>
          <a:off x="14592300" y="12572157"/>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56307</xdr:rowOff>
    </xdr:from>
    <xdr:to>
      <xdr:col>76</xdr:col>
      <xdr:colOff>114300</xdr:colOff>
      <xdr:row>73</xdr:row>
      <xdr:rowOff>66045</xdr:rowOff>
    </xdr:to>
    <xdr:cxnSp macro="">
      <xdr:nvCxnSpPr>
        <xdr:cNvPr id="632" name="直線コネクタ 631"/>
        <xdr:cNvCxnSpPr/>
      </xdr:nvCxnSpPr>
      <xdr:spPr>
        <a:xfrm flipV="1">
          <a:off x="13703300" y="12572157"/>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66045</xdr:rowOff>
    </xdr:from>
    <xdr:to>
      <xdr:col>71</xdr:col>
      <xdr:colOff>177800</xdr:colOff>
      <xdr:row>73</xdr:row>
      <xdr:rowOff>101661</xdr:rowOff>
    </xdr:to>
    <xdr:cxnSp macro="">
      <xdr:nvCxnSpPr>
        <xdr:cNvPr id="635" name="直線コネクタ 634"/>
        <xdr:cNvCxnSpPr/>
      </xdr:nvCxnSpPr>
      <xdr:spPr>
        <a:xfrm flipV="1">
          <a:off x="12814300" y="12581895"/>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36528</xdr:rowOff>
    </xdr:from>
    <xdr:to>
      <xdr:col>85</xdr:col>
      <xdr:colOff>177800</xdr:colOff>
      <xdr:row>73</xdr:row>
      <xdr:rowOff>138128</xdr:rowOff>
    </xdr:to>
    <xdr:sp macro="" textlink="">
      <xdr:nvSpPr>
        <xdr:cNvPr id="645" name="楕円 644"/>
        <xdr:cNvSpPr/>
      </xdr:nvSpPr>
      <xdr:spPr>
        <a:xfrm>
          <a:off x="16268700" y="125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59405</xdr:rowOff>
    </xdr:from>
    <xdr:ext cx="534377" cy="259045"/>
    <xdr:sp macro="" textlink="">
      <xdr:nvSpPr>
        <xdr:cNvPr id="646" name="公債費該当値テキスト"/>
        <xdr:cNvSpPr txBox="1"/>
      </xdr:nvSpPr>
      <xdr:spPr>
        <a:xfrm>
          <a:off x="16370300" y="1240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61308</xdr:rowOff>
    </xdr:from>
    <xdr:to>
      <xdr:col>81</xdr:col>
      <xdr:colOff>101600</xdr:colOff>
      <xdr:row>73</xdr:row>
      <xdr:rowOff>162908</xdr:rowOff>
    </xdr:to>
    <xdr:sp macro="" textlink="">
      <xdr:nvSpPr>
        <xdr:cNvPr id="647" name="楕円 646"/>
        <xdr:cNvSpPr/>
      </xdr:nvSpPr>
      <xdr:spPr>
        <a:xfrm>
          <a:off x="15430500" y="125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7985</xdr:rowOff>
    </xdr:from>
    <xdr:ext cx="534377" cy="259045"/>
    <xdr:sp macro="" textlink="">
      <xdr:nvSpPr>
        <xdr:cNvPr id="648" name="テキスト ボックス 647"/>
        <xdr:cNvSpPr txBox="1"/>
      </xdr:nvSpPr>
      <xdr:spPr>
        <a:xfrm>
          <a:off x="15214111" y="123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5507</xdr:rowOff>
    </xdr:from>
    <xdr:to>
      <xdr:col>76</xdr:col>
      <xdr:colOff>165100</xdr:colOff>
      <xdr:row>73</xdr:row>
      <xdr:rowOff>107107</xdr:rowOff>
    </xdr:to>
    <xdr:sp macro="" textlink="">
      <xdr:nvSpPr>
        <xdr:cNvPr id="649" name="楕円 648"/>
        <xdr:cNvSpPr/>
      </xdr:nvSpPr>
      <xdr:spPr>
        <a:xfrm>
          <a:off x="14541500" y="125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123634</xdr:rowOff>
    </xdr:from>
    <xdr:ext cx="534377" cy="259045"/>
    <xdr:sp macro="" textlink="">
      <xdr:nvSpPr>
        <xdr:cNvPr id="650" name="テキスト ボックス 649"/>
        <xdr:cNvSpPr txBox="1"/>
      </xdr:nvSpPr>
      <xdr:spPr>
        <a:xfrm>
          <a:off x="14325111" y="122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15245</xdr:rowOff>
    </xdr:from>
    <xdr:to>
      <xdr:col>72</xdr:col>
      <xdr:colOff>38100</xdr:colOff>
      <xdr:row>73</xdr:row>
      <xdr:rowOff>116845</xdr:rowOff>
    </xdr:to>
    <xdr:sp macro="" textlink="">
      <xdr:nvSpPr>
        <xdr:cNvPr id="651" name="楕円 650"/>
        <xdr:cNvSpPr/>
      </xdr:nvSpPr>
      <xdr:spPr>
        <a:xfrm>
          <a:off x="13652500" y="125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133372</xdr:rowOff>
    </xdr:from>
    <xdr:ext cx="534377" cy="259045"/>
    <xdr:sp macro="" textlink="">
      <xdr:nvSpPr>
        <xdr:cNvPr id="652" name="テキスト ボックス 651"/>
        <xdr:cNvSpPr txBox="1"/>
      </xdr:nvSpPr>
      <xdr:spPr>
        <a:xfrm>
          <a:off x="13436111" y="123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50861</xdr:rowOff>
    </xdr:from>
    <xdr:to>
      <xdr:col>67</xdr:col>
      <xdr:colOff>101600</xdr:colOff>
      <xdr:row>73</xdr:row>
      <xdr:rowOff>152461</xdr:rowOff>
    </xdr:to>
    <xdr:sp macro="" textlink="">
      <xdr:nvSpPr>
        <xdr:cNvPr id="653" name="楕円 652"/>
        <xdr:cNvSpPr/>
      </xdr:nvSpPr>
      <xdr:spPr>
        <a:xfrm>
          <a:off x="12763500" y="1256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168988</xdr:rowOff>
    </xdr:from>
    <xdr:ext cx="534377" cy="259045"/>
    <xdr:sp macro="" textlink="">
      <xdr:nvSpPr>
        <xdr:cNvPr id="654" name="テキスト ボックス 653"/>
        <xdr:cNvSpPr txBox="1"/>
      </xdr:nvSpPr>
      <xdr:spPr>
        <a:xfrm>
          <a:off x="12547111" y="123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157911</xdr:rowOff>
    </xdr:from>
    <xdr:to>
      <xdr:col>85</xdr:col>
      <xdr:colOff>127000</xdr:colOff>
      <xdr:row>99</xdr:row>
      <xdr:rowOff>13779</xdr:rowOff>
    </xdr:to>
    <xdr:cxnSp macro="">
      <xdr:nvCxnSpPr>
        <xdr:cNvPr id="683" name="直線コネクタ 682"/>
        <xdr:cNvCxnSpPr/>
      </xdr:nvCxnSpPr>
      <xdr:spPr>
        <a:xfrm flipV="1">
          <a:off x="15481300" y="16960011"/>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99391</xdr:rowOff>
    </xdr:from>
    <xdr:to>
      <xdr:col>81</xdr:col>
      <xdr:colOff>50800</xdr:colOff>
      <xdr:row>99</xdr:row>
      <xdr:rowOff>13779</xdr:rowOff>
    </xdr:to>
    <xdr:cxnSp macro="">
      <xdr:nvCxnSpPr>
        <xdr:cNvPr id="686" name="直線コネクタ 685"/>
        <xdr:cNvCxnSpPr/>
      </xdr:nvCxnSpPr>
      <xdr:spPr>
        <a:xfrm>
          <a:off x="14592300" y="16730041"/>
          <a:ext cx="889000" cy="2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99391</xdr:rowOff>
    </xdr:from>
    <xdr:to>
      <xdr:col>76</xdr:col>
      <xdr:colOff>114300</xdr:colOff>
      <xdr:row>98</xdr:row>
      <xdr:rowOff>35725</xdr:rowOff>
    </xdr:to>
    <xdr:cxnSp macro="">
      <xdr:nvCxnSpPr>
        <xdr:cNvPr id="689" name="直線コネクタ 688"/>
        <xdr:cNvCxnSpPr/>
      </xdr:nvCxnSpPr>
      <xdr:spPr>
        <a:xfrm flipV="1">
          <a:off x="13703300" y="16730041"/>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35725</xdr:rowOff>
    </xdr:from>
    <xdr:to>
      <xdr:col>71</xdr:col>
      <xdr:colOff>177800</xdr:colOff>
      <xdr:row>98</xdr:row>
      <xdr:rowOff>78817</xdr:rowOff>
    </xdr:to>
    <xdr:cxnSp macro="">
      <xdr:nvCxnSpPr>
        <xdr:cNvPr id="692" name="直線コネクタ 691"/>
        <xdr:cNvCxnSpPr/>
      </xdr:nvCxnSpPr>
      <xdr:spPr>
        <a:xfrm flipV="1">
          <a:off x="12814300" y="16837825"/>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107111</xdr:rowOff>
    </xdr:from>
    <xdr:to>
      <xdr:col>85</xdr:col>
      <xdr:colOff>177800</xdr:colOff>
      <xdr:row>99</xdr:row>
      <xdr:rowOff>37261</xdr:rowOff>
    </xdr:to>
    <xdr:sp macro="" textlink="">
      <xdr:nvSpPr>
        <xdr:cNvPr id="702" name="楕円 701"/>
        <xdr:cNvSpPr/>
      </xdr:nvSpPr>
      <xdr:spPr>
        <a:xfrm>
          <a:off x="16268700" y="169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22038</xdr:rowOff>
    </xdr:from>
    <xdr:ext cx="469744" cy="259045"/>
    <xdr:sp macro="" textlink="">
      <xdr:nvSpPr>
        <xdr:cNvPr id="703" name="積立金該当値テキスト"/>
        <xdr:cNvSpPr txBox="1"/>
      </xdr:nvSpPr>
      <xdr:spPr>
        <a:xfrm>
          <a:off x="16370300" y="1682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134429</xdr:rowOff>
    </xdr:from>
    <xdr:to>
      <xdr:col>81</xdr:col>
      <xdr:colOff>101600</xdr:colOff>
      <xdr:row>99</xdr:row>
      <xdr:rowOff>64579</xdr:rowOff>
    </xdr:to>
    <xdr:sp macro="" textlink="">
      <xdr:nvSpPr>
        <xdr:cNvPr id="704" name="楕円 703"/>
        <xdr:cNvSpPr/>
      </xdr:nvSpPr>
      <xdr:spPr>
        <a:xfrm>
          <a:off x="15430500" y="169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55706</xdr:rowOff>
    </xdr:from>
    <xdr:ext cx="378565" cy="259045"/>
    <xdr:sp macro="" textlink="">
      <xdr:nvSpPr>
        <xdr:cNvPr id="705" name="テキスト ボックス 704"/>
        <xdr:cNvSpPr txBox="1"/>
      </xdr:nvSpPr>
      <xdr:spPr>
        <a:xfrm>
          <a:off x="15292017" y="1702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48591</xdr:rowOff>
    </xdr:from>
    <xdr:to>
      <xdr:col>76</xdr:col>
      <xdr:colOff>165100</xdr:colOff>
      <xdr:row>97</xdr:row>
      <xdr:rowOff>150191</xdr:rowOff>
    </xdr:to>
    <xdr:sp macro="" textlink="">
      <xdr:nvSpPr>
        <xdr:cNvPr id="706" name="楕円 705"/>
        <xdr:cNvSpPr/>
      </xdr:nvSpPr>
      <xdr:spPr>
        <a:xfrm>
          <a:off x="14541500" y="166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166718</xdr:rowOff>
    </xdr:from>
    <xdr:ext cx="469744" cy="259045"/>
    <xdr:sp macro="" textlink="">
      <xdr:nvSpPr>
        <xdr:cNvPr id="707" name="テキスト ボックス 706"/>
        <xdr:cNvSpPr txBox="1"/>
      </xdr:nvSpPr>
      <xdr:spPr>
        <a:xfrm>
          <a:off x="14357428" y="1645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156375</xdr:rowOff>
    </xdr:from>
    <xdr:to>
      <xdr:col>72</xdr:col>
      <xdr:colOff>38100</xdr:colOff>
      <xdr:row>98</xdr:row>
      <xdr:rowOff>86525</xdr:rowOff>
    </xdr:to>
    <xdr:sp macro="" textlink="">
      <xdr:nvSpPr>
        <xdr:cNvPr id="708" name="楕円 707"/>
        <xdr:cNvSpPr/>
      </xdr:nvSpPr>
      <xdr:spPr>
        <a:xfrm>
          <a:off x="13652500" y="167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77652</xdr:rowOff>
    </xdr:from>
    <xdr:ext cx="469744" cy="259045"/>
    <xdr:sp macro="" textlink="">
      <xdr:nvSpPr>
        <xdr:cNvPr id="709" name="テキスト ボックス 708"/>
        <xdr:cNvSpPr txBox="1"/>
      </xdr:nvSpPr>
      <xdr:spPr>
        <a:xfrm>
          <a:off x="13468428" y="1687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28017</xdr:rowOff>
    </xdr:from>
    <xdr:to>
      <xdr:col>67</xdr:col>
      <xdr:colOff>101600</xdr:colOff>
      <xdr:row>98</xdr:row>
      <xdr:rowOff>129617</xdr:rowOff>
    </xdr:to>
    <xdr:sp macro="" textlink="">
      <xdr:nvSpPr>
        <xdr:cNvPr id="710" name="楕円 709"/>
        <xdr:cNvSpPr/>
      </xdr:nvSpPr>
      <xdr:spPr>
        <a:xfrm>
          <a:off x="12763500" y="168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120744</xdr:rowOff>
    </xdr:from>
    <xdr:ext cx="469744" cy="259045"/>
    <xdr:sp macro="" textlink="">
      <xdr:nvSpPr>
        <xdr:cNvPr id="711" name="テキスト ボックス 710"/>
        <xdr:cNvSpPr txBox="1"/>
      </xdr:nvSpPr>
      <xdr:spPr>
        <a:xfrm>
          <a:off x="12579428" y="169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166479</xdr:rowOff>
    </xdr:from>
    <xdr:to>
      <xdr:col>116</xdr:col>
      <xdr:colOff>63500</xdr:colOff>
      <xdr:row>37</xdr:row>
      <xdr:rowOff>4499</xdr:rowOff>
    </xdr:to>
    <xdr:cxnSp macro="">
      <xdr:nvCxnSpPr>
        <xdr:cNvPr id="742" name="直線コネクタ 741"/>
        <xdr:cNvCxnSpPr/>
      </xdr:nvCxnSpPr>
      <xdr:spPr>
        <a:xfrm flipV="1">
          <a:off x="21323300" y="6338679"/>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7765</xdr:rowOff>
    </xdr:from>
    <xdr:to>
      <xdr:col>111</xdr:col>
      <xdr:colOff>177800</xdr:colOff>
      <xdr:row>37</xdr:row>
      <xdr:rowOff>4499</xdr:rowOff>
    </xdr:to>
    <xdr:cxnSp macro="">
      <xdr:nvCxnSpPr>
        <xdr:cNvPr id="745" name="直線コネクタ 744"/>
        <xdr:cNvCxnSpPr/>
      </xdr:nvCxnSpPr>
      <xdr:spPr>
        <a:xfrm>
          <a:off x="20434300" y="5837065"/>
          <a:ext cx="889000" cy="5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19032</xdr:rowOff>
    </xdr:from>
    <xdr:to>
      <xdr:col>107</xdr:col>
      <xdr:colOff>50800</xdr:colOff>
      <xdr:row>34</xdr:row>
      <xdr:rowOff>7765</xdr:rowOff>
    </xdr:to>
    <xdr:cxnSp macro="">
      <xdr:nvCxnSpPr>
        <xdr:cNvPr id="748" name="直線コネクタ 747"/>
        <xdr:cNvCxnSpPr/>
      </xdr:nvCxnSpPr>
      <xdr:spPr>
        <a:xfrm>
          <a:off x="19545300" y="5505432"/>
          <a:ext cx="889000" cy="3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19032</xdr:rowOff>
    </xdr:from>
    <xdr:to>
      <xdr:col>102</xdr:col>
      <xdr:colOff>114300</xdr:colOff>
      <xdr:row>37</xdr:row>
      <xdr:rowOff>67364</xdr:rowOff>
    </xdr:to>
    <xdr:cxnSp macro="">
      <xdr:nvCxnSpPr>
        <xdr:cNvPr id="751" name="直線コネクタ 750"/>
        <xdr:cNvCxnSpPr/>
      </xdr:nvCxnSpPr>
      <xdr:spPr>
        <a:xfrm flipV="1">
          <a:off x="18656300" y="5505432"/>
          <a:ext cx="889000" cy="90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115679</xdr:rowOff>
    </xdr:from>
    <xdr:to>
      <xdr:col>116</xdr:col>
      <xdr:colOff>114300</xdr:colOff>
      <xdr:row>37</xdr:row>
      <xdr:rowOff>45829</xdr:rowOff>
    </xdr:to>
    <xdr:sp macro="" textlink="">
      <xdr:nvSpPr>
        <xdr:cNvPr id="761" name="楕円 760"/>
        <xdr:cNvSpPr/>
      </xdr:nvSpPr>
      <xdr:spPr>
        <a:xfrm>
          <a:off x="22110700" y="62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138556</xdr:rowOff>
    </xdr:from>
    <xdr:ext cx="469744" cy="259045"/>
    <xdr:sp macro="" textlink="">
      <xdr:nvSpPr>
        <xdr:cNvPr id="762" name="投資及び出資金該当値テキスト"/>
        <xdr:cNvSpPr txBox="1"/>
      </xdr:nvSpPr>
      <xdr:spPr>
        <a:xfrm>
          <a:off x="22212300" y="613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125149</xdr:rowOff>
    </xdr:from>
    <xdr:to>
      <xdr:col>112</xdr:col>
      <xdr:colOff>38100</xdr:colOff>
      <xdr:row>37</xdr:row>
      <xdr:rowOff>55299</xdr:rowOff>
    </xdr:to>
    <xdr:sp macro="" textlink="">
      <xdr:nvSpPr>
        <xdr:cNvPr id="763" name="楕円 762"/>
        <xdr:cNvSpPr/>
      </xdr:nvSpPr>
      <xdr:spPr>
        <a:xfrm>
          <a:off x="21272500" y="62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71826</xdr:rowOff>
    </xdr:from>
    <xdr:ext cx="469744" cy="259045"/>
    <xdr:sp macro="" textlink="">
      <xdr:nvSpPr>
        <xdr:cNvPr id="764" name="テキスト ボックス 763"/>
        <xdr:cNvSpPr txBox="1"/>
      </xdr:nvSpPr>
      <xdr:spPr>
        <a:xfrm>
          <a:off x="21088428"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128415</xdr:rowOff>
    </xdr:from>
    <xdr:to>
      <xdr:col>107</xdr:col>
      <xdr:colOff>101600</xdr:colOff>
      <xdr:row>34</xdr:row>
      <xdr:rowOff>58565</xdr:rowOff>
    </xdr:to>
    <xdr:sp macro="" textlink="">
      <xdr:nvSpPr>
        <xdr:cNvPr id="765" name="楕円 764"/>
        <xdr:cNvSpPr/>
      </xdr:nvSpPr>
      <xdr:spPr>
        <a:xfrm>
          <a:off x="20383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75092</xdr:rowOff>
    </xdr:from>
    <xdr:ext cx="469744" cy="259045"/>
    <xdr:sp macro="" textlink="">
      <xdr:nvSpPr>
        <xdr:cNvPr id="766" name="テキスト ボックス 765"/>
        <xdr:cNvSpPr txBox="1"/>
      </xdr:nvSpPr>
      <xdr:spPr>
        <a:xfrm>
          <a:off x="20199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139682</xdr:rowOff>
    </xdr:from>
    <xdr:to>
      <xdr:col>102</xdr:col>
      <xdr:colOff>165100</xdr:colOff>
      <xdr:row>32</xdr:row>
      <xdr:rowOff>69832</xdr:rowOff>
    </xdr:to>
    <xdr:sp macro="" textlink="">
      <xdr:nvSpPr>
        <xdr:cNvPr id="767" name="楕円 766"/>
        <xdr:cNvSpPr/>
      </xdr:nvSpPr>
      <xdr:spPr>
        <a:xfrm>
          <a:off x="19494500" y="54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86359</xdr:rowOff>
    </xdr:from>
    <xdr:ext cx="469744" cy="259045"/>
    <xdr:sp macro="" textlink="">
      <xdr:nvSpPr>
        <xdr:cNvPr id="768" name="テキスト ボックス 767"/>
        <xdr:cNvSpPr txBox="1"/>
      </xdr:nvSpPr>
      <xdr:spPr>
        <a:xfrm>
          <a:off x="19310428" y="52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16564</xdr:rowOff>
    </xdr:from>
    <xdr:to>
      <xdr:col>98</xdr:col>
      <xdr:colOff>38100</xdr:colOff>
      <xdr:row>37</xdr:row>
      <xdr:rowOff>118164</xdr:rowOff>
    </xdr:to>
    <xdr:sp macro="" textlink="">
      <xdr:nvSpPr>
        <xdr:cNvPr id="769" name="楕円 768"/>
        <xdr:cNvSpPr/>
      </xdr:nvSpPr>
      <xdr:spPr>
        <a:xfrm>
          <a:off x="18605500" y="6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134691</xdr:rowOff>
    </xdr:from>
    <xdr:ext cx="469744" cy="259045"/>
    <xdr:sp macro="" textlink="">
      <xdr:nvSpPr>
        <xdr:cNvPr id="770" name="テキスト ボックス 769"/>
        <xdr:cNvSpPr txBox="1"/>
      </xdr:nvSpPr>
      <xdr:spPr>
        <a:xfrm>
          <a:off x="18421428" y="613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82631</xdr:rowOff>
    </xdr:from>
    <xdr:to>
      <xdr:col>116</xdr:col>
      <xdr:colOff>63500</xdr:colOff>
      <xdr:row>59</xdr:row>
      <xdr:rowOff>84755</xdr:rowOff>
    </xdr:to>
    <xdr:cxnSp macro="">
      <xdr:nvCxnSpPr>
        <xdr:cNvPr id="801" name="直線コネクタ 800"/>
        <xdr:cNvCxnSpPr/>
      </xdr:nvCxnSpPr>
      <xdr:spPr>
        <a:xfrm flipV="1">
          <a:off x="21323300" y="10198181"/>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46676</xdr:rowOff>
    </xdr:from>
    <xdr:to>
      <xdr:col>111</xdr:col>
      <xdr:colOff>177800</xdr:colOff>
      <xdr:row>59</xdr:row>
      <xdr:rowOff>84755</xdr:rowOff>
    </xdr:to>
    <xdr:cxnSp macro="">
      <xdr:nvCxnSpPr>
        <xdr:cNvPr id="804" name="直線コネクタ 803"/>
        <xdr:cNvCxnSpPr/>
      </xdr:nvCxnSpPr>
      <xdr:spPr>
        <a:xfrm>
          <a:off x="20434300" y="10162226"/>
          <a:ext cx="889000" cy="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40243</xdr:rowOff>
    </xdr:from>
    <xdr:to>
      <xdr:col>107</xdr:col>
      <xdr:colOff>50800</xdr:colOff>
      <xdr:row>59</xdr:row>
      <xdr:rowOff>46676</xdr:rowOff>
    </xdr:to>
    <xdr:cxnSp macro="">
      <xdr:nvCxnSpPr>
        <xdr:cNvPr id="807" name="直線コネクタ 806"/>
        <xdr:cNvCxnSpPr/>
      </xdr:nvCxnSpPr>
      <xdr:spPr>
        <a:xfrm>
          <a:off x="19545300" y="10155793"/>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40243</xdr:rowOff>
    </xdr:from>
    <xdr:to>
      <xdr:col>102</xdr:col>
      <xdr:colOff>114300</xdr:colOff>
      <xdr:row>59</xdr:row>
      <xdr:rowOff>56163</xdr:rowOff>
    </xdr:to>
    <xdr:cxnSp macro="">
      <xdr:nvCxnSpPr>
        <xdr:cNvPr id="810" name="直線コネクタ 809"/>
        <xdr:cNvCxnSpPr/>
      </xdr:nvCxnSpPr>
      <xdr:spPr>
        <a:xfrm flipV="1">
          <a:off x="18656300" y="10155793"/>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31831</xdr:rowOff>
    </xdr:from>
    <xdr:to>
      <xdr:col>116</xdr:col>
      <xdr:colOff>114300</xdr:colOff>
      <xdr:row>59</xdr:row>
      <xdr:rowOff>133431</xdr:rowOff>
    </xdr:to>
    <xdr:sp macro="" textlink="">
      <xdr:nvSpPr>
        <xdr:cNvPr id="820" name="楕円 819"/>
        <xdr:cNvSpPr/>
      </xdr:nvSpPr>
      <xdr:spPr>
        <a:xfrm>
          <a:off x="22110700" y="101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118208</xdr:rowOff>
    </xdr:from>
    <xdr:ext cx="378565" cy="259045"/>
    <xdr:sp macro="" textlink="">
      <xdr:nvSpPr>
        <xdr:cNvPr id="821" name="貸付金該当値テキスト"/>
        <xdr:cNvSpPr txBox="1"/>
      </xdr:nvSpPr>
      <xdr:spPr>
        <a:xfrm>
          <a:off x="22212300" y="10062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33955</xdr:rowOff>
    </xdr:from>
    <xdr:to>
      <xdr:col>112</xdr:col>
      <xdr:colOff>38100</xdr:colOff>
      <xdr:row>59</xdr:row>
      <xdr:rowOff>135555</xdr:rowOff>
    </xdr:to>
    <xdr:sp macro="" textlink="">
      <xdr:nvSpPr>
        <xdr:cNvPr id="822" name="楕円 821"/>
        <xdr:cNvSpPr/>
      </xdr:nvSpPr>
      <xdr:spPr>
        <a:xfrm>
          <a:off x="21272500" y="101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126682</xdr:rowOff>
    </xdr:from>
    <xdr:ext cx="378565" cy="259045"/>
    <xdr:sp macro="" textlink="">
      <xdr:nvSpPr>
        <xdr:cNvPr id="823" name="テキスト ボックス 822"/>
        <xdr:cNvSpPr txBox="1"/>
      </xdr:nvSpPr>
      <xdr:spPr>
        <a:xfrm>
          <a:off x="21134017" y="1024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167326</xdr:rowOff>
    </xdr:from>
    <xdr:to>
      <xdr:col>107</xdr:col>
      <xdr:colOff>101600</xdr:colOff>
      <xdr:row>59</xdr:row>
      <xdr:rowOff>97476</xdr:rowOff>
    </xdr:to>
    <xdr:sp macro="" textlink="">
      <xdr:nvSpPr>
        <xdr:cNvPr id="824" name="楕円 823"/>
        <xdr:cNvSpPr/>
      </xdr:nvSpPr>
      <xdr:spPr>
        <a:xfrm>
          <a:off x="20383500" y="101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88603</xdr:rowOff>
    </xdr:from>
    <xdr:ext cx="469744" cy="259045"/>
    <xdr:sp macro="" textlink="">
      <xdr:nvSpPr>
        <xdr:cNvPr id="825" name="テキスト ボックス 824"/>
        <xdr:cNvSpPr txBox="1"/>
      </xdr:nvSpPr>
      <xdr:spPr>
        <a:xfrm>
          <a:off x="20199428" y="102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160893</xdr:rowOff>
    </xdr:from>
    <xdr:to>
      <xdr:col>102</xdr:col>
      <xdr:colOff>165100</xdr:colOff>
      <xdr:row>59</xdr:row>
      <xdr:rowOff>91043</xdr:rowOff>
    </xdr:to>
    <xdr:sp macro="" textlink="">
      <xdr:nvSpPr>
        <xdr:cNvPr id="826" name="楕円 825"/>
        <xdr:cNvSpPr/>
      </xdr:nvSpPr>
      <xdr:spPr>
        <a:xfrm>
          <a:off x="19494500" y="101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82170</xdr:rowOff>
    </xdr:from>
    <xdr:ext cx="469744" cy="259045"/>
    <xdr:sp macro="" textlink="">
      <xdr:nvSpPr>
        <xdr:cNvPr id="827" name="テキスト ボックス 826"/>
        <xdr:cNvSpPr txBox="1"/>
      </xdr:nvSpPr>
      <xdr:spPr>
        <a:xfrm>
          <a:off x="19310428" y="101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5363</xdr:rowOff>
    </xdr:from>
    <xdr:to>
      <xdr:col>98</xdr:col>
      <xdr:colOff>38100</xdr:colOff>
      <xdr:row>59</xdr:row>
      <xdr:rowOff>106963</xdr:rowOff>
    </xdr:to>
    <xdr:sp macro="" textlink="">
      <xdr:nvSpPr>
        <xdr:cNvPr id="828" name="楕円 827"/>
        <xdr:cNvSpPr/>
      </xdr:nvSpPr>
      <xdr:spPr>
        <a:xfrm>
          <a:off x="18605500" y="1012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98090</xdr:rowOff>
    </xdr:from>
    <xdr:ext cx="469744" cy="259045"/>
    <xdr:sp macro="" textlink="">
      <xdr:nvSpPr>
        <xdr:cNvPr id="829" name="テキスト ボックス 828"/>
        <xdr:cNvSpPr txBox="1"/>
      </xdr:nvSpPr>
      <xdr:spPr>
        <a:xfrm>
          <a:off x="18421428" y="1021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138405</xdr:rowOff>
    </xdr:from>
    <xdr:to>
      <xdr:col>116</xdr:col>
      <xdr:colOff>63500</xdr:colOff>
      <xdr:row>75</xdr:row>
      <xdr:rowOff>27915</xdr:rowOff>
    </xdr:to>
    <xdr:cxnSp macro="">
      <xdr:nvCxnSpPr>
        <xdr:cNvPr id="859" name="直線コネクタ 858"/>
        <xdr:cNvCxnSpPr/>
      </xdr:nvCxnSpPr>
      <xdr:spPr>
        <a:xfrm>
          <a:off x="21323300" y="1282570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138405</xdr:rowOff>
    </xdr:from>
    <xdr:to>
      <xdr:col>111</xdr:col>
      <xdr:colOff>177800</xdr:colOff>
      <xdr:row>74</xdr:row>
      <xdr:rowOff>171361</xdr:rowOff>
    </xdr:to>
    <xdr:cxnSp macro="">
      <xdr:nvCxnSpPr>
        <xdr:cNvPr id="862" name="直線コネクタ 861"/>
        <xdr:cNvCxnSpPr/>
      </xdr:nvCxnSpPr>
      <xdr:spPr>
        <a:xfrm flipV="1">
          <a:off x="20434300" y="12825705"/>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171361</xdr:rowOff>
    </xdr:from>
    <xdr:to>
      <xdr:col>107</xdr:col>
      <xdr:colOff>50800</xdr:colOff>
      <xdr:row>75</xdr:row>
      <xdr:rowOff>149682</xdr:rowOff>
    </xdr:to>
    <xdr:cxnSp macro="">
      <xdr:nvCxnSpPr>
        <xdr:cNvPr id="865" name="直線コネクタ 864"/>
        <xdr:cNvCxnSpPr/>
      </xdr:nvCxnSpPr>
      <xdr:spPr>
        <a:xfrm flipV="1">
          <a:off x="19545300" y="12858661"/>
          <a:ext cx="889000" cy="1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142139</xdr:rowOff>
    </xdr:from>
    <xdr:to>
      <xdr:col>102</xdr:col>
      <xdr:colOff>114300</xdr:colOff>
      <xdr:row>75</xdr:row>
      <xdr:rowOff>149682</xdr:rowOff>
    </xdr:to>
    <xdr:cxnSp macro="">
      <xdr:nvCxnSpPr>
        <xdr:cNvPr id="868" name="直線コネクタ 867"/>
        <xdr:cNvCxnSpPr/>
      </xdr:nvCxnSpPr>
      <xdr:spPr>
        <a:xfrm>
          <a:off x="18656300" y="1300088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148565</xdr:rowOff>
    </xdr:from>
    <xdr:to>
      <xdr:col>116</xdr:col>
      <xdr:colOff>114300</xdr:colOff>
      <xdr:row>75</xdr:row>
      <xdr:rowOff>78715</xdr:rowOff>
    </xdr:to>
    <xdr:sp macro="" textlink="">
      <xdr:nvSpPr>
        <xdr:cNvPr id="878" name="楕円 877"/>
        <xdr:cNvSpPr/>
      </xdr:nvSpPr>
      <xdr:spPr>
        <a:xfrm>
          <a:off x="22110700" y="12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171442</xdr:rowOff>
    </xdr:from>
    <xdr:ext cx="534377" cy="259045"/>
    <xdr:sp macro="" textlink="">
      <xdr:nvSpPr>
        <xdr:cNvPr id="879" name="繰出金該当値テキスト"/>
        <xdr:cNvSpPr txBox="1"/>
      </xdr:nvSpPr>
      <xdr:spPr>
        <a:xfrm>
          <a:off x="22212300" y="126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87605</xdr:rowOff>
    </xdr:from>
    <xdr:to>
      <xdr:col>112</xdr:col>
      <xdr:colOff>38100</xdr:colOff>
      <xdr:row>75</xdr:row>
      <xdr:rowOff>17755</xdr:rowOff>
    </xdr:to>
    <xdr:sp macro="" textlink="">
      <xdr:nvSpPr>
        <xdr:cNvPr id="880" name="楕円 879"/>
        <xdr:cNvSpPr/>
      </xdr:nvSpPr>
      <xdr:spPr>
        <a:xfrm>
          <a:off x="21272500" y="127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34282</xdr:rowOff>
    </xdr:from>
    <xdr:ext cx="534377" cy="259045"/>
    <xdr:sp macro="" textlink="">
      <xdr:nvSpPr>
        <xdr:cNvPr id="881" name="テキスト ボックス 880"/>
        <xdr:cNvSpPr txBox="1"/>
      </xdr:nvSpPr>
      <xdr:spPr>
        <a:xfrm>
          <a:off x="21056111" y="125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120561</xdr:rowOff>
    </xdr:from>
    <xdr:to>
      <xdr:col>107</xdr:col>
      <xdr:colOff>101600</xdr:colOff>
      <xdr:row>75</xdr:row>
      <xdr:rowOff>50711</xdr:rowOff>
    </xdr:to>
    <xdr:sp macro="" textlink="">
      <xdr:nvSpPr>
        <xdr:cNvPr id="882" name="楕円 881"/>
        <xdr:cNvSpPr/>
      </xdr:nvSpPr>
      <xdr:spPr>
        <a:xfrm>
          <a:off x="20383500" y="12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67238</xdr:rowOff>
    </xdr:from>
    <xdr:ext cx="534377" cy="259045"/>
    <xdr:sp macro="" textlink="">
      <xdr:nvSpPr>
        <xdr:cNvPr id="883" name="テキスト ボックス 882"/>
        <xdr:cNvSpPr txBox="1"/>
      </xdr:nvSpPr>
      <xdr:spPr>
        <a:xfrm>
          <a:off x="20167111" y="1258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98882</xdr:rowOff>
    </xdr:from>
    <xdr:to>
      <xdr:col>102</xdr:col>
      <xdr:colOff>165100</xdr:colOff>
      <xdr:row>76</xdr:row>
      <xdr:rowOff>29032</xdr:rowOff>
    </xdr:to>
    <xdr:sp macro="" textlink="">
      <xdr:nvSpPr>
        <xdr:cNvPr id="884" name="楕円 883"/>
        <xdr:cNvSpPr/>
      </xdr:nvSpPr>
      <xdr:spPr>
        <a:xfrm>
          <a:off x="19494500" y="129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20159</xdr:rowOff>
    </xdr:from>
    <xdr:ext cx="534377" cy="259045"/>
    <xdr:sp macro="" textlink="">
      <xdr:nvSpPr>
        <xdr:cNvPr id="885" name="テキスト ボックス 884"/>
        <xdr:cNvSpPr txBox="1"/>
      </xdr:nvSpPr>
      <xdr:spPr>
        <a:xfrm>
          <a:off x="19278111" y="130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91339</xdr:rowOff>
    </xdr:from>
    <xdr:to>
      <xdr:col>98</xdr:col>
      <xdr:colOff>38100</xdr:colOff>
      <xdr:row>76</xdr:row>
      <xdr:rowOff>21489</xdr:rowOff>
    </xdr:to>
    <xdr:sp macro="" textlink="">
      <xdr:nvSpPr>
        <xdr:cNvPr id="886" name="楕円 885"/>
        <xdr:cNvSpPr/>
      </xdr:nvSpPr>
      <xdr:spPr>
        <a:xfrm>
          <a:off x="18605500" y="129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12616</xdr:rowOff>
    </xdr:from>
    <xdr:ext cx="534377" cy="259045"/>
    <xdr:sp macro="" textlink="">
      <xdr:nvSpPr>
        <xdr:cNvPr id="887" name="テキスト ボックス 886"/>
        <xdr:cNvSpPr txBox="1"/>
      </xdr:nvSpPr>
      <xdr:spPr>
        <a:xfrm>
          <a:off x="18389111" y="130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５００，０１９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１３８，６３９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会計年度任用職員制度への移行により増となったことなどによるもの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は、６．１％の増となっているが、類似団体平均を下回っている。増要因としては、国の新型コロナウイルス感染症緊急経済対策の一環として実施した子育て世帯臨時特別給付金事業やひとり親世帯臨時特別給付金事業などである。補助費等については、前年度から４１２．１％の増となっており、これについても、国の新型コロナウイルス感染症緊急経済対策事業の実施など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普通建設事業費は、前年度から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新香川県立体育館整備関連事業費や高等学校校舎等建設事業費の増などによる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である。今後とも、老朽化した学校・庁舎など大規模施設や道路・橋りょうなどのインフラ施設については、改築・改修による財政への影響を平準化するため、計画的修繕を実施し、ライフサイクルコストの縮減を図るとともに、公共施設等の更新・統廃合・長寿命化などを計画的に行い、財政負担の軽減・平準化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３９，７９１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したことにより公債費全体が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となったためである。さらなる公債費の縮減が図れるよう、引き続き、後年度に地方交付税措置のある起債を活用するとともに、繰上償還を実施することなどにより市債残高の抑制に取り組む。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香川県高松市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426,260
421,103
375.42
217,612,653
213,138,099
3,063,193
96,861,010
178,055,850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160274</xdr:rowOff>
    </xdr:from>
    <xdr:to>
      <xdr:col>24</xdr:col>
      <xdr:colOff>63500</xdr:colOff>
      <xdr:row>36</xdr:row>
      <xdr:rowOff>74930</xdr:rowOff>
    </xdr:to>
    <xdr:cxnSp macro="">
      <xdr:nvCxnSpPr>
        <xdr:cNvPr id="61" name="直線コネクタ 60"/>
        <xdr:cNvCxnSpPr/>
      </xdr:nvCxnSpPr>
      <xdr:spPr>
        <a:xfrm>
          <a:off x="3797300" y="6161024"/>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151892</xdr:rowOff>
    </xdr:from>
    <xdr:to>
      <xdr:col>19</xdr:col>
      <xdr:colOff>177800</xdr:colOff>
      <xdr:row>35</xdr:row>
      <xdr:rowOff>160274</xdr:rowOff>
    </xdr:to>
    <xdr:cxnSp macro="">
      <xdr:nvCxnSpPr>
        <xdr:cNvPr id="64" name="直線コネクタ 63"/>
        <xdr:cNvCxnSpPr/>
      </xdr:nvCxnSpPr>
      <xdr:spPr>
        <a:xfrm>
          <a:off x="2908300" y="61526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149606</xdr:rowOff>
    </xdr:from>
    <xdr:to>
      <xdr:col>15</xdr:col>
      <xdr:colOff>50800</xdr:colOff>
      <xdr:row>35</xdr:row>
      <xdr:rowOff>151892</xdr:rowOff>
    </xdr:to>
    <xdr:cxnSp macro="">
      <xdr:nvCxnSpPr>
        <xdr:cNvPr id="67" name="直線コネクタ 66"/>
        <xdr:cNvCxnSpPr/>
      </xdr:nvCxnSpPr>
      <xdr:spPr>
        <a:xfrm>
          <a:off x="2019300" y="6150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35</xdr:row>
      <xdr:rowOff>149606</xdr:rowOff>
    </xdr:to>
    <xdr:cxnSp macro="">
      <xdr:nvCxnSpPr>
        <xdr:cNvPr id="70" name="直線コネクタ 69"/>
        <xdr:cNvCxnSpPr/>
      </xdr:nvCxnSpPr>
      <xdr:spPr>
        <a:xfrm>
          <a:off x="1130300" y="611987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80" name="楕円 79"/>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469744" cy="259045"/>
    <xdr:sp macro="" textlink="">
      <xdr:nvSpPr>
        <xdr:cNvPr id="81" name="議会費該当値テキスト"/>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109474</xdr:rowOff>
    </xdr:from>
    <xdr:to>
      <xdr:col>20</xdr:col>
      <xdr:colOff>38100</xdr:colOff>
      <xdr:row>36</xdr:row>
      <xdr:rowOff>39624</xdr:rowOff>
    </xdr:to>
    <xdr:sp macro="" textlink="">
      <xdr:nvSpPr>
        <xdr:cNvPr id="82" name="楕円 81"/>
        <xdr:cNvSpPr/>
      </xdr:nvSpPr>
      <xdr:spPr>
        <a:xfrm>
          <a:off x="3746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30751</xdr:rowOff>
    </xdr:from>
    <xdr:ext cx="469744" cy="259045"/>
    <xdr:sp macro="" textlink="">
      <xdr:nvSpPr>
        <xdr:cNvPr id="83" name="テキスト ボックス 82"/>
        <xdr:cNvSpPr txBox="1"/>
      </xdr:nvSpPr>
      <xdr:spPr>
        <a:xfrm>
          <a:off x="3562428"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101092</xdr:rowOff>
    </xdr:from>
    <xdr:to>
      <xdr:col>15</xdr:col>
      <xdr:colOff>101600</xdr:colOff>
      <xdr:row>36</xdr:row>
      <xdr:rowOff>31242</xdr:rowOff>
    </xdr:to>
    <xdr:sp macro="" textlink="">
      <xdr:nvSpPr>
        <xdr:cNvPr id="84" name="楕円 83"/>
        <xdr:cNvSpPr/>
      </xdr:nvSpPr>
      <xdr:spPr>
        <a:xfrm>
          <a:off x="2857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22369</xdr:rowOff>
    </xdr:from>
    <xdr:ext cx="469744" cy="259045"/>
    <xdr:sp macro="" textlink="">
      <xdr:nvSpPr>
        <xdr:cNvPr id="85" name="テキスト ボックス 84"/>
        <xdr:cNvSpPr txBox="1"/>
      </xdr:nvSpPr>
      <xdr:spPr>
        <a:xfrm>
          <a:off x="2673428"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98806</xdr:rowOff>
    </xdr:from>
    <xdr:to>
      <xdr:col>10</xdr:col>
      <xdr:colOff>165100</xdr:colOff>
      <xdr:row>36</xdr:row>
      <xdr:rowOff>28956</xdr:rowOff>
    </xdr:to>
    <xdr:sp macro="" textlink="">
      <xdr:nvSpPr>
        <xdr:cNvPr id="86" name="楕円 85"/>
        <xdr:cNvSpPr/>
      </xdr:nvSpPr>
      <xdr:spPr>
        <a:xfrm>
          <a:off x="1968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20083</xdr:rowOff>
    </xdr:from>
    <xdr:ext cx="469744" cy="259045"/>
    <xdr:sp macro="" textlink="">
      <xdr:nvSpPr>
        <xdr:cNvPr id="87" name="テキスト ボックス 86"/>
        <xdr:cNvSpPr txBox="1"/>
      </xdr:nvSpPr>
      <xdr:spPr>
        <a:xfrm>
          <a:off x="1784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161053</xdr:rowOff>
    </xdr:from>
    <xdr:ext cx="469744" cy="259045"/>
    <xdr:sp macro="" textlink="">
      <xdr:nvSpPr>
        <xdr:cNvPr id="89" name="テキスト ボックス 88"/>
        <xdr:cNvSpPr txBox="1"/>
      </xdr:nvSpPr>
      <xdr:spPr>
        <a:xfrm>
          <a:off x="895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156138</xdr:rowOff>
    </xdr:from>
    <xdr:to>
      <xdr:col>24</xdr:col>
      <xdr:colOff>63500</xdr:colOff>
      <xdr:row>59</xdr:row>
      <xdr:rowOff>74669</xdr:rowOff>
    </xdr:to>
    <xdr:cxnSp macro="">
      <xdr:nvCxnSpPr>
        <xdr:cNvPr id="121" name="直線コネクタ 120"/>
        <xdr:cNvCxnSpPr/>
      </xdr:nvCxnSpPr>
      <xdr:spPr>
        <a:xfrm flipV="1">
          <a:off x="3797300" y="9071538"/>
          <a:ext cx="838200" cy="1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132297</xdr:rowOff>
    </xdr:from>
    <xdr:to>
      <xdr:col>19</xdr:col>
      <xdr:colOff>177800</xdr:colOff>
      <xdr:row>59</xdr:row>
      <xdr:rowOff>74669</xdr:rowOff>
    </xdr:to>
    <xdr:cxnSp macro="">
      <xdr:nvCxnSpPr>
        <xdr:cNvPr id="124" name="直線コネクタ 123"/>
        <xdr:cNvCxnSpPr/>
      </xdr:nvCxnSpPr>
      <xdr:spPr>
        <a:xfrm>
          <a:off x="2908300" y="10076397"/>
          <a:ext cx="889000" cy="1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7058</xdr:rowOff>
    </xdr:from>
    <xdr:to>
      <xdr:col>15</xdr:col>
      <xdr:colOff>50800</xdr:colOff>
      <xdr:row>58</xdr:row>
      <xdr:rowOff>132297</xdr:rowOff>
    </xdr:to>
    <xdr:cxnSp macro="">
      <xdr:nvCxnSpPr>
        <xdr:cNvPr id="127" name="直線コネクタ 126"/>
        <xdr:cNvCxnSpPr/>
      </xdr:nvCxnSpPr>
      <xdr:spPr>
        <a:xfrm>
          <a:off x="2019300" y="9951158"/>
          <a:ext cx="889000" cy="12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7058</xdr:rowOff>
    </xdr:from>
    <xdr:to>
      <xdr:col>10</xdr:col>
      <xdr:colOff>114300</xdr:colOff>
      <xdr:row>58</xdr:row>
      <xdr:rowOff>170049</xdr:rowOff>
    </xdr:to>
    <xdr:cxnSp macro="">
      <xdr:nvCxnSpPr>
        <xdr:cNvPr id="130" name="直線コネクタ 129"/>
        <xdr:cNvCxnSpPr/>
      </xdr:nvCxnSpPr>
      <xdr:spPr>
        <a:xfrm flipV="1">
          <a:off x="1130300" y="9951158"/>
          <a:ext cx="889000" cy="1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105338</xdr:rowOff>
    </xdr:from>
    <xdr:to>
      <xdr:col>24</xdr:col>
      <xdr:colOff>114300</xdr:colOff>
      <xdr:row>53</xdr:row>
      <xdr:rowOff>35488</xdr:rowOff>
    </xdr:to>
    <xdr:sp macro="" textlink="">
      <xdr:nvSpPr>
        <xdr:cNvPr id="140" name="楕円 139"/>
        <xdr:cNvSpPr/>
      </xdr:nvSpPr>
      <xdr:spPr>
        <a:xfrm>
          <a:off x="4584700" y="90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83765</xdr:rowOff>
    </xdr:from>
    <xdr:ext cx="599010" cy="259045"/>
    <xdr:sp macro="" textlink="">
      <xdr:nvSpPr>
        <xdr:cNvPr id="141" name="総務費該当値テキスト"/>
        <xdr:cNvSpPr txBox="1"/>
      </xdr:nvSpPr>
      <xdr:spPr>
        <a:xfrm>
          <a:off x="4686300" y="899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23869</xdr:rowOff>
    </xdr:from>
    <xdr:to>
      <xdr:col>20</xdr:col>
      <xdr:colOff>38100</xdr:colOff>
      <xdr:row>59</xdr:row>
      <xdr:rowOff>125469</xdr:rowOff>
    </xdr:to>
    <xdr:sp macro="" textlink="">
      <xdr:nvSpPr>
        <xdr:cNvPr id="142" name="楕円 141"/>
        <xdr:cNvSpPr/>
      </xdr:nvSpPr>
      <xdr:spPr>
        <a:xfrm>
          <a:off x="3746500" y="101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116596</xdr:rowOff>
    </xdr:from>
    <xdr:ext cx="534377" cy="259045"/>
    <xdr:sp macro="" textlink="">
      <xdr:nvSpPr>
        <xdr:cNvPr id="143" name="テキスト ボックス 142"/>
        <xdr:cNvSpPr txBox="1"/>
      </xdr:nvSpPr>
      <xdr:spPr>
        <a:xfrm>
          <a:off x="3530111" y="1023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81497</xdr:rowOff>
    </xdr:from>
    <xdr:to>
      <xdr:col>15</xdr:col>
      <xdr:colOff>101600</xdr:colOff>
      <xdr:row>59</xdr:row>
      <xdr:rowOff>11647</xdr:rowOff>
    </xdr:to>
    <xdr:sp macro="" textlink="">
      <xdr:nvSpPr>
        <xdr:cNvPr id="144" name="楕円 143"/>
        <xdr:cNvSpPr/>
      </xdr:nvSpPr>
      <xdr:spPr>
        <a:xfrm>
          <a:off x="2857500" y="100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28174</xdr:rowOff>
    </xdr:from>
    <xdr:ext cx="534377" cy="259045"/>
    <xdr:sp macro="" textlink="">
      <xdr:nvSpPr>
        <xdr:cNvPr id="145" name="テキスト ボックス 144"/>
        <xdr:cNvSpPr txBox="1"/>
      </xdr:nvSpPr>
      <xdr:spPr>
        <a:xfrm>
          <a:off x="2641111" y="98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127708</xdr:rowOff>
    </xdr:from>
    <xdr:to>
      <xdr:col>10</xdr:col>
      <xdr:colOff>165100</xdr:colOff>
      <xdr:row>58</xdr:row>
      <xdr:rowOff>57858</xdr:rowOff>
    </xdr:to>
    <xdr:sp macro="" textlink="">
      <xdr:nvSpPr>
        <xdr:cNvPr id="146" name="楕円 145"/>
        <xdr:cNvSpPr/>
      </xdr:nvSpPr>
      <xdr:spPr>
        <a:xfrm>
          <a:off x="1968500" y="990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74385</xdr:rowOff>
    </xdr:from>
    <xdr:ext cx="534377" cy="259045"/>
    <xdr:sp macro="" textlink="">
      <xdr:nvSpPr>
        <xdr:cNvPr id="147" name="テキスト ボックス 146"/>
        <xdr:cNvSpPr txBox="1"/>
      </xdr:nvSpPr>
      <xdr:spPr>
        <a:xfrm>
          <a:off x="1752111" y="967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119249</xdr:rowOff>
    </xdr:from>
    <xdr:to>
      <xdr:col>6</xdr:col>
      <xdr:colOff>38100</xdr:colOff>
      <xdr:row>59</xdr:row>
      <xdr:rowOff>49399</xdr:rowOff>
    </xdr:to>
    <xdr:sp macro="" textlink="">
      <xdr:nvSpPr>
        <xdr:cNvPr id="148" name="楕円 147"/>
        <xdr:cNvSpPr/>
      </xdr:nvSpPr>
      <xdr:spPr>
        <a:xfrm>
          <a:off x="1079500" y="1006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65926</xdr:rowOff>
    </xdr:from>
    <xdr:ext cx="534377" cy="259045"/>
    <xdr:sp macro="" textlink="">
      <xdr:nvSpPr>
        <xdr:cNvPr id="149" name="テキスト ボックス 148"/>
        <xdr:cNvSpPr txBox="1"/>
      </xdr:nvSpPr>
      <xdr:spPr>
        <a:xfrm>
          <a:off x="863111" y="98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102840</xdr:rowOff>
    </xdr:from>
    <xdr:to>
      <xdr:col>24</xdr:col>
      <xdr:colOff>63500</xdr:colOff>
      <xdr:row>76</xdr:row>
      <xdr:rowOff>156877</xdr:rowOff>
    </xdr:to>
    <xdr:cxnSp macro="">
      <xdr:nvCxnSpPr>
        <xdr:cNvPr id="181" name="直線コネクタ 180"/>
        <xdr:cNvCxnSpPr/>
      </xdr:nvCxnSpPr>
      <xdr:spPr>
        <a:xfrm flipV="1">
          <a:off x="3797300" y="13133040"/>
          <a:ext cx="838200" cy="5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156877</xdr:rowOff>
    </xdr:from>
    <xdr:to>
      <xdr:col>19</xdr:col>
      <xdr:colOff>177800</xdr:colOff>
      <xdr:row>77</xdr:row>
      <xdr:rowOff>59962</xdr:rowOff>
    </xdr:to>
    <xdr:cxnSp macro="">
      <xdr:nvCxnSpPr>
        <xdr:cNvPr id="184" name="直線コネクタ 183"/>
        <xdr:cNvCxnSpPr/>
      </xdr:nvCxnSpPr>
      <xdr:spPr>
        <a:xfrm flipV="1">
          <a:off x="2908300" y="13187077"/>
          <a:ext cx="889000" cy="7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59962</xdr:rowOff>
    </xdr:from>
    <xdr:to>
      <xdr:col>15</xdr:col>
      <xdr:colOff>50800</xdr:colOff>
      <xdr:row>77</xdr:row>
      <xdr:rowOff>62716</xdr:rowOff>
    </xdr:to>
    <xdr:cxnSp macro="">
      <xdr:nvCxnSpPr>
        <xdr:cNvPr id="187" name="直線コネクタ 186"/>
        <xdr:cNvCxnSpPr/>
      </xdr:nvCxnSpPr>
      <xdr:spPr>
        <a:xfrm flipV="1">
          <a:off x="2019300" y="13261612"/>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151391</xdr:rowOff>
    </xdr:from>
    <xdr:to>
      <xdr:col>10</xdr:col>
      <xdr:colOff>114300</xdr:colOff>
      <xdr:row>77</xdr:row>
      <xdr:rowOff>62716</xdr:rowOff>
    </xdr:to>
    <xdr:cxnSp macro="">
      <xdr:nvCxnSpPr>
        <xdr:cNvPr id="190" name="直線コネクタ 189"/>
        <xdr:cNvCxnSpPr/>
      </xdr:nvCxnSpPr>
      <xdr:spPr>
        <a:xfrm>
          <a:off x="1130300" y="13181591"/>
          <a:ext cx="889000" cy="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52040</xdr:rowOff>
    </xdr:from>
    <xdr:to>
      <xdr:col>24</xdr:col>
      <xdr:colOff>114300</xdr:colOff>
      <xdr:row>76</xdr:row>
      <xdr:rowOff>153640</xdr:rowOff>
    </xdr:to>
    <xdr:sp macro="" textlink="">
      <xdr:nvSpPr>
        <xdr:cNvPr id="200" name="楕円 199"/>
        <xdr:cNvSpPr/>
      </xdr:nvSpPr>
      <xdr:spPr>
        <a:xfrm>
          <a:off x="4584700" y="130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30467</xdr:rowOff>
    </xdr:from>
    <xdr:ext cx="599010" cy="259045"/>
    <xdr:sp macro="" textlink="">
      <xdr:nvSpPr>
        <xdr:cNvPr id="201" name="民生費該当値テキスト"/>
        <xdr:cNvSpPr txBox="1"/>
      </xdr:nvSpPr>
      <xdr:spPr>
        <a:xfrm>
          <a:off x="4686300" y="1306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106077</xdr:rowOff>
    </xdr:from>
    <xdr:to>
      <xdr:col>20</xdr:col>
      <xdr:colOff>38100</xdr:colOff>
      <xdr:row>77</xdr:row>
      <xdr:rowOff>36227</xdr:rowOff>
    </xdr:to>
    <xdr:sp macro="" textlink="">
      <xdr:nvSpPr>
        <xdr:cNvPr id="202" name="楕円 201"/>
        <xdr:cNvSpPr/>
      </xdr:nvSpPr>
      <xdr:spPr>
        <a:xfrm>
          <a:off x="3746500" y="131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27354</xdr:rowOff>
    </xdr:from>
    <xdr:ext cx="599010" cy="259045"/>
    <xdr:sp macro="" textlink="">
      <xdr:nvSpPr>
        <xdr:cNvPr id="203" name="テキスト ボックス 202"/>
        <xdr:cNvSpPr txBox="1"/>
      </xdr:nvSpPr>
      <xdr:spPr>
        <a:xfrm>
          <a:off x="3497795" y="1322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9162</xdr:rowOff>
    </xdr:from>
    <xdr:to>
      <xdr:col>15</xdr:col>
      <xdr:colOff>101600</xdr:colOff>
      <xdr:row>77</xdr:row>
      <xdr:rowOff>110762</xdr:rowOff>
    </xdr:to>
    <xdr:sp macro="" textlink="">
      <xdr:nvSpPr>
        <xdr:cNvPr id="204" name="楕円 203"/>
        <xdr:cNvSpPr/>
      </xdr:nvSpPr>
      <xdr:spPr>
        <a:xfrm>
          <a:off x="2857500" y="132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101889</xdr:rowOff>
    </xdr:from>
    <xdr:ext cx="599010" cy="259045"/>
    <xdr:sp macro="" textlink="">
      <xdr:nvSpPr>
        <xdr:cNvPr id="205" name="テキスト ボックス 204"/>
        <xdr:cNvSpPr txBox="1"/>
      </xdr:nvSpPr>
      <xdr:spPr>
        <a:xfrm>
          <a:off x="2608795" y="1330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11916</xdr:rowOff>
    </xdr:from>
    <xdr:to>
      <xdr:col>10</xdr:col>
      <xdr:colOff>165100</xdr:colOff>
      <xdr:row>77</xdr:row>
      <xdr:rowOff>113516</xdr:rowOff>
    </xdr:to>
    <xdr:sp macro="" textlink="">
      <xdr:nvSpPr>
        <xdr:cNvPr id="206" name="楕円 205"/>
        <xdr:cNvSpPr/>
      </xdr:nvSpPr>
      <xdr:spPr>
        <a:xfrm>
          <a:off x="1968500" y="132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104643</xdr:rowOff>
    </xdr:from>
    <xdr:ext cx="599010" cy="259045"/>
    <xdr:sp macro="" textlink="">
      <xdr:nvSpPr>
        <xdr:cNvPr id="207" name="テキスト ボックス 206"/>
        <xdr:cNvSpPr txBox="1"/>
      </xdr:nvSpPr>
      <xdr:spPr>
        <a:xfrm>
          <a:off x="1719795" y="1330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100591</xdr:rowOff>
    </xdr:from>
    <xdr:to>
      <xdr:col>6</xdr:col>
      <xdr:colOff>38100</xdr:colOff>
      <xdr:row>77</xdr:row>
      <xdr:rowOff>30741</xdr:rowOff>
    </xdr:to>
    <xdr:sp macro="" textlink="">
      <xdr:nvSpPr>
        <xdr:cNvPr id="208" name="楕円 207"/>
        <xdr:cNvSpPr/>
      </xdr:nvSpPr>
      <xdr:spPr>
        <a:xfrm>
          <a:off x="1079500" y="13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47269</xdr:rowOff>
    </xdr:from>
    <xdr:ext cx="599010" cy="259045"/>
    <xdr:sp macro="" textlink="">
      <xdr:nvSpPr>
        <xdr:cNvPr id="209" name="テキスト ボックス 208"/>
        <xdr:cNvSpPr txBox="1"/>
      </xdr:nvSpPr>
      <xdr:spPr>
        <a:xfrm>
          <a:off x="830795" y="1290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97637</xdr:rowOff>
    </xdr:from>
    <xdr:to>
      <xdr:col>24</xdr:col>
      <xdr:colOff>63500</xdr:colOff>
      <xdr:row>97</xdr:row>
      <xdr:rowOff>30789</xdr:rowOff>
    </xdr:to>
    <xdr:cxnSp macro="">
      <xdr:nvCxnSpPr>
        <xdr:cNvPr id="241" name="直線コネクタ 240"/>
        <xdr:cNvCxnSpPr/>
      </xdr:nvCxnSpPr>
      <xdr:spPr>
        <a:xfrm flipV="1">
          <a:off x="3797300" y="16556837"/>
          <a:ext cx="838200" cy="10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1267</xdr:rowOff>
    </xdr:from>
    <xdr:to>
      <xdr:col>19</xdr:col>
      <xdr:colOff>177800</xdr:colOff>
      <xdr:row>97</xdr:row>
      <xdr:rowOff>30789</xdr:rowOff>
    </xdr:to>
    <xdr:cxnSp macro="">
      <xdr:nvCxnSpPr>
        <xdr:cNvPr id="244" name="直線コネクタ 243"/>
        <xdr:cNvCxnSpPr/>
      </xdr:nvCxnSpPr>
      <xdr:spPr>
        <a:xfrm>
          <a:off x="2908300" y="16460467"/>
          <a:ext cx="889000" cy="2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143489</xdr:rowOff>
    </xdr:from>
    <xdr:to>
      <xdr:col>15</xdr:col>
      <xdr:colOff>50800</xdr:colOff>
      <xdr:row>96</xdr:row>
      <xdr:rowOff>1267</xdr:rowOff>
    </xdr:to>
    <xdr:cxnSp macro="">
      <xdr:nvCxnSpPr>
        <xdr:cNvPr id="247" name="直線コネクタ 246"/>
        <xdr:cNvCxnSpPr/>
      </xdr:nvCxnSpPr>
      <xdr:spPr>
        <a:xfrm>
          <a:off x="2019300" y="16088339"/>
          <a:ext cx="889000" cy="3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143489</xdr:rowOff>
    </xdr:from>
    <xdr:to>
      <xdr:col>10</xdr:col>
      <xdr:colOff>114300</xdr:colOff>
      <xdr:row>96</xdr:row>
      <xdr:rowOff>107728</xdr:rowOff>
    </xdr:to>
    <xdr:cxnSp macro="">
      <xdr:nvCxnSpPr>
        <xdr:cNvPr id="250" name="直線コネクタ 249"/>
        <xdr:cNvCxnSpPr/>
      </xdr:nvCxnSpPr>
      <xdr:spPr>
        <a:xfrm flipV="1">
          <a:off x="1130300" y="16088339"/>
          <a:ext cx="889000" cy="4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46837</xdr:rowOff>
    </xdr:from>
    <xdr:to>
      <xdr:col>24</xdr:col>
      <xdr:colOff>114300</xdr:colOff>
      <xdr:row>96</xdr:row>
      <xdr:rowOff>148437</xdr:rowOff>
    </xdr:to>
    <xdr:sp macro="" textlink="">
      <xdr:nvSpPr>
        <xdr:cNvPr id="260" name="楕円 259"/>
        <xdr:cNvSpPr/>
      </xdr:nvSpPr>
      <xdr:spPr>
        <a:xfrm>
          <a:off x="4584700" y="165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69714</xdr:rowOff>
    </xdr:from>
    <xdr:ext cx="534377" cy="259045"/>
    <xdr:sp macro="" textlink="">
      <xdr:nvSpPr>
        <xdr:cNvPr id="261" name="衛生費該当値テキスト"/>
        <xdr:cNvSpPr txBox="1"/>
      </xdr:nvSpPr>
      <xdr:spPr>
        <a:xfrm>
          <a:off x="4686300" y="163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151439</xdr:rowOff>
    </xdr:from>
    <xdr:to>
      <xdr:col>20</xdr:col>
      <xdr:colOff>38100</xdr:colOff>
      <xdr:row>97</xdr:row>
      <xdr:rowOff>81589</xdr:rowOff>
    </xdr:to>
    <xdr:sp macro="" textlink="">
      <xdr:nvSpPr>
        <xdr:cNvPr id="262" name="楕円 261"/>
        <xdr:cNvSpPr/>
      </xdr:nvSpPr>
      <xdr:spPr>
        <a:xfrm>
          <a:off x="3746500" y="166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72716</xdr:rowOff>
    </xdr:from>
    <xdr:ext cx="534377" cy="259045"/>
    <xdr:sp macro="" textlink="">
      <xdr:nvSpPr>
        <xdr:cNvPr id="263" name="テキスト ボックス 262"/>
        <xdr:cNvSpPr txBox="1"/>
      </xdr:nvSpPr>
      <xdr:spPr>
        <a:xfrm>
          <a:off x="3530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121917</xdr:rowOff>
    </xdr:from>
    <xdr:to>
      <xdr:col>15</xdr:col>
      <xdr:colOff>101600</xdr:colOff>
      <xdr:row>96</xdr:row>
      <xdr:rowOff>52067</xdr:rowOff>
    </xdr:to>
    <xdr:sp macro="" textlink="">
      <xdr:nvSpPr>
        <xdr:cNvPr id="264" name="楕円 263"/>
        <xdr:cNvSpPr/>
      </xdr:nvSpPr>
      <xdr:spPr>
        <a:xfrm>
          <a:off x="2857500" y="164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68594</xdr:rowOff>
    </xdr:from>
    <xdr:ext cx="534377" cy="259045"/>
    <xdr:sp macro="" textlink="">
      <xdr:nvSpPr>
        <xdr:cNvPr id="265" name="テキスト ボックス 264"/>
        <xdr:cNvSpPr txBox="1"/>
      </xdr:nvSpPr>
      <xdr:spPr>
        <a:xfrm>
          <a:off x="2641111" y="16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92689</xdr:rowOff>
    </xdr:from>
    <xdr:to>
      <xdr:col>10</xdr:col>
      <xdr:colOff>165100</xdr:colOff>
      <xdr:row>94</xdr:row>
      <xdr:rowOff>22839</xdr:rowOff>
    </xdr:to>
    <xdr:sp macro="" textlink="">
      <xdr:nvSpPr>
        <xdr:cNvPr id="266" name="楕円 265"/>
        <xdr:cNvSpPr/>
      </xdr:nvSpPr>
      <xdr:spPr>
        <a:xfrm>
          <a:off x="1968500" y="16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39366</xdr:rowOff>
    </xdr:from>
    <xdr:ext cx="534377" cy="259045"/>
    <xdr:sp macro="" textlink="">
      <xdr:nvSpPr>
        <xdr:cNvPr id="267" name="テキスト ボックス 266"/>
        <xdr:cNvSpPr txBox="1"/>
      </xdr:nvSpPr>
      <xdr:spPr>
        <a:xfrm>
          <a:off x="1752111" y="158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56928</xdr:rowOff>
    </xdr:from>
    <xdr:to>
      <xdr:col>6</xdr:col>
      <xdr:colOff>38100</xdr:colOff>
      <xdr:row>96</xdr:row>
      <xdr:rowOff>158528</xdr:rowOff>
    </xdr:to>
    <xdr:sp macro="" textlink="">
      <xdr:nvSpPr>
        <xdr:cNvPr id="268" name="楕円 267"/>
        <xdr:cNvSpPr/>
      </xdr:nvSpPr>
      <xdr:spPr>
        <a:xfrm>
          <a:off x="1079500" y="165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3605</xdr:rowOff>
    </xdr:from>
    <xdr:ext cx="534377" cy="259045"/>
    <xdr:sp macro="" textlink="">
      <xdr:nvSpPr>
        <xdr:cNvPr id="269" name="テキスト ボックス 268"/>
        <xdr:cNvSpPr txBox="1"/>
      </xdr:nvSpPr>
      <xdr:spPr>
        <a:xfrm>
          <a:off x="863111" y="162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156159</xdr:rowOff>
    </xdr:from>
    <xdr:to>
      <xdr:col>55</xdr:col>
      <xdr:colOff>0</xdr:colOff>
      <xdr:row>37</xdr:row>
      <xdr:rowOff>98095</xdr:rowOff>
    </xdr:to>
    <xdr:cxnSp macro="">
      <xdr:nvCxnSpPr>
        <xdr:cNvPr id="296" name="直線コネクタ 295"/>
        <xdr:cNvCxnSpPr/>
      </xdr:nvCxnSpPr>
      <xdr:spPr>
        <a:xfrm>
          <a:off x="9639300" y="6328359"/>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156159</xdr:rowOff>
    </xdr:from>
    <xdr:to>
      <xdr:col>50</xdr:col>
      <xdr:colOff>114300</xdr:colOff>
      <xdr:row>37</xdr:row>
      <xdr:rowOff>6655</xdr:rowOff>
    </xdr:to>
    <xdr:cxnSp macro="">
      <xdr:nvCxnSpPr>
        <xdr:cNvPr id="299" name="直線コネクタ 298"/>
        <xdr:cNvCxnSpPr/>
      </xdr:nvCxnSpPr>
      <xdr:spPr>
        <a:xfrm flipV="1">
          <a:off x="8750300" y="6328359"/>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3912</xdr:rowOff>
    </xdr:from>
    <xdr:to>
      <xdr:col>45</xdr:col>
      <xdr:colOff>177800</xdr:colOff>
      <xdr:row>37</xdr:row>
      <xdr:rowOff>6655</xdr:rowOff>
    </xdr:to>
    <xdr:cxnSp macro="">
      <xdr:nvCxnSpPr>
        <xdr:cNvPr id="302" name="直線コネクタ 301"/>
        <xdr:cNvCxnSpPr/>
      </xdr:nvCxnSpPr>
      <xdr:spPr>
        <a:xfrm>
          <a:off x="7861300" y="63475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78892</xdr:rowOff>
    </xdr:from>
    <xdr:to>
      <xdr:col>41</xdr:col>
      <xdr:colOff>50800</xdr:colOff>
      <xdr:row>37</xdr:row>
      <xdr:rowOff>3912</xdr:rowOff>
    </xdr:to>
    <xdr:cxnSp macro="">
      <xdr:nvCxnSpPr>
        <xdr:cNvPr id="305" name="直線コネクタ 304"/>
        <xdr:cNvCxnSpPr/>
      </xdr:nvCxnSpPr>
      <xdr:spPr>
        <a:xfrm>
          <a:off x="6972300" y="6251092"/>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47295</xdr:rowOff>
    </xdr:from>
    <xdr:to>
      <xdr:col>55</xdr:col>
      <xdr:colOff>50800</xdr:colOff>
      <xdr:row>37</xdr:row>
      <xdr:rowOff>148895</xdr:rowOff>
    </xdr:to>
    <xdr:sp macro="" textlink="">
      <xdr:nvSpPr>
        <xdr:cNvPr id="315" name="楕円 314"/>
        <xdr:cNvSpPr/>
      </xdr:nvSpPr>
      <xdr:spPr>
        <a:xfrm>
          <a:off x="104267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25722</xdr:rowOff>
    </xdr:from>
    <xdr:ext cx="378565" cy="259045"/>
    <xdr:sp macro="" textlink="">
      <xdr:nvSpPr>
        <xdr:cNvPr id="316" name="労働費該当値テキスト"/>
        <xdr:cNvSpPr txBox="1"/>
      </xdr:nvSpPr>
      <xdr:spPr>
        <a:xfrm>
          <a:off x="10528300" y="63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105359</xdr:rowOff>
    </xdr:from>
    <xdr:to>
      <xdr:col>50</xdr:col>
      <xdr:colOff>165100</xdr:colOff>
      <xdr:row>37</xdr:row>
      <xdr:rowOff>35509</xdr:rowOff>
    </xdr:to>
    <xdr:sp macro="" textlink="">
      <xdr:nvSpPr>
        <xdr:cNvPr id="317" name="楕円 316"/>
        <xdr:cNvSpPr/>
      </xdr:nvSpPr>
      <xdr:spPr>
        <a:xfrm>
          <a:off x="9588500" y="6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52036</xdr:rowOff>
    </xdr:from>
    <xdr:ext cx="378565" cy="259045"/>
    <xdr:sp macro="" textlink="">
      <xdr:nvSpPr>
        <xdr:cNvPr id="318" name="テキスト ボックス 317"/>
        <xdr:cNvSpPr txBox="1"/>
      </xdr:nvSpPr>
      <xdr:spPr>
        <a:xfrm>
          <a:off x="9450017" y="605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127305</xdr:rowOff>
    </xdr:from>
    <xdr:to>
      <xdr:col>46</xdr:col>
      <xdr:colOff>38100</xdr:colOff>
      <xdr:row>37</xdr:row>
      <xdr:rowOff>57455</xdr:rowOff>
    </xdr:to>
    <xdr:sp macro="" textlink="">
      <xdr:nvSpPr>
        <xdr:cNvPr id="319" name="楕円 318"/>
        <xdr:cNvSpPr/>
      </xdr:nvSpPr>
      <xdr:spPr>
        <a:xfrm>
          <a:off x="8699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73982</xdr:rowOff>
    </xdr:from>
    <xdr:ext cx="378565" cy="259045"/>
    <xdr:sp macro="" textlink="">
      <xdr:nvSpPr>
        <xdr:cNvPr id="320" name="テキスト ボックス 319"/>
        <xdr:cNvSpPr txBox="1"/>
      </xdr:nvSpPr>
      <xdr:spPr>
        <a:xfrm>
          <a:off x="8561017" y="6074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124562</xdr:rowOff>
    </xdr:from>
    <xdr:to>
      <xdr:col>41</xdr:col>
      <xdr:colOff>101600</xdr:colOff>
      <xdr:row>37</xdr:row>
      <xdr:rowOff>54712</xdr:rowOff>
    </xdr:to>
    <xdr:sp macro="" textlink="">
      <xdr:nvSpPr>
        <xdr:cNvPr id="321" name="楕円 320"/>
        <xdr:cNvSpPr/>
      </xdr:nvSpPr>
      <xdr:spPr>
        <a:xfrm>
          <a:off x="7810500" y="62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71239</xdr:rowOff>
    </xdr:from>
    <xdr:ext cx="378565" cy="259045"/>
    <xdr:sp macro="" textlink="">
      <xdr:nvSpPr>
        <xdr:cNvPr id="322" name="テキスト ボックス 321"/>
        <xdr:cNvSpPr txBox="1"/>
      </xdr:nvSpPr>
      <xdr:spPr>
        <a:xfrm>
          <a:off x="7672017" y="60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28092</xdr:rowOff>
    </xdr:from>
    <xdr:to>
      <xdr:col>36</xdr:col>
      <xdr:colOff>165100</xdr:colOff>
      <xdr:row>36</xdr:row>
      <xdr:rowOff>129692</xdr:rowOff>
    </xdr:to>
    <xdr:sp macro="" textlink="">
      <xdr:nvSpPr>
        <xdr:cNvPr id="323" name="楕円 322"/>
        <xdr:cNvSpPr/>
      </xdr:nvSpPr>
      <xdr:spPr>
        <a:xfrm>
          <a:off x="6921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146219</xdr:rowOff>
    </xdr:from>
    <xdr:ext cx="378565" cy="259045"/>
    <xdr:sp macro="" textlink="">
      <xdr:nvSpPr>
        <xdr:cNvPr id="324" name="テキスト ボックス 323"/>
        <xdr:cNvSpPr txBox="1"/>
      </xdr:nvSpPr>
      <xdr:spPr>
        <a:xfrm>
          <a:off x="6783017" y="597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166046</xdr:rowOff>
    </xdr:from>
    <xdr:to>
      <xdr:col>55</xdr:col>
      <xdr:colOff>0</xdr:colOff>
      <xdr:row>56</xdr:row>
      <xdr:rowOff>1683</xdr:rowOff>
    </xdr:to>
    <xdr:cxnSp macro="">
      <xdr:nvCxnSpPr>
        <xdr:cNvPr id="349" name="直線コネクタ 348"/>
        <xdr:cNvCxnSpPr/>
      </xdr:nvCxnSpPr>
      <xdr:spPr>
        <a:xfrm flipV="1">
          <a:off x="9639300" y="9595796"/>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1683</xdr:rowOff>
    </xdr:from>
    <xdr:to>
      <xdr:col>50</xdr:col>
      <xdr:colOff>114300</xdr:colOff>
      <xdr:row>56</xdr:row>
      <xdr:rowOff>43574</xdr:rowOff>
    </xdr:to>
    <xdr:cxnSp macro="">
      <xdr:nvCxnSpPr>
        <xdr:cNvPr id="352" name="直線コネクタ 351"/>
        <xdr:cNvCxnSpPr/>
      </xdr:nvCxnSpPr>
      <xdr:spPr>
        <a:xfrm flipV="1">
          <a:off x="8750300" y="9602883"/>
          <a:ext cx="889000" cy="4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43574</xdr:rowOff>
    </xdr:from>
    <xdr:to>
      <xdr:col>45</xdr:col>
      <xdr:colOff>177800</xdr:colOff>
      <xdr:row>56</xdr:row>
      <xdr:rowOff>80093</xdr:rowOff>
    </xdr:to>
    <xdr:cxnSp macro="">
      <xdr:nvCxnSpPr>
        <xdr:cNvPr id="355" name="直線コネクタ 354"/>
        <xdr:cNvCxnSpPr/>
      </xdr:nvCxnSpPr>
      <xdr:spPr>
        <a:xfrm flipV="1">
          <a:off x="7861300" y="9644774"/>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48317</xdr:rowOff>
    </xdr:from>
    <xdr:to>
      <xdr:col>41</xdr:col>
      <xdr:colOff>50800</xdr:colOff>
      <xdr:row>56</xdr:row>
      <xdr:rowOff>80093</xdr:rowOff>
    </xdr:to>
    <xdr:cxnSp macro="">
      <xdr:nvCxnSpPr>
        <xdr:cNvPr id="358" name="直線コネクタ 357"/>
        <xdr:cNvCxnSpPr/>
      </xdr:nvCxnSpPr>
      <xdr:spPr>
        <a:xfrm>
          <a:off x="6972300" y="9649517"/>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115246</xdr:rowOff>
    </xdr:from>
    <xdr:to>
      <xdr:col>55</xdr:col>
      <xdr:colOff>50800</xdr:colOff>
      <xdr:row>56</xdr:row>
      <xdr:rowOff>45396</xdr:rowOff>
    </xdr:to>
    <xdr:sp macro="" textlink="">
      <xdr:nvSpPr>
        <xdr:cNvPr id="368" name="楕円 367"/>
        <xdr:cNvSpPr/>
      </xdr:nvSpPr>
      <xdr:spPr>
        <a:xfrm>
          <a:off x="10426700" y="95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138123</xdr:rowOff>
    </xdr:from>
    <xdr:ext cx="469744" cy="259045"/>
    <xdr:sp macro="" textlink="">
      <xdr:nvSpPr>
        <xdr:cNvPr id="369" name="農林水産業費該当値テキスト"/>
        <xdr:cNvSpPr txBox="1"/>
      </xdr:nvSpPr>
      <xdr:spPr>
        <a:xfrm>
          <a:off x="10528300" y="93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122333</xdr:rowOff>
    </xdr:from>
    <xdr:to>
      <xdr:col>50</xdr:col>
      <xdr:colOff>165100</xdr:colOff>
      <xdr:row>56</xdr:row>
      <xdr:rowOff>52483</xdr:rowOff>
    </xdr:to>
    <xdr:sp macro="" textlink="">
      <xdr:nvSpPr>
        <xdr:cNvPr id="370" name="楕円 369"/>
        <xdr:cNvSpPr/>
      </xdr:nvSpPr>
      <xdr:spPr>
        <a:xfrm>
          <a:off x="9588500" y="95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69010</xdr:rowOff>
    </xdr:from>
    <xdr:ext cx="469744" cy="259045"/>
    <xdr:sp macro="" textlink="">
      <xdr:nvSpPr>
        <xdr:cNvPr id="371" name="テキスト ボックス 370"/>
        <xdr:cNvSpPr txBox="1"/>
      </xdr:nvSpPr>
      <xdr:spPr>
        <a:xfrm>
          <a:off x="9404428" y="93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164224</xdr:rowOff>
    </xdr:from>
    <xdr:to>
      <xdr:col>46</xdr:col>
      <xdr:colOff>38100</xdr:colOff>
      <xdr:row>56</xdr:row>
      <xdr:rowOff>94374</xdr:rowOff>
    </xdr:to>
    <xdr:sp macro="" textlink="">
      <xdr:nvSpPr>
        <xdr:cNvPr id="372" name="楕円 371"/>
        <xdr:cNvSpPr/>
      </xdr:nvSpPr>
      <xdr:spPr>
        <a:xfrm>
          <a:off x="8699500" y="95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110901</xdr:rowOff>
    </xdr:from>
    <xdr:ext cx="469744" cy="259045"/>
    <xdr:sp macro="" textlink="">
      <xdr:nvSpPr>
        <xdr:cNvPr id="373" name="テキスト ボックス 372"/>
        <xdr:cNvSpPr txBox="1"/>
      </xdr:nvSpPr>
      <xdr:spPr>
        <a:xfrm>
          <a:off x="8515428" y="936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29293</xdr:rowOff>
    </xdr:from>
    <xdr:to>
      <xdr:col>41</xdr:col>
      <xdr:colOff>101600</xdr:colOff>
      <xdr:row>56</xdr:row>
      <xdr:rowOff>130893</xdr:rowOff>
    </xdr:to>
    <xdr:sp macro="" textlink="">
      <xdr:nvSpPr>
        <xdr:cNvPr id="374" name="楕円 373"/>
        <xdr:cNvSpPr/>
      </xdr:nvSpPr>
      <xdr:spPr>
        <a:xfrm>
          <a:off x="7810500" y="96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147420</xdr:rowOff>
    </xdr:from>
    <xdr:ext cx="469744" cy="259045"/>
    <xdr:sp macro="" textlink="">
      <xdr:nvSpPr>
        <xdr:cNvPr id="375" name="テキスト ボックス 374"/>
        <xdr:cNvSpPr txBox="1"/>
      </xdr:nvSpPr>
      <xdr:spPr>
        <a:xfrm>
          <a:off x="7626428" y="940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168967</xdr:rowOff>
    </xdr:from>
    <xdr:to>
      <xdr:col>36</xdr:col>
      <xdr:colOff>165100</xdr:colOff>
      <xdr:row>56</xdr:row>
      <xdr:rowOff>99117</xdr:rowOff>
    </xdr:to>
    <xdr:sp macro="" textlink="">
      <xdr:nvSpPr>
        <xdr:cNvPr id="376" name="楕円 375"/>
        <xdr:cNvSpPr/>
      </xdr:nvSpPr>
      <xdr:spPr>
        <a:xfrm>
          <a:off x="6921500" y="95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115644</xdr:rowOff>
    </xdr:from>
    <xdr:ext cx="469744" cy="259045"/>
    <xdr:sp macro="" textlink="">
      <xdr:nvSpPr>
        <xdr:cNvPr id="377" name="テキスト ボックス 376"/>
        <xdr:cNvSpPr txBox="1"/>
      </xdr:nvSpPr>
      <xdr:spPr>
        <a:xfrm>
          <a:off x="6737428" y="937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79642</xdr:rowOff>
    </xdr:from>
    <xdr:to>
      <xdr:col>55</xdr:col>
      <xdr:colOff>0</xdr:colOff>
      <xdr:row>78</xdr:row>
      <xdr:rowOff>163080</xdr:rowOff>
    </xdr:to>
    <xdr:cxnSp macro="">
      <xdr:nvCxnSpPr>
        <xdr:cNvPr id="406" name="直線コネクタ 405"/>
        <xdr:cNvCxnSpPr/>
      </xdr:nvCxnSpPr>
      <xdr:spPr>
        <a:xfrm flipV="1">
          <a:off x="9639300" y="13452742"/>
          <a:ext cx="838200" cy="8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163080</xdr:rowOff>
    </xdr:from>
    <xdr:to>
      <xdr:col>50</xdr:col>
      <xdr:colOff>114300</xdr:colOff>
      <xdr:row>78</xdr:row>
      <xdr:rowOff>169151</xdr:rowOff>
    </xdr:to>
    <xdr:cxnSp macro="">
      <xdr:nvCxnSpPr>
        <xdr:cNvPr id="409" name="直線コネクタ 408"/>
        <xdr:cNvCxnSpPr/>
      </xdr:nvCxnSpPr>
      <xdr:spPr>
        <a:xfrm flipV="1">
          <a:off x="8750300" y="1353618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169151</xdr:rowOff>
    </xdr:from>
    <xdr:to>
      <xdr:col>45</xdr:col>
      <xdr:colOff>177800</xdr:colOff>
      <xdr:row>79</xdr:row>
      <xdr:rowOff>5423</xdr:rowOff>
    </xdr:to>
    <xdr:cxnSp macro="">
      <xdr:nvCxnSpPr>
        <xdr:cNvPr id="412" name="直線コネクタ 411"/>
        <xdr:cNvCxnSpPr/>
      </xdr:nvCxnSpPr>
      <xdr:spPr>
        <a:xfrm flipV="1">
          <a:off x="7861300" y="1354225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2654</xdr:rowOff>
    </xdr:from>
    <xdr:to>
      <xdr:col>41</xdr:col>
      <xdr:colOff>50800</xdr:colOff>
      <xdr:row>79</xdr:row>
      <xdr:rowOff>5423</xdr:rowOff>
    </xdr:to>
    <xdr:cxnSp macro="">
      <xdr:nvCxnSpPr>
        <xdr:cNvPr id="415" name="直線コネクタ 414"/>
        <xdr:cNvCxnSpPr/>
      </xdr:nvCxnSpPr>
      <xdr:spPr>
        <a:xfrm>
          <a:off x="6972300" y="1354720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28842</xdr:rowOff>
    </xdr:from>
    <xdr:to>
      <xdr:col>55</xdr:col>
      <xdr:colOff>50800</xdr:colOff>
      <xdr:row>78</xdr:row>
      <xdr:rowOff>130442</xdr:rowOff>
    </xdr:to>
    <xdr:sp macro="" textlink="">
      <xdr:nvSpPr>
        <xdr:cNvPr id="425" name="楕円 424"/>
        <xdr:cNvSpPr/>
      </xdr:nvSpPr>
      <xdr:spPr>
        <a:xfrm>
          <a:off x="10426700" y="1340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115219</xdr:rowOff>
    </xdr:from>
    <xdr:ext cx="534377" cy="259045"/>
    <xdr:sp macro="" textlink="">
      <xdr:nvSpPr>
        <xdr:cNvPr id="426" name="商工費該当値テキスト"/>
        <xdr:cNvSpPr txBox="1"/>
      </xdr:nvSpPr>
      <xdr:spPr>
        <a:xfrm>
          <a:off x="10528300"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112280</xdr:rowOff>
    </xdr:from>
    <xdr:to>
      <xdr:col>50</xdr:col>
      <xdr:colOff>165100</xdr:colOff>
      <xdr:row>79</xdr:row>
      <xdr:rowOff>42430</xdr:rowOff>
    </xdr:to>
    <xdr:sp macro="" textlink="">
      <xdr:nvSpPr>
        <xdr:cNvPr id="427" name="楕円 426"/>
        <xdr:cNvSpPr/>
      </xdr:nvSpPr>
      <xdr:spPr>
        <a:xfrm>
          <a:off x="9588500" y="134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33557</xdr:rowOff>
    </xdr:from>
    <xdr:ext cx="469744" cy="259045"/>
    <xdr:sp macro="" textlink="">
      <xdr:nvSpPr>
        <xdr:cNvPr id="428" name="テキスト ボックス 427"/>
        <xdr:cNvSpPr txBox="1"/>
      </xdr:nvSpPr>
      <xdr:spPr>
        <a:xfrm>
          <a:off x="9404428" y="1357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118351</xdr:rowOff>
    </xdr:from>
    <xdr:to>
      <xdr:col>46</xdr:col>
      <xdr:colOff>38100</xdr:colOff>
      <xdr:row>79</xdr:row>
      <xdr:rowOff>48501</xdr:rowOff>
    </xdr:to>
    <xdr:sp macro="" textlink="">
      <xdr:nvSpPr>
        <xdr:cNvPr id="429" name="楕円 428"/>
        <xdr:cNvSpPr/>
      </xdr:nvSpPr>
      <xdr:spPr>
        <a:xfrm>
          <a:off x="8699500" y="1349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39628</xdr:rowOff>
    </xdr:from>
    <xdr:ext cx="469744" cy="259045"/>
    <xdr:sp macro="" textlink="">
      <xdr:nvSpPr>
        <xdr:cNvPr id="430" name="テキスト ボックス 429"/>
        <xdr:cNvSpPr txBox="1"/>
      </xdr:nvSpPr>
      <xdr:spPr>
        <a:xfrm>
          <a:off x="8515428" y="1358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126073</xdr:rowOff>
    </xdr:from>
    <xdr:to>
      <xdr:col>41</xdr:col>
      <xdr:colOff>101600</xdr:colOff>
      <xdr:row>79</xdr:row>
      <xdr:rowOff>56223</xdr:rowOff>
    </xdr:to>
    <xdr:sp macro="" textlink="">
      <xdr:nvSpPr>
        <xdr:cNvPr id="431" name="楕円 430"/>
        <xdr:cNvSpPr/>
      </xdr:nvSpPr>
      <xdr:spPr>
        <a:xfrm>
          <a:off x="7810500" y="134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47350</xdr:rowOff>
    </xdr:from>
    <xdr:ext cx="469744" cy="259045"/>
    <xdr:sp macro="" textlink="">
      <xdr:nvSpPr>
        <xdr:cNvPr id="432" name="テキスト ボックス 431"/>
        <xdr:cNvSpPr txBox="1"/>
      </xdr:nvSpPr>
      <xdr:spPr>
        <a:xfrm>
          <a:off x="7626428" y="135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123304</xdr:rowOff>
    </xdr:from>
    <xdr:to>
      <xdr:col>36</xdr:col>
      <xdr:colOff>165100</xdr:colOff>
      <xdr:row>79</xdr:row>
      <xdr:rowOff>53454</xdr:rowOff>
    </xdr:to>
    <xdr:sp macro="" textlink="">
      <xdr:nvSpPr>
        <xdr:cNvPr id="433" name="楕円 432"/>
        <xdr:cNvSpPr/>
      </xdr:nvSpPr>
      <xdr:spPr>
        <a:xfrm>
          <a:off x="6921500" y="134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44581</xdr:rowOff>
    </xdr:from>
    <xdr:ext cx="469744" cy="259045"/>
    <xdr:sp macro="" textlink="">
      <xdr:nvSpPr>
        <xdr:cNvPr id="434" name="テキスト ボックス 433"/>
        <xdr:cNvSpPr txBox="1"/>
      </xdr:nvSpPr>
      <xdr:spPr>
        <a:xfrm>
          <a:off x="6737428" y="135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149949</xdr:rowOff>
    </xdr:from>
    <xdr:to>
      <xdr:col>55</xdr:col>
      <xdr:colOff>0</xdr:colOff>
      <xdr:row>98</xdr:row>
      <xdr:rowOff>864</xdr:rowOff>
    </xdr:to>
    <xdr:cxnSp macro="">
      <xdr:nvCxnSpPr>
        <xdr:cNvPr id="464" name="直線コネクタ 463"/>
        <xdr:cNvCxnSpPr/>
      </xdr:nvCxnSpPr>
      <xdr:spPr>
        <a:xfrm flipV="1">
          <a:off x="9639300" y="16780599"/>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864</xdr:rowOff>
    </xdr:from>
    <xdr:to>
      <xdr:col>50</xdr:col>
      <xdr:colOff>114300</xdr:colOff>
      <xdr:row>98</xdr:row>
      <xdr:rowOff>50736</xdr:rowOff>
    </xdr:to>
    <xdr:cxnSp macro="">
      <xdr:nvCxnSpPr>
        <xdr:cNvPr id="467" name="直線コネクタ 466"/>
        <xdr:cNvCxnSpPr/>
      </xdr:nvCxnSpPr>
      <xdr:spPr>
        <a:xfrm flipV="1">
          <a:off x="8750300" y="16802964"/>
          <a:ext cx="889000" cy="4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3987</xdr:rowOff>
    </xdr:from>
    <xdr:to>
      <xdr:col>45</xdr:col>
      <xdr:colOff>177800</xdr:colOff>
      <xdr:row>98</xdr:row>
      <xdr:rowOff>50736</xdr:rowOff>
    </xdr:to>
    <xdr:cxnSp macro="">
      <xdr:nvCxnSpPr>
        <xdr:cNvPr id="470" name="直線コネクタ 469"/>
        <xdr:cNvCxnSpPr/>
      </xdr:nvCxnSpPr>
      <xdr:spPr>
        <a:xfrm>
          <a:off x="7861300" y="16806087"/>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137243</xdr:rowOff>
    </xdr:from>
    <xdr:to>
      <xdr:col>41</xdr:col>
      <xdr:colOff>50800</xdr:colOff>
      <xdr:row>98</xdr:row>
      <xdr:rowOff>3987</xdr:rowOff>
    </xdr:to>
    <xdr:cxnSp macro="">
      <xdr:nvCxnSpPr>
        <xdr:cNvPr id="473" name="直線コネクタ 472"/>
        <xdr:cNvCxnSpPr/>
      </xdr:nvCxnSpPr>
      <xdr:spPr>
        <a:xfrm>
          <a:off x="6972300" y="16767893"/>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99149</xdr:rowOff>
    </xdr:from>
    <xdr:to>
      <xdr:col>55</xdr:col>
      <xdr:colOff>50800</xdr:colOff>
      <xdr:row>98</xdr:row>
      <xdr:rowOff>29299</xdr:rowOff>
    </xdr:to>
    <xdr:sp macro="" textlink="">
      <xdr:nvSpPr>
        <xdr:cNvPr id="483" name="楕円 482"/>
        <xdr:cNvSpPr/>
      </xdr:nvSpPr>
      <xdr:spPr>
        <a:xfrm>
          <a:off x="10426700" y="167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77576</xdr:rowOff>
    </xdr:from>
    <xdr:ext cx="534377" cy="259045"/>
    <xdr:sp macro="" textlink="">
      <xdr:nvSpPr>
        <xdr:cNvPr id="484" name="土木費該当値テキスト"/>
        <xdr:cNvSpPr txBox="1"/>
      </xdr:nvSpPr>
      <xdr:spPr>
        <a:xfrm>
          <a:off x="10528300" y="167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121514</xdr:rowOff>
    </xdr:from>
    <xdr:to>
      <xdr:col>50</xdr:col>
      <xdr:colOff>165100</xdr:colOff>
      <xdr:row>98</xdr:row>
      <xdr:rowOff>51664</xdr:rowOff>
    </xdr:to>
    <xdr:sp macro="" textlink="">
      <xdr:nvSpPr>
        <xdr:cNvPr id="485" name="楕円 484"/>
        <xdr:cNvSpPr/>
      </xdr:nvSpPr>
      <xdr:spPr>
        <a:xfrm>
          <a:off x="95885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42791</xdr:rowOff>
    </xdr:from>
    <xdr:ext cx="534377" cy="259045"/>
    <xdr:sp macro="" textlink="">
      <xdr:nvSpPr>
        <xdr:cNvPr id="486" name="テキスト ボックス 485"/>
        <xdr:cNvSpPr txBox="1"/>
      </xdr:nvSpPr>
      <xdr:spPr>
        <a:xfrm>
          <a:off x="9372111" y="1684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171386</xdr:rowOff>
    </xdr:from>
    <xdr:to>
      <xdr:col>46</xdr:col>
      <xdr:colOff>38100</xdr:colOff>
      <xdr:row>98</xdr:row>
      <xdr:rowOff>101536</xdr:rowOff>
    </xdr:to>
    <xdr:sp macro="" textlink="">
      <xdr:nvSpPr>
        <xdr:cNvPr id="487" name="楕円 486"/>
        <xdr:cNvSpPr/>
      </xdr:nvSpPr>
      <xdr:spPr>
        <a:xfrm>
          <a:off x="8699500" y="1680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92663</xdr:rowOff>
    </xdr:from>
    <xdr:ext cx="534377" cy="259045"/>
    <xdr:sp macro="" textlink="">
      <xdr:nvSpPr>
        <xdr:cNvPr id="488" name="テキスト ボックス 487"/>
        <xdr:cNvSpPr txBox="1"/>
      </xdr:nvSpPr>
      <xdr:spPr>
        <a:xfrm>
          <a:off x="8483111" y="1689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124637</xdr:rowOff>
    </xdr:from>
    <xdr:to>
      <xdr:col>41</xdr:col>
      <xdr:colOff>101600</xdr:colOff>
      <xdr:row>98</xdr:row>
      <xdr:rowOff>54787</xdr:rowOff>
    </xdr:to>
    <xdr:sp macro="" textlink="">
      <xdr:nvSpPr>
        <xdr:cNvPr id="489" name="楕円 488"/>
        <xdr:cNvSpPr/>
      </xdr:nvSpPr>
      <xdr:spPr>
        <a:xfrm>
          <a:off x="7810500" y="167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45914</xdr:rowOff>
    </xdr:from>
    <xdr:ext cx="534377" cy="259045"/>
    <xdr:sp macro="" textlink="">
      <xdr:nvSpPr>
        <xdr:cNvPr id="490" name="テキスト ボックス 489"/>
        <xdr:cNvSpPr txBox="1"/>
      </xdr:nvSpPr>
      <xdr:spPr>
        <a:xfrm>
          <a:off x="7594111" y="168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86443</xdr:rowOff>
    </xdr:from>
    <xdr:to>
      <xdr:col>36</xdr:col>
      <xdr:colOff>165100</xdr:colOff>
      <xdr:row>98</xdr:row>
      <xdr:rowOff>16593</xdr:rowOff>
    </xdr:to>
    <xdr:sp macro="" textlink="">
      <xdr:nvSpPr>
        <xdr:cNvPr id="491" name="楕円 490"/>
        <xdr:cNvSpPr/>
      </xdr:nvSpPr>
      <xdr:spPr>
        <a:xfrm>
          <a:off x="6921500" y="167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7720</xdr:rowOff>
    </xdr:from>
    <xdr:ext cx="534377" cy="259045"/>
    <xdr:sp macro="" textlink="">
      <xdr:nvSpPr>
        <xdr:cNvPr id="492" name="テキスト ボックス 491"/>
        <xdr:cNvSpPr txBox="1"/>
      </xdr:nvSpPr>
      <xdr:spPr>
        <a:xfrm>
          <a:off x="6705111" y="1680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114445</xdr:rowOff>
    </xdr:from>
    <xdr:to>
      <xdr:col>85</xdr:col>
      <xdr:colOff>127000</xdr:colOff>
      <xdr:row>37</xdr:row>
      <xdr:rowOff>118799</xdr:rowOff>
    </xdr:to>
    <xdr:cxnSp macro="">
      <xdr:nvCxnSpPr>
        <xdr:cNvPr id="524" name="直線コネクタ 523"/>
        <xdr:cNvCxnSpPr/>
      </xdr:nvCxnSpPr>
      <xdr:spPr>
        <a:xfrm flipV="1">
          <a:off x="15481300" y="6458095"/>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118799</xdr:rowOff>
    </xdr:from>
    <xdr:to>
      <xdr:col>81</xdr:col>
      <xdr:colOff>50800</xdr:colOff>
      <xdr:row>37</xdr:row>
      <xdr:rowOff>156028</xdr:rowOff>
    </xdr:to>
    <xdr:cxnSp macro="">
      <xdr:nvCxnSpPr>
        <xdr:cNvPr id="527" name="直線コネクタ 526"/>
        <xdr:cNvCxnSpPr/>
      </xdr:nvCxnSpPr>
      <xdr:spPr>
        <a:xfrm flipV="1">
          <a:off x="14592300" y="6462449"/>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156028</xdr:rowOff>
    </xdr:from>
    <xdr:to>
      <xdr:col>76</xdr:col>
      <xdr:colOff>114300</xdr:colOff>
      <xdr:row>37</xdr:row>
      <xdr:rowOff>166370</xdr:rowOff>
    </xdr:to>
    <xdr:cxnSp macro="">
      <xdr:nvCxnSpPr>
        <xdr:cNvPr id="530" name="直線コネクタ 529"/>
        <xdr:cNvCxnSpPr/>
      </xdr:nvCxnSpPr>
      <xdr:spPr>
        <a:xfrm flipV="1">
          <a:off x="13703300" y="649967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28122</xdr:rowOff>
    </xdr:from>
    <xdr:to>
      <xdr:col>71</xdr:col>
      <xdr:colOff>177800</xdr:colOff>
      <xdr:row>37</xdr:row>
      <xdr:rowOff>166370</xdr:rowOff>
    </xdr:to>
    <xdr:cxnSp macro="">
      <xdr:nvCxnSpPr>
        <xdr:cNvPr id="533" name="直線コネクタ 532"/>
        <xdr:cNvCxnSpPr/>
      </xdr:nvCxnSpPr>
      <xdr:spPr>
        <a:xfrm>
          <a:off x="12814300" y="6371772"/>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63645</xdr:rowOff>
    </xdr:from>
    <xdr:to>
      <xdr:col>85</xdr:col>
      <xdr:colOff>177800</xdr:colOff>
      <xdr:row>37</xdr:row>
      <xdr:rowOff>165245</xdr:rowOff>
    </xdr:to>
    <xdr:sp macro="" textlink="">
      <xdr:nvSpPr>
        <xdr:cNvPr id="543" name="楕円 542"/>
        <xdr:cNvSpPr/>
      </xdr:nvSpPr>
      <xdr:spPr>
        <a:xfrm>
          <a:off x="16268700" y="64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42072</xdr:rowOff>
    </xdr:from>
    <xdr:ext cx="534377" cy="259045"/>
    <xdr:sp macro="" textlink="">
      <xdr:nvSpPr>
        <xdr:cNvPr id="544" name="消防費該当値テキスト"/>
        <xdr:cNvSpPr txBox="1"/>
      </xdr:nvSpPr>
      <xdr:spPr>
        <a:xfrm>
          <a:off x="16370300" y="63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67999</xdr:rowOff>
    </xdr:from>
    <xdr:to>
      <xdr:col>81</xdr:col>
      <xdr:colOff>101600</xdr:colOff>
      <xdr:row>37</xdr:row>
      <xdr:rowOff>169599</xdr:rowOff>
    </xdr:to>
    <xdr:sp macro="" textlink="">
      <xdr:nvSpPr>
        <xdr:cNvPr id="545" name="楕円 544"/>
        <xdr:cNvSpPr/>
      </xdr:nvSpPr>
      <xdr:spPr>
        <a:xfrm>
          <a:off x="15430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160727</xdr:rowOff>
    </xdr:from>
    <xdr:ext cx="534377" cy="259045"/>
    <xdr:sp macro="" textlink="">
      <xdr:nvSpPr>
        <xdr:cNvPr id="546" name="テキスト ボックス 545"/>
        <xdr:cNvSpPr txBox="1"/>
      </xdr:nvSpPr>
      <xdr:spPr>
        <a:xfrm>
          <a:off x="15214111" y="650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105228</xdr:rowOff>
    </xdr:from>
    <xdr:to>
      <xdr:col>76</xdr:col>
      <xdr:colOff>165100</xdr:colOff>
      <xdr:row>38</xdr:row>
      <xdr:rowOff>35378</xdr:rowOff>
    </xdr:to>
    <xdr:sp macro="" textlink="">
      <xdr:nvSpPr>
        <xdr:cNvPr id="547" name="楕円 546"/>
        <xdr:cNvSpPr/>
      </xdr:nvSpPr>
      <xdr:spPr>
        <a:xfrm>
          <a:off x="14541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26505</xdr:rowOff>
    </xdr:from>
    <xdr:ext cx="534377" cy="259045"/>
    <xdr:sp macro="" textlink="">
      <xdr:nvSpPr>
        <xdr:cNvPr id="548" name="テキスト ボックス 547"/>
        <xdr:cNvSpPr txBox="1"/>
      </xdr:nvSpPr>
      <xdr:spPr>
        <a:xfrm>
          <a:off x="14325111" y="65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115570</xdr:rowOff>
    </xdr:from>
    <xdr:to>
      <xdr:col>72</xdr:col>
      <xdr:colOff>38100</xdr:colOff>
      <xdr:row>38</xdr:row>
      <xdr:rowOff>45720</xdr:rowOff>
    </xdr:to>
    <xdr:sp macro="" textlink="">
      <xdr:nvSpPr>
        <xdr:cNvPr id="549" name="楕円 548"/>
        <xdr:cNvSpPr/>
      </xdr:nvSpPr>
      <xdr:spPr>
        <a:xfrm>
          <a:off x="13652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36847</xdr:rowOff>
    </xdr:from>
    <xdr:ext cx="534377" cy="259045"/>
    <xdr:sp macro="" textlink="">
      <xdr:nvSpPr>
        <xdr:cNvPr id="550" name="テキスト ボックス 549"/>
        <xdr:cNvSpPr txBox="1"/>
      </xdr:nvSpPr>
      <xdr:spPr>
        <a:xfrm>
          <a:off x="13436111" y="65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148772</xdr:rowOff>
    </xdr:from>
    <xdr:to>
      <xdr:col>67</xdr:col>
      <xdr:colOff>101600</xdr:colOff>
      <xdr:row>37</xdr:row>
      <xdr:rowOff>78922</xdr:rowOff>
    </xdr:to>
    <xdr:sp macro="" textlink="">
      <xdr:nvSpPr>
        <xdr:cNvPr id="551" name="楕円 550"/>
        <xdr:cNvSpPr/>
      </xdr:nvSpPr>
      <xdr:spPr>
        <a:xfrm>
          <a:off x="12763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95449</xdr:rowOff>
    </xdr:from>
    <xdr:ext cx="534377" cy="259045"/>
    <xdr:sp macro="" textlink="">
      <xdr:nvSpPr>
        <xdr:cNvPr id="552" name="テキスト ボックス 551"/>
        <xdr:cNvSpPr txBox="1"/>
      </xdr:nvSpPr>
      <xdr:spPr>
        <a:xfrm>
          <a:off x="12547111" y="60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150864</xdr:rowOff>
    </xdr:from>
    <xdr:to>
      <xdr:col>85</xdr:col>
      <xdr:colOff>127000</xdr:colOff>
      <xdr:row>57</xdr:row>
      <xdr:rowOff>28296</xdr:rowOff>
    </xdr:to>
    <xdr:cxnSp macro="">
      <xdr:nvCxnSpPr>
        <xdr:cNvPr id="582" name="直線コネクタ 581"/>
        <xdr:cNvCxnSpPr/>
      </xdr:nvCxnSpPr>
      <xdr:spPr>
        <a:xfrm flipV="1">
          <a:off x="15481300" y="9066264"/>
          <a:ext cx="838200" cy="7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28296</xdr:rowOff>
    </xdr:from>
    <xdr:to>
      <xdr:col>81</xdr:col>
      <xdr:colOff>50800</xdr:colOff>
      <xdr:row>57</xdr:row>
      <xdr:rowOff>108229</xdr:rowOff>
    </xdr:to>
    <xdr:cxnSp macro="">
      <xdr:nvCxnSpPr>
        <xdr:cNvPr id="585" name="直線コネクタ 584"/>
        <xdr:cNvCxnSpPr/>
      </xdr:nvCxnSpPr>
      <xdr:spPr>
        <a:xfrm flipV="1">
          <a:off x="14592300" y="9800946"/>
          <a:ext cx="889000" cy="7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26733</xdr:rowOff>
    </xdr:from>
    <xdr:to>
      <xdr:col>76</xdr:col>
      <xdr:colOff>114300</xdr:colOff>
      <xdr:row>57</xdr:row>
      <xdr:rowOff>108229</xdr:rowOff>
    </xdr:to>
    <xdr:cxnSp macro="">
      <xdr:nvCxnSpPr>
        <xdr:cNvPr id="588" name="直線コネクタ 587"/>
        <xdr:cNvCxnSpPr/>
      </xdr:nvCxnSpPr>
      <xdr:spPr>
        <a:xfrm>
          <a:off x="13703300" y="9456483"/>
          <a:ext cx="889000" cy="4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26733</xdr:rowOff>
    </xdr:from>
    <xdr:to>
      <xdr:col>71</xdr:col>
      <xdr:colOff>177800</xdr:colOff>
      <xdr:row>55</xdr:row>
      <xdr:rowOff>51079</xdr:rowOff>
    </xdr:to>
    <xdr:cxnSp macro="">
      <xdr:nvCxnSpPr>
        <xdr:cNvPr id="591" name="直線コネクタ 590"/>
        <xdr:cNvCxnSpPr/>
      </xdr:nvCxnSpPr>
      <xdr:spPr>
        <a:xfrm flipV="1">
          <a:off x="12814300" y="9456483"/>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100064</xdr:rowOff>
    </xdr:from>
    <xdr:to>
      <xdr:col>85</xdr:col>
      <xdr:colOff>177800</xdr:colOff>
      <xdr:row>53</xdr:row>
      <xdr:rowOff>30214</xdr:rowOff>
    </xdr:to>
    <xdr:sp macro="" textlink="">
      <xdr:nvSpPr>
        <xdr:cNvPr id="601" name="楕円 600"/>
        <xdr:cNvSpPr/>
      </xdr:nvSpPr>
      <xdr:spPr>
        <a:xfrm>
          <a:off x="16268700" y="90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122941</xdr:rowOff>
    </xdr:from>
    <xdr:ext cx="534377" cy="259045"/>
    <xdr:sp macro="" textlink="">
      <xdr:nvSpPr>
        <xdr:cNvPr id="602" name="教育費該当値テキスト"/>
        <xdr:cNvSpPr txBox="1"/>
      </xdr:nvSpPr>
      <xdr:spPr>
        <a:xfrm>
          <a:off x="16370300" y="88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148946</xdr:rowOff>
    </xdr:from>
    <xdr:to>
      <xdr:col>81</xdr:col>
      <xdr:colOff>101600</xdr:colOff>
      <xdr:row>57</xdr:row>
      <xdr:rowOff>79096</xdr:rowOff>
    </xdr:to>
    <xdr:sp macro="" textlink="">
      <xdr:nvSpPr>
        <xdr:cNvPr id="603" name="楕円 602"/>
        <xdr:cNvSpPr/>
      </xdr:nvSpPr>
      <xdr:spPr>
        <a:xfrm>
          <a:off x="15430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70223</xdr:rowOff>
    </xdr:from>
    <xdr:ext cx="534377" cy="259045"/>
    <xdr:sp macro="" textlink="">
      <xdr:nvSpPr>
        <xdr:cNvPr id="604" name="テキスト ボックス 603"/>
        <xdr:cNvSpPr txBox="1"/>
      </xdr:nvSpPr>
      <xdr:spPr>
        <a:xfrm>
          <a:off x="15214111" y="98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57429</xdr:rowOff>
    </xdr:from>
    <xdr:to>
      <xdr:col>76</xdr:col>
      <xdr:colOff>165100</xdr:colOff>
      <xdr:row>57</xdr:row>
      <xdr:rowOff>159029</xdr:rowOff>
    </xdr:to>
    <xdr:sp macro="" textlink="">
      <xdr:nvSpPr>
        <xdr:cNvPr id="605" name="楕円 604"/>
        <xdr:cNvSpPr/>
      </xdr:nvSpPr>
      <xdr:spPr>
        <a:xfrm>
          <a:off x="14541500" y="98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150156</xdr:rowOff>
    </xdr:from>
    <xdr:ext cx="534377" cy="259045"/>
    <xdr:sp macro="" textlink="">
      <xdr:nvSpPr>
        <xdr:cNvPr id="606" name="テキスト ボックス 605"/>
        <xdr:cNvSpPr txBox="1"/>
      </xdr:nvSpPr>
      <xdr:spPr>
        <a:xfrm>
          <a:off x="14325111" y="99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147383</xdr:rowOff>
    </xdr:from>
    <xdr:to>
      <xdr:col>72</xdr:col>
      <xdr:colOff>38100</xdr:colOff>
      <xdr:row>55</xdr:row>
      <xdr:rowOff>77533</xdr:rowOff>
    </xdr:to>
    <xdr:sp macro="" textlink="">
      <xdr:nvSpPr>
        <xdr:cNvPr id="607" name="楕円 606"/>
        <xdr:cNvSpPr/>
      </xdr:nvSpPr>
      <xdr:spPr>
        <a:xfrm>
          <a:off x="13652500" y="94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94060</xdr:rowOff>
    </xdr:from>
    <xdr:ext cx="534377" cy="259045"/>
    <xdr:sp macro="" textlink="">
      <xdr:nvSpPr>
        <xdr:cNvPr id="608" name="テキスト ボックス 607"/>
        <xdr:cNvSpPr txBox="1"/>
      </xdr:nvSpPr>
      <xdr:spPr>
        <a:xfrm>
          <a:off x="13436111" y="91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279</xdr:rowOff>
    </xdr:from>
    <xdr:to>
      <xdr:col>67</xdr:col>
      <xdr:colOff>101600</xdr:colOff>
      <xdr:row>55</xdr:row>
      <xdr:rowOff>101879</xdr:rowOff>
    </xdr:to>
    <xdr:sp macro="" textlink="">
      <xdr:nvSpPr>
        <xdr:cNvPr id="609" name="楕円 608"/>
        <xdr:cNvSpPr/>
      </xdr:nvSpPr>
      <xdr:spPr>
        <a:xfrm>
          <a:off x="12763500" y="94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118406</xdr:rowOff>
    </xdr:from>
    <xdr:ext cx="534377" cy="259045"/>
    <xdr:sp macro="" textlink="">
      <xdr:nvSpPr>
        <xdr:cNvPr id="610" name="テキスト ボックス 609"/>
        <xdr:cNvSpPr txBox="1"/>
      </xdr:nvSpPr>
      <xdr:spPr>
        <a:xfrm>
          <a:off x="12547111" y="92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40126</xdr:rowOff>
    </xdr:from>
    <xdr:to>
      <xdr:col>85</xdr:col>
      <xdr:colOff>127000</xdr:colOff>
      <xdr:row>79</xdr:row>
      <xdr:rowOff>44089</xdr:rowOff>
    </xdr:to>
    <xdr:cxnSp macro="">
      <xdr:nvCxnSpPr>
        <xdr:cNvPr id="639" name="直線コネクタ 638"/>
        <xdr:cNvCxnSpPr/>
      </xdr:nvCxnSpPr>
      <xdr:spPr>
        <a:xfrm>
          <a:off x="15481300" y="13584676"/>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27229</xdr:rowOff>
    </xdr:from>
    <xdr:to>
      <xdr:col>81</xdr:col>
      <xdr:colOff>50800</xdr:colOff>
      <xdr:row>79</xdr:row>
      <xdr:rowOff>40126</xdr:rowOff>
    </xdr:to>
    <xdr:cxnSp macro="">
      <xdr:nvCxnSpPr>
        <xdr:cNvPr id="642" name="直線コネクタ 641"/>
        <xdr:cNvCxnSpPr/>
      </xdr:nvCxnSpPr>
      <xdr:spPr>
        <a:xfrm>
          <a:off x="14592300" y="13571779"/>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27229</xdr:rowOff>
    </xdr:from>
    <xdr:to>
      <xdr:col>76</xdr:col>
      <xdr:colOff>114300</xdr:colOff>
      <xdr:row>79</xdr:row>
      <xdr:rowOff>37097</xdr:rowOff>
    </xdr:to>
    <xdr:cxnSp macro="">
      <xdr:nvCxnSpPr>
        <xdr:cNvPr id="645" name="直線コネクタ 644"/>
        <xdr:cNvCxnSpPr/>
      </xdr:nvCxnSpPr>
      <xdr:spPr>
        <a:xfrm flipV="1">
          <a:off x="13703300" y="13571779"/>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37097</xdr:rowOff>
    </xdr:from>
    <xdr:to>
      <xdr:col>71</xdr:col>
      <xdr:colOff>177800</xdr:colOff>
      <xdr:row>79</xdr:row>
      <xdr:rowOff>39878</xdr:rowOff>
    </xdr:to>
    <xdr:cxnSp macro="">
      <xdr:nvCxnSpPr>
        <xdr:cNvPr id="648" name="直線コネクタ 647"/>
        <xdr:cNvCxnSpPr/>
      </xdr:nvCxnSpPr>
      <xdr:spPr>
        <a:xfrm flipV="1">
          <a:off x="12814300" y="1358164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164739</xdr:rowOff>
    </xdr:from>
    <xdr:to>
      <xdr:col>85</xdr:col>
      <xdr:colOff>177800</xdr:colOff>
      <xdr:row>79</xdr:row>
      <xdr:rowOff>94889</xdr:rowOff>
    </xdr:to>
    <xdr:sp macro="" textlink="">
      <xdr:nvSpPr>
        <xdr:cNvPr id="658" name="楕円 657"/>
        <xdr:cNvSpPr/>
      </xdr:nvSpPr>
      <xdr:spPr>
        <a:xfrm>
          <a:off x="16268700" y="1353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86416</xdr:rowOff>
    </xdr:from>
    <xdr:ext cx="313932" cy="259045"/>
    <xdr:sp macro="" textlink="">
      <xdr:nvSpPr>
        <xdr:cNvPr id="659" name="災害復旧費該当値テキスト"/>
        <xdr:cNvSpPr txBox="1"/>
      </xdr:nvSpPr>
      <xdr:spPr>
        <a:xfrm>
          <a:off x="16370300" y="13459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160776</xdr:rowOff>
    </xdr:from>
    <xdr:to>
      <xdr:col>81</xdr:col>
      <xdr:colOff>101600</xdr:colOff>
      <xdr:row>79</xdr:row>
      <xdr:rowOff>90926</xdr:rowOff>
    </xdr:to>
    <xdr:sp macro="" textlink="">
      <xdr:nvSpPr>
        <xdr:cNvPr id="660" name="楕円 659"/>
        <xdr:cNvSpPr/>
      </xdr:nvSpPr>
      <xdr:spPr>
        <a:xfrm>
          <a:off x="15430500" y="135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82053</xdr:rowOff>
    </xdr:from>
    <xdr:ext cx="378565" cy="259045"/>
    <xdr:sp macro="" textlink="">
      <xdr:nvSpPr>
        <xdr:cNvPr id="661" name="テキスト ボックス 660"/>
        <xdr:cNvSpPr txBox="1"/>
      </xdr:nvSpPr>
      <xdr:spPr>
        <a:xfrm>
          <a:off x="15292017" y="1362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147879</xdr:rowOff>
    </xdr:from>
    <xdr:to>
      <xdr:col>76</xdr:col>
      <xdr:colOff>165100</xdr:colOff>
      <xdr:row>79</xdr:row>
      <xdr:rowOff>78029</xdr:rowOff>
    </xdr:to>
    <xdr:sp macro="" textlink="">
      <xdr:nvSpPr>
        <xdr:cNvPr id="662" name="楕円 661"/>
        <xdr:cNvSpPr/>
      </xdr:nvSpPr>
      <xdr:spPr>
        <a:xfrm>
          <a:off x="14541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69156</xdr:rowOff>
    </xdr:from>
    <xdr:ext cx="378565" cy="259045"/>
    <xdr:sp macro="" textlink="">
      <xdr:nvSpPr>
        <xdr:cNvPr id="663" name="テキスト ボックス 662"/>
        <xdr:cNvSpPr txBox="1"/>
      </xdr:nvSpPr>
      <xdr:spPr>
        <a:xfrm>
          <a:off x="14403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157747</xdr:rowOff>
    </xdr:from>
    <xdr:to>
      <xdr:col>72</xdr:col>
      <xdr:colOff>38100</xdr:colOff>
      <xdr:row>79</xdr:row>
      <xdr:rowOff>87897</xdr:rowOff>
    </xdr:to>
    <xdr:sp macro="" textlink="">
      <xdr:nvSpPr>
        <xdr:cNvPr id="664" name="楕円 663"/>
        <xdr:cNvSpPr/>
      </xdr:nvSpPr>
      <xdr:spPr>
        <a:xfrm>
          <a:off x="13652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79024</xdr:rowOff>
    </xdr:from>
    <xdr:ext cx="378565" cy="259045"/>
    <xdr:sp macro="" textlink="">
      <xdr:nvSpPr>
        <xdr:cNvPr id="665" name="テキスト ボックス 664"/>
        <xdr:cNvSpPr txBox="1"/>
      </xdr:nvSpPr>
      <xdr:spPr>
        <a:xfrm>
          <a:off x="13514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160528</xdr:rowOff>
    </xdr:from>
    <xdr:to>
      <xdr:col>67</xdr:col>
      <xdr:colOff>101600</xdr:colOff>
      <xdr:row>79</xdr:row>
      <xdr:rowOff>90678</xdr:rowOff>
    </xdr:to>
    <xdr:sp macro="" textlink="">
      <xdr:nvSpPr>
        <xdr:cNvPr id="666" name="楕円 665"/>
        <xdr:cNvSpPr/>
      </xdr:nvSpPr>
      <xdr:spPr>
        <a:xfrm>
          <a:off x="127635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81805</xdr:rowOff>
    </xdr:from>
    <xdr:ext cx="378565" cy="259045"/>
    <xdr:sp macro="" textlink="">
      <xdr:nvSpPr>
        <xdr:cNvPr id="667" name="テキスト ボックス 666"/>
        <xdr:cNvSpPr txBox="1"/>
      </xdr:nvSpPr>
      <xdr:spPr>
        <a:xfrm>
          <a:off x="12625017" y="1362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87328</xdr:rowOff>
    </xdr:from>
    <xdr:to>
      <xdr:col>85</xdr:col>
      <xdr:colOff>127000</xdr:colOff>
      <xdr:row>93</xdr:row>
      <xdr:rowOff>112108</xdr:rowOff>
    </xdr:to>
    <xdr:cxnSp macro="">
      <xdr:nvCxnSpPr>
        <xdr:cNvPr id="694" name="直線コネクタ 693"/>
        <xdr:cNvCxnSpPr/>
      </xdr:nvCxnSpPr>
      <xdr:spPr>
        <a:xfrm flipV="1">
          <a:off x="15481300" y="16032178"/>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56307</xdr:rowOff>
    </xdr:from>
    <xdr:to>
      <xdr:col>81</xdr:col>
      <xdr:colOff>50800</xdr:colOff>
      <xdr:row>93</xdr:row>
      <xdr:rowOff>112108</xdr:rowOff>
    </xdr:to>
    <xdr:cxnSp macro="">
      <xdr:nvCxnSpPr>
        <xdr:cNvPr id="697" name="直線コネクタ 696"/>
        <xdr:cNvCxnSpPr/>
      </xdr:nvCxnSpPr>
      <xdr:spPr>
        <a:xfrm>
          <a:off x="14592300" y="16001157"/>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56307</xdr:rowOff>
    </xdr:from>
    <xdr:to>
      <xdr:col>76</xdr:col>
      <xdr:colOff>114300</xdr:colOff>
      <xdr:row>93</xdr:row>
      <xdr:rowOff>66046</xdr:rowOff>
    </xdr:to>
    <xdr:cxnSp macro="">
      <xdr:nvCxnSpPr>
        <xdr:cNvPr id="700" name="直線コネクタ 699"/>
        <xdr:cNvCxnSpPr/>
      </xdr:nvCxnSpPr>
      <xdr:spPr>
        <a:xfrm flipV="1">
          <a:off x="13703300" y="16001157"/>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66046</xdr:rowOff>
    </xdr:from>
    <xdr:to>
      <xdr:col>71</xdr:col>
      <xdr:colOff>177800</xdr:colOff>
      <xdr:row>93</xdr:row>
      <xdr:rowOff>101660</xdr:rowOff>
    </xdr:to>
    <xdr:cxnSp macro="">
      <xdr:nvCxnSpPr>
        <xdr:cNvPr id="703" name="直線コネクタ 702"/>
        <xdr:cNvCxnSpPr/>
      </xdr:nvCxnSpPr>
      <xdr:spPr>
        <a:xfrm flipV="1">
          <a:off x="12814300" y="16010896"/>
          <a:ext cx="889000" cy="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36528</xdr:rowOff>
    </xdr:from>
    <xdr:to>
      <xdr:col>85</xdr:col>
      <xdr:colOff>177800</xdr:colOff>
      <xdr:row>93</xdr:row>
      <xdr:rowOff>138128</xdr:rowOff>
    </xdr:to>
    <xdr:sp macro="" textlink="">
      <xdr:nvSpPr>
        <xdr:cNvPr id="713" name="楕円 712"/>
        <xdr:cNvSpPr/>
      </xdr:nvSpPr>
      <xdr:spPr>
        <a:xfrm>
          <a:off x="16268700" y="1598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59405</xdr:rowOff>
    </xdr:from>
    <xdr:ext cx="534377" cy="259045"/>
    <xdr:sp macro="" textlink="">
      <xdr:nvSpPr>
        <xdr:cNvPr id="714" name="公債費該当値テキスト"/>
        <xdr:cNvSpPr txBox="1"/>
      </xdr:nvSpPr>
      <xdr:spPr>
        <a:xfrm>
          <a:off x="16370300" y="158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61308</xdr:rowOff>
    </xdr:from>
    <xdr:to>
      <xdr:col>81</xdr:col>
      <xdr:colOff>101600</xdr:colOff>
      <xdr:row>93</xdr:row>
      <xdr:rowOff>162908</xdr:rowOff>
    </xdr:to>
    <xdr:sp macro="" textlink="">
      <xdr:nvSpPr>
        <xdr:cNvPr id="715" name="楕円 714"/>
        <xdr:cNvSpPr/>
      </xdr:nvSpPr>
      <xdr:spPr>
        <a:xfrm>
          <a:off x="15430500" y="160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7985</xdr:rowOff>
    </xdr:from>
    <xdr:ext cx="534377" cy="259045"/>
    <xdr:sp macro="" textlink="">
      <xdr:nvSpPr>
        <xdr:cNvPr id="716" name="テキスト ボックス 715"/>
        <xdr:cNvSpPr txBox="1"/>
      </xdr:nvSpPr>
      <xdr:spPr>
        <a:xfrm>
          <a:off x="15214111" y="157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5507</xdr:rowOff>
    </xdr:from>
    <xdr:to>
      <xdr:col>76</xdr:col>
      <xdr:colOff>165100</xdr:colOff>
      <xdr:row>93</xdr:row>
      <xdr:rowOff>107107</xdr:rowOff>
    </xdr:to>
    <xdr:sp macro="" textlink="">
      <xdr:nvSpPr>
        <xdr:cNvPr id="717" name="楕円 716"/>
        <xdr:cNvSpPr/>
      </xdr:nvSpPr>
      <xdr:spPr>
        <a:xfrm>
          <a:off x="14541500" y="1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123634</xdr:rowOff>
    </xdr:from>
    <xdr:ext cx="534377" cy="259045"/>
    <xdr:sp macro="" textlink="">
      <xdr:nvSpPr>
        <xdr:cNvPr id="718" name="テキスト ボックス 717"/>
        <xdr:cNvSpPr txBox="1"/>
      </xdr:nvSpPr>
      <xdr:spPr>
        <a:xfrm>
          <a:off x="14325111" y="157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15246</xdr:rowOff>
    </xdr:from>
    <xdr:to>
      <xdr:col>72</xdr:col>
      <xdr:colOff>38100</xdr:colOff>
      <xdr:row>93</xdr:row>
      <xdr:rowOff>116846</xdr:rowOff>
    </xdr:to>
    <xdr:sp macro="" textlink="">
      <xdr:nvSpPr>
        <xdr:cNvPr id="719" name="楕円 718"/>
        <xdr:cNvSpPr/>
      </xdr:nvSpPr>
      <xdr:spPr>
        <a:xfrm>
          <a:off x="13652500" y="15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133373</xdr:rowOff>
    </xdr:from>
    <xdr:ext cx="534377" cy="259045"/>
    <xdr:sp macro="" textlink="">
      <xdr:nvSpPr>
        <xdr:cNvPr id="720" name="テキスト ボックス 719"/>
        <xdr:cNvSpPr txBox="1"/>
      </xdr:nvSpPr>
      <xdr:spPr>
        <a:xfrm>
          <a:off x="13436111" y="157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50860</xdr:rowOff>
    </xdr:from>
    <xdr:to>
      <xdr:col>67</xdr:col>
      <xdr:colOff>101600</xdr:colOff>
      <xdr:row>93</xdr:row>
      <xdr:rowOff>152460</xdr:rowOff>
    </xdr:to>
    <xdr:sp macro="" textlink="">
      <xdr:nvSpPr>
        <xdr:cNvPr id="721" name="楕円 720"/>
        <xdr:cNvSpPr/>
      </xdr:nvSpPr>
      <xdr:spPr>
        <a:xfrm>
          <a:off x="12763500" y="159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168987</xdr:rowOff>
    </xdr:from>
    <xdr:ext cx="534377" cy="259045"/>
    <xdr:sp macro="" textlink="">
      <xdr:nvSpPr>
        <xdr:cNvPr id="722" name="テキスト ボックス 721"/>
        <xdr:cNvSpPr txBox="1"/>
      </xdr:nvSpPr>
      <xdr:spPr>
        <a:xfrm>
          <a:off x="12547111" y="157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１３４，９９０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は、国の新型コロナウイルス感染症緊急経済対策の一環として実施した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１６６，８８６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％増となっているが、類似団体平均を下回っている。増要因としては、国の新型コロナウイルス感染症緊急経済対策の一環として実施した子育て世帯臨時特別給付金事業やひとり親世帯臨時特別給付金事業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皆増である。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３５，７８８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回っている。増要因としては、病院事業会計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負担金や感染症予防事業費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商工費は、住民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１０，７２９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新型コロナウイルス感染症特別経済対策事業を実施したことなどである。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５８，７０７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回っている。増要因としては、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新香川県立体育館整備関連事業費や教育ＩＣＴ整備・活用推進費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黒字となり、黒字額も前年度よ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した。また、国の地方財政措置等により財政調整基金の取崩しを行わなかったこと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により実質単年度収支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も黒字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歳出では今後も社会保障給付や老朽化施設の更新・修繕等に係る経費等の増加等が見込まれているため、自主財源の確保に取り組むとともに、施策事業の厳しい取捨選択と一層のスリム化・効率化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香川県高松市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実質赤字及び公営企業会計の資金不足はいずれも生じておらず、連結実質赤字比率に該当するものはない。今後とも「第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次行財政改革計画」に掲げた取組みを着実に進めることにより、健全化判断比率の更なる改善に努めていく。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ついては、赤字比率においては現在黒字となっているが、人口減少などにより将来的に使用料収入の減少が見込まれるため、今後も「高松市ストックマネジメント計画」に基づき、中長期的な視点で下水道事業施設全体の今後の老朽化を一体的に捉え、優先順位をつけた維持管理、改築を進め、事業費の削減と平準化を図り、より計画的・効率的な事業運営に努める。また、下水道未接続世帯への接続促進、バイオマス発電収入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MICS</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事業収入等、附帯事業による積極的な収入の確保に努める。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競輪事業特別会計については、新型コロナウイルス感染症拡大により、緊急事態宣言が発令されたこと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伴い、２節開催が中止となったが、積極的な外部委託や経費の見直しなどによる競輪事業の効率的運営により、一般会計への継続的な繰入による自主財源の確保を図る。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については、介護保険制度における要介護（要支援）認定者数は年々増加しており、保険給付費も毎年増加している。今後も、給付費の増加が見込まれるが、介護保険制度の安定的な運営のため、介護保険料の賦課・徴収、保険給付事務や要介護（要支援）認定を適正に行うとともに、サービスの質の向上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本市病院事業の中核をなす「みんなの病院」において、新型コロナウイルス感染症の影響から、入院・外来患者数がともに前年度を下回ったものの、効率的な病床管理の徹底により、患者一人当たりの診療単価が増加するなど、医業収益の減収額を抑制することができた。また、医業外収益では、新型コロナウイルス感染症に係る補助金の受入れにより、経常収支比率は上昇した。一方で、企業債や長期借入金の償還が本格化するほか、減価償却費が高い水準で推移することから、これまで以上に良質な医療の提供に努めながら、可能な限り経費圧縮に努めるなど実効性のある取組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217612653</v>
      </c>
      <c r="BO4" s="426"/>
      <c r="BP4" s="426"/>
      <c r="BQ4" s="426"/>
      <c r="BR4" s="426"/>
      <c r="BS4" s="426"/>
      <c r="BT4" s="426"/>
      <c r="BU4" s="427"/>
      <c r="BV4" s="425">
        <v>158160408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3.2</v>
      </c>
      <c r="CU4" s="610"/>
      <c r="CV4" s="610"/>
      <c r="CW4" s="610"/>
      <c r="CX4" s="610"/>
      <c r="CY4" s="610"/>
      <c r="CZ4" s="610"/>
      <c r="DA4" s="611"/>
      <c r="DB4" s="609">
        <v>2.9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213138099</v>
      </c>
      <c r="BO5" s="431"/>
      <c r="BP5" s="431"/>
      <c r="BQ5" s="431"/>
      <c r="BR5" s="431"/>
      <c r="BS5" s="431"/>
      <c r="BT5" s="431"/>
      <c r="BU5" s="432"/>
      <c r="BV5" s="430">
        <v>154356762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94.8</v>
      </c>
      <c r="CU5" s="401"/>
      <c r="CV5" s="401"/>
      <c r="CW5" s="401"/>
      <c r="CX5" s="401"/>
      <c r="CY5" s="401"/>
      <c r="CZ5" s="401"/>
      <c r="DA5" s="402"/>
      <c r="DB5" s="400">
        <v>93.4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4474554</v>
      </c>
      <c r="BO6" s="431"/>
      <c r="BP6" s="431"/>
      <c r="BQ6" s="431"/>
      <c r="BR6" s="431"/>
      <c r="BS6" s="431"/>
      <c r="BT6" s="431"/>
      <c r="BU6" s="432"/>
      <c r="BV6" s="430">
        <v>3803646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100.5</v>
      </c>
      <c r="CU6" s="584"/>
      <c r="CV6" s="584"/>
      <c r="CW6" s="584"/>
      <c r="CX6" s="584"/>
      <c r="CY6" s="584"/>
      <c r="CZ6" s="584"/>
      <c r="DA6" s="585"/>
      <c r="DB6" s="583">
        <v>99.5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1411361</v>
      </c>
      <c r="BO7" s="431"/>
      <c r="BP7" s="431"/>
      <c r="BQ7" s="431"/>
      <c r="BR7" s="431"/>
      <c r="BS7" s="431"/>
      <c r="BT7" s="431"/>
      <c r="BU7" s="432"/>
      <c r="BV7" s="430">
        <v>1069915</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96861010</v>
      </c>
      <c r="CU7" s="431"/>
      <c r="CV7" s="431"/>
      <c r="CW7" s="431"/>
      <c r="CX7" s="431"/>
      <c r="CY7" s="431"/>
      <c r="CZ7" s="431"/>
      <c r="DA7" s="432"/>
      <c r="DB7" s="430">
        <v>94096407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3063193</v>
      </c>
      <c r="BO8" s="431"/>
      <c r="BP8" s="431"/>
      <c r="BQ8" s="431"/>
      <c r="BR8" s="431"/>
      <c r="BS8" s="431"/>
      <c r="BT8" s="431"/>
      <c r="BU8" s="432"/>
      <c r="BV8" s="430">
        <v>2733731</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0.82</v>
      </c>
      <c r="CU8" s="544"/>
      <c r="CV8" s="544"/>
      <c r="CW8" s="544"/>
      <c r="CX8" s="544"/>
      <c r="CY8" s="544"/>
      <c r="CZ8" s="544"/>
      <c r="DA8" s="545"/>
      <c r="DB8" s="543">
        <v>0.82</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417496</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329462</v>
      </c>
      <c r="BO9" s="431"/>
      <c r="BP9" s="431"/>
      <c r="BQ9" s="431"/>
      <c r="BR9" s="431"/>
      <c r="BS9" s="431"/>
      <c r="BT9" s="431"/>
      <c r="BU9" s="432"/>
      <c r="BV9" s="430">
        <v>654606</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14.8</v>
      </c>
      <c r="CU9" s="401"/>
      <c r="CV9" s="401"/>
      <c r="CW9" s="401"/>
      <c r="CX9" s="401"/>
      <c r="CY9" s="401"/>
      <c r="CZ9" s="401"/>
      <c r="DA9" s="402"/>
      <c r="DB9" s="400">
        <v>15.9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420748</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6347</v>
      </c>
      <c r="BO10" s="431"/>
      <c r="BP10" s="431"/>
      <c r="BQ10" s="431"/>
      <c r="BR10" s="431"/>
      <c r="BS10" s="431"/>
      <c r="BT10" s="431"/>
      <c r="BU10" s="432"/>
      <c r="BV10" s="430">
        <v>4228</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128</v>
      </c>
      <c r="AV11" s="488"/>
      <c r="AW11" s="488"/>
      <c r="AX11" s="488"/>
      <c r="AY11" s="410" t="s">
        <v>129</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129579</v>
      </c>
      <c r="BW11" s="431"/>
      <c r="BX11" s="431"/>
      <c r="BY11" s="431"/>
      <c r="BZ11" s="431"/>
      <c r="CA11" s="431"/>
      <c r="CB11" s="431"/>
      <c r="CC11" s="432"/>
      <c r="CD11" s="439" t="s">
        <v>130</v>
      </c>
      <c r="CE11" s="440"/>
      <c r="CF11" s="440"/>
      <c r="CG11" s="440"/>
      <c r="CH11" s="440"/>
      <c r="CI11" s="440"/>
      <c r="CJ11" s="440"/>
      <c r="CK11" s="440"/>
      <c r="CL11" s="440"/>
      <c r="CM11" s="440"/>
      <c r="CN11" s="440"/>
      <c r="CO11" s="440"/>
      <c r="CP11" s="440"/>
      <c r="CQ11" s="440"/>
      <c r="CR11" s="440"/>
      <c r="CS11" s="441"/>
      <c r="CT11" s="543" t="s">
        <v>131</v>
      </c>
      <c r="CU11" s="544"/>
      <c r="CV11" s="544"/>
      <c r="CW11" s="544"/>
      <c r="CX11" s="544"/>
      <c r="CY11" s="544"/>
      <c r="CZ11" s="544"/>
      <c r="DA11" s="545"/>
      <c r="DB11" s="543" t="s">
        <v>132</v>
      </c>
      <c r="DC11" s="544"/>
      <c r="DD11" s="544"/>
      <c r="DE11" s="544"/>
      <c r="DF11" s="544"/>
      <c r="DG11" s="544"/>
      <c r="DH11" s="544"/>
      <c r="DI11" s="545"/>
      <c r="DJ11" s="186"/>
      <c r="DK11" s="186"/>
      <c r="DL11" s="186"/>
      <c r="DM11" s="186"/>
      <c r="DN11" s="186"/>
      <c r="DO11" s="186"/>
    </row>
    <row r="12" spans="1:119" ht="18.75" customHeight="1" x14ac:dyDescent="0.15">
      <c r="A12" s="187"/>
      <c r="B12" s="546" t="s">
        <v>133</v>
      </c>
      <c r="C12" s="547"/>
      <c r="D12" s="547"/>
      <c r="E12" s="547"/>
      <c r="F12" s="547"/>
      <c r="G12" s="547"/>
      <c r="H12" s="547"/>
      <c r="I12" s="547"/>
      <c r="J12" s="547"/>
      <c r="K12" s="548"/>
      <c r="L12" s="555" t="s">
        <v>134</v>
      </c>
      <c r="M12" s="556"/>
      <c r="N12" s="556"/>
      <c r="O12" s="556"/>
      <c r="P12" s="556"/>
      <c r="Q12" s="557"/>
      <c r="R12" s="558">
        <v>426260</v>
      </c>
      <c r="S12" s="559"/>
      <c r="T12" s="559"/>
      <c r="U12" s="559"/>
      <c r="V12" s="560"/>
      <c r="W12" s="561" t="s">
        <v>1</v>
      </c>
      <c r="X12" s="488"/>
      <c r="Y12" s="488"/>
      <c r="Z12" s="488"/>
      <c r="AA12" s="488"/>
      <c r="AB12" s="562"/>
      <c r="AC12" s="563" t="s">
        <v>135</v>
      </c>
      <c r="AD12" s="564"/>
      <c r="AE12" s="564"/>
      <c r="AF12" s="564"/>
      <c r="AG12" s="565"/>
      <c r="AH12" s="563" t="s">
        <v>136</v>
      </c>
      <c r="AI12" s="564"/>
      <c r="AJ12" s="564"/>
      <c r="AK12" s="564"/>
      <c r="AL12" s="566"/>
      <c r="AM12" s="499" t="s">
        <v>137</v>
      </c>
      <c r="AN12" s="404"/>
      <c r="AO12" s="404"/>
      <c r="AP12" s="404"/>
      <c r="AQ12" s="404"/>
      <c r="AR12" s="404"/>
      <c r="AS12" s="404"/>
      <c r="AT12" s="405"/>
      <c r="AU12" s="487" t="s">
        <v>117</v>
      </c>
      <c r="AV12" s="488"/>
      <c r="AW12" s="488"/>
      <c r="AX12" s="488"/>
      <c r="AY12" s="410" t="s">
        <v>138</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2800000</v>
      </c>
      <c r="BW12" s="431"/>
      <c r="BX12" s="431"/>
      <c r="BY12" s="431"/>
      <c r="BZ12" s="431"/>
      <c r="CA12" s="431"/>
      <c r="CB12" s="431"/>
      <c r="CC12" s="432"/>
      <c r="CD12" s="439" t="s">
        <v>139</v>
      </c>
      <c r="CE12" s="440"/>
      <c r="CF12" s="440"/>
      <c r="CG12" s="440"/>
      <c r="CH12" s="440"/>
      <c r="CI12" s="440"/>
      <c r="CJ12" s="440"/>
      <c r="CK12" s="440"/>
      <c r="CL12" s="440"/>
      <c r="CM12" s="440"/>
      <c r="CN12" s="440"/>
      <c r="CO12" s="440"/>
      <c r="CP12" s="440"/>
      <c r="CQ12" s="440"/>
      <c r="CR12" s="440"/>
      <c r="CS12" s="441"/>
      <c r="CT12" s="543" t="s">
        <v>140</v>
      </c>
      <c r="CU12" s="544"/>
      <c r="CV12" s="544"/>
      <c r="CW12" s="544"/>
      <c r="CX12" s="544"/>
      <c r="CY12" s="544"/>
      <c r="CZ12" s="544"/>
      <c r="DA12" s="545"/>
      <c r="DB12" s="543" t="s">
        <v>141</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142</v>
      </c>
      <c r="N13" s="531"/>
      <c r="O13" s="531"/>
      <c r="P13" s="531"/>
      <c r="Q13" s="532"/>
      <c r="R13" s="533">
        <v>421103</v>
      </c>
      <c r="S13" s="534"/>
      <c r="T13" s="534"/>
      <c r="U13" s="534"/>
      <c r="V13" s="535"/>
      <c r="W13" s="521" t="s">
        <v>143</v>
      </c>
      <c r="X13" s="443"/>
      <c r="Y13" s="443"/>
      <c r="Z13" s="443"/>
      <c r="AA13" s="443"/>
      <c r="AB13" s="444"/>
      <c r="AC13" s="406">
        <v>5085</v>
      </c>
      <c r="AD13" s="407"/>
      <c r="AE13" s="407"/>
      <c r="AF13" s="407"/>
      <c r="AG13" s="408"/>
      <c r="AH13" s="406">
        <v>5528</v>
      </c>
      <c r="AI13" s="407"/>
      <c r="AJ13" s="407"/>
      <c r="AK13" s="407"/>
      <c r="AL13" s="409"/>
      <c r="AM13" s="499" t="s">
        <v>144</v>
      </c>
      <c r="AN13" s="404"/>
      <c r="AO13" s="404"/>
      <c r="AP13" s="404"/>
      <c r="AQ13" s="404"/>
      <c r="AR13" s="404"/>
      <c r="AS13" s="404"/>
      <c r="AT13" s="405"/>
      <c r="AU13" s="487" t="s">
        <v>145</v>
      </c>
      <c r="AV13" s="488"/>
      <c r="AW13" s="488"/>
      <c r="AX13" s="488"/>
      <c r="AY13" s="410" t="s">
        <v>146</v>
      </c>
      <c r="AZ13" s="411"/>
      <c r="BA13" s="411"/>
      <c r="BB13" s="411"/>
      <c r="BC13" s="411"/>
      <c r="BD13" s="411"/>
      <c r="BE13" s="411"/>
      <c r="BF13" s="411"/>
      <c r="BG13" s="411"/>
      <c r="BH13" s="411"/>
      <c r="BI13" s="411"/>
      <c r="BJ13" s="411"/>
      <c r="BK13" s="411"/>
      <c r="BL13" s="411"/>
      <c r="BM13" s="412"/>
      <c r="BN13" s="430">
        <v>335809</v>
      </c>
      <c r="BO13" s="431"/>
      <c r="BP13" s="431"/>
      <c r="BQ13" s="431"/>
      <c r="BR13" s="431"/>
      <c r="BS13" s="431"/>
      <c r="BT13" s="431"/>
      <c r="BU13" s="432"/>
      <c r="BV13" s="430">
        <v>-2011587</v>
      </c>
      <c r="BW13" s="431"/>
      <c r="BX13" s="431"/>
      <c r="BY13" s="431"/>
      <c r="BZ13" s="431"/>
      <c r="CA13" s="431"/>
      <c r="CB13" s="431"/>
      <c r="CC13" s="432"/>
      <c r="CD13" s="439" t="s">
        <v>147</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7.8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148</v>
      </c>
      <c r="M14" s="567"/>
      <c r="N14" s="567"/>
      <c r="O14" s="567"/>
      <c r="P14" s="567"/>
      <c r="Q14" s="568"/>
      <c r="R14" s="533">
        <v>427131</v>
      </c>
      <c r="S14" s="534"/>
      <c r="T14" s="534"/>
      <c r="U14" s="534"/>
      <c r="V14" s="535"/>
      <c r="W14" s="536"/>
      <c r="X14" s="446"/>
      <c r="Y14" s="446"/>
      <c r="Z14" s="446"/>
      <c r="AA14" s="446"/>
      <c r="AB14" s="447"/>
      <c r="AC14" s="526">
        <v>2.8</v>
      </c>
      <c r="AD14" s="527"/>
      <c r="AE14" s="527"/>
      <c r="AF14" s="527"/>
      <c r="AG14" s="528"/>
      <c r="AH14" s="526">
        <v>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149</v>
      </c>
      <c r="CE14" s="437"/>
      <c r="CF14" s="437"/>
      <c r="CG14" s="437"/>
      <c r="CH14" s="437"/>
      <c r="CI14" s="437"/>
      <c r="CJ14" s="437"/>
      <c r="CK14" s="437"/>
      <c r="CL14" s="437"/>
      <c r="CM14" s="437"/>
      <c r="CN14" s="437"/>
      <c r="CO14" s="437"/>
      <c r="CP14" s="437"/>
      <c r="CQ14" s="437"/>
      <c r="CR14" s="437"/>
      <c r="CS14" s="438"/>
      <c r="CT14" s="537">
        <v>74.5</v>
      </c>
      <c r="CU14" s="538"/>
      <c r="CV14" s="538"/>
      <c r="CW14" s="538"/>
      <c r="CX14" s="538"/>
      <c r="CY14" s="538"/>
      <c r="CZ14" s="538"/>
      <c r="DA14" s="539"/>
      <c r="DB14" s="537">
        <v>77.099999999999994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150</v>
      </c>
      <c r="N15" s="531"/>
      <c r="O15" s="531"/>
      <c r="P15" s="531"/>
      <c r="Q15" s="532"/>
      <c r="R15" s="533">
        <v>422161</v>
      </c>
      <c r="S15" s="534"/>
      <c r="T15" s="534"/>
      <c r="U15" s="534"/>
      <c r="V15" s="535"/>
      <c r="W15" s="521" t="s">
        <v>151</v>
      </c>
      <c r="X15" s="443"/>
      <c r="Y15" s="443"/>
      <c r="Z15" s="443"/>
      <c r="AA15" s="443"/>
      <c r="AB15" s="444"/>
      <c r="AC15" s="406">
        <v>37586</v>
      </c>
      <c r="AD15" s="407"/>
      <c r="AE15" s="407"/>
      <c r="AF15" s="407"/>
      <c r="AG15" s="408"/>
      <c r="AH15" s="406">
        <v>36126</v>
      </c>
      <c r="AI15" s="407"/>
      <c r="AJ15" s="407"/>
      <c r="AK15" s="407"/>
      <c r="AL15" s="409"/>
      <c r="AM15" s="499"/>
      <c r="AN15" s="404"/>
      <c r="AO15" s="404"/>
      <c r="AP15" s="404"/>
      <c r="AQ15" s="404"/>
      <c r="AR15" s="404"/>
      <c r="AS15" s="404"/>
      <c r="AT15" s="405"/>
      <c r="AU15" s="487"/>
      <c r="AV15" s="488"/>
      <c r="AW15" s="488"/>
      <c r="AX15" s="488"/>
      <c r="AY15" s="422" t="s">
        <v>152</v>
      </c>
      <c r="AZ15" s="423"/>
      <c r="BA15" s="423"/>
      <c r="BB15" s="423"/>
      <c r="BC15" s="423"/>
      <c r="BD15" s="423"/>
      <c r="BE15" s="423"/>
      <c r="BF15" s="423"/>
      <c r="BG15" s="423"/>
      <c r="BH15" s="423"/>
      <c r="BI15" s="423"/>
      <c r="BJ15" s="423"/>
      <c r="BK15" s="423"/>
      <c r="BL15" s="423"/>
      <c r="BM15" s="424"/>
      <c r="BN15" s="425">
        <v>59933044</v>
      </c>
      <c r="BO15" s="426"/>
      <c r="BP15" s="426"/>
      <c r="BQ15" s="426"/>
      <c r="BR15" s="426"/>
      <c r="BS15" s="426"/>
      <c r="BT15" s="426"/>
      <c r="BU15" s="427"/>
      <c r="BV15" s="425">
        <v>57005628</v>
      </c>
      <c r="BW15" s="426"/>
      <c r="BX15" s="426"/>
      <c r="BY15" s="426"/>
      <c r="BZ15" s="426"/>
      <c r="CA15" s="426"/>
      <c r="CB15" s="426"/>
      <c r="CC15" s="427"/>
      <c r="CD15" s="540" t="s">
        <v>153</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154</v>
      </c>
      <c r="M16" s="524"/>
      <c r="N16" s="524"/>
      <c r="O16" s="524"/>
      <c r="P16" s="524"/>
      <c r="Q16" s="525"/>
      <c r="R16" s="518" t="s">
        <v>155</v>
      </c>
      <c r="S16" s="519"/>
      <c r="T16" s="519"/>
      <c r="U16" s="519"/>
      <c r="V16" s="520"/>
      <c r="W16" s="536"/>
      <c r="X16" s="446"/>
      <c r="Y16" s="446"/>
      <c r="Z16" s="446"/>
      <c r="AA16" s="446"/>
      <c r="AB16" s="447"/>
      <c r="AC16" s="526">
        <v>20.399999999999999</v>
      </c>
      <c r="AD16" s="527"/>
      <c r="AE16" s="527"/>
      <c r="AF16" s="527"/>
      <c r="AG16" s="528"/>
      <c r="AH16" s="526">
        <v>19.399999999999999</v>
      </c>
      <c r="AI16" s="527"/>
      <c r="AJ16" s="527"/>
      <c r="AK16" s="527"/>
      <c r="AL16" s="529"/>
      <c r="AM16" s="499"/>
      <c r="AN16" s="404"/>
      <c r="AO16" s="404"/>
      <c r="AP16" s="404"/>
      <c r="AQ16" s="404"/>
      <c r="AR16" s="404"/>
      <c r="AS16" s="404"/>
      <c r="AT16" s="405"/>
      <c r="AU16" s="487"/>
      <c r="AV16" s="488"/>
      <c r="AW16" s="488"/>
      <c r="AX16" s="488"/>
      <c r="AY16" s="410" t="s">
        <v>156</v>
      </c>
      <c r="AZ16" s="411"/>
      <c r="BA16" s="411"/>
      <c r="BB16" s="411"/>
      <c r="BC16" s="411"/>
      <c r="BD16" s="411"/>
      <c r="BE16" s="411"/>
      <c r="BF16" s="411"/>
      <c r="BG16" s="411"/>
      <c r="BH16" s="411"/>
      <c r="BI16" s="411"/>
      <c r="BJ16" s="411"/>
      <c r="BK16" s="411"/>
      <c r="BL16" s="411"/>
      <c r="BM16" s="412"/>
      <c r="BN16" s="430">
        <v>73273851</v>
      </c>
      <c r="BO16" s="431"/>
      <c r="BP16" s="431"/>
      <c r="BQ16" s="431"/>
      <c r="BR16" s="431"/>
      <c r="BS16" s="431"/>
      <c r="BT16" s="431"/>
      <c r="BU16" s="432"/>
      <c r="BV16" s="430">
        <v>69998041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157</v>
      </c>
      <c r="N17" s="516"/>
      <c r="O17" s="516"/>
      <c r="P17" s="516"/>
      <c r="Q17" s="517"/>
      <c r="R17" s="518" t="s">
        <v>158</v>
      </c>
      <c r="S17" s="519"/>
      <c r="T17" s="519"/>
      <c r="U17" s="519"/>
      <c r="V17" s="520"/>
      <c r="W17" s="521" t="s">
        <v>159</v>
      </c>
      <c r="X17" s="443"/>
      <c r="Y17" s="443"/>
      <c r="Z17" s="443"/>
      <c r="AA17" s="443"/>
      <c r="AB17" s="444"/>
      <c r="AC17" s="406">
        <v>141640</v>
      </c>
      <c r="AD17" s="407"/>
      <c r="AE17" s="407"/>
      <c r="AF17" s="407"/>
      <c r="AG17" s="408"/>
      <c r="AH17" s="406">
        <v>144143</v>
      </c>
      <c r="AI17" s="407"/>
      <c r="AJ17" s="407"/>
      <c r="AK17" s="407"/>
      <c r="AL17" s="409"/>
      <c r="AM17" s="499"/>
      <c r="AN17" s="404"/>
      <c r="AO17" s="404"/>
      <c r="AP17" s="404"/>
      <c r="AQ17" s="404"/>
      <c r="AR17" s="404"/>
      <c r="AS17" s="404"/>
      <c r="AT17" s="405"/>
      <c r="AU17" s="487"/>
      <c r="AV17" s="488"/>
      <c r="AW17" s="488"/>
      <c r="AX17" s="488"/>
      <c r="AY17" s="410" t="s">
        <v>160</v>
      </c>
      <c r="AZ17" s="411"/>
      <c r="BA17" s="411"/>
      <c r="BB17" s="411"/>
      <c r="BC17" s="411"/>
      <c r="BD17" s="411"/>
      <c r="BE17" s="411"/>
      <c r="BF17" s="411"/>
      <c r="BG17" s="411"/>
      <c r="BH17" s="411"/>
      <c r="BI17" s="411"/>
      <c r="BJ17" s="411"/>
      <c r="BK17" s="411"/>
      <c r="BL17" s="411"/>
      <c r="BM17" s="412"/>
      <c r="BN17" s="430">
        <v>76670596</v>
      </c>
      <c r="BO17" s="431"/>
      <c r="BP17" s="431"/>
      <c r="BQ17" s="431"/>
      <c r="BR17" s="431"/>
      <c r="BS17" s="431"/>
      <c r="BT17" s="431"/>
      <c r="BU17" s="432"/>
      <c r="BV17" s="430">
        <v>73353579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161</v>
      </c>
      <c r="C18" s="493"/>
      <c r="D18" s="493"/>
      <c r="E18" s="494"/>
      <c r="F18" s="494"/>
      <c r="G18" s="494"/>
      <c r="H18" s="494"/>
      <c r="I18" s="494"/>
      <c r="J18" s="494"/>
      <c r="K18" s="494"/>
      <c r="L18" s="495">
        <v>375.42</v>
      </c>
      <c r="M18" s="495"/>
      <c r="N18" s="495"/>
      <c r="O18" s="495"/>
      <c r="P18" s="495"/>
      <c r="Q18" s="495"/>
      <c r="R18" s="496"/>
      <c r="S18" s="496"/>
      <c r="T18" s="496"/>
      <c r="U18" s="496"/>
      <c r="V18" s="497"/>
      <c r="W18" s="511"/>
      <c r="X18" s="512"/>
      <c r="Y18" s="512"/>
      <c r="Z18" s="512"/>
      <c r="AA18" s="512"/>
      <c r="AB18" s="522"/>
      <c r="AC18" s="394">
        <v>76.8</v>
      </c>
      <c r="AD18" s="395"/>
      <c r="AE18" s="395"/>
      <c r="AF18" s="395"/>
      <c r="AG18" s="498"/>
      <c r="AH18" s="394">
        <v>77.599999999999994</v>
      </c>
      <c r="AI18" s="395"/>
      <c r="AJ18" s="395"/>
      <c r="AK18" s="395"/>
      <c r="AL18" s="396"/>
      <c r="AM18" s="499"/>
      <c r="AN18" s="404"/>
      <c r="AO18" s="404"/>
      <c r="AP18" s="404"/>
      <c r="AQ18" s="404"/>
      <c r="AR18" s="404"/>
      <c r="AS18" s="404"/>
      <c r="AT18" s="405"/>
      <c r="AU18" s="487"/>
      <c r="AV18" s="488"/>
      <c r="AW18" s="488"/>
      <c r="AX18" s="488"/>
      <c r="AY18" s="410" t="s">
        <v>162</v>
      </c>
      <c r="AZ18" s="411"/>
      <c r="BA18" s="411"/>
      <c r="BB18" s="411"/>
      <c r="BC18" s="411"/>
      <c r="BD18" s="411"/>
      <c r="BE18" s="411"/>
      <c r="BF18" s="411"/>
      <c r="BG18" s="411"/>
      <c r="BH18" s="411"/>
      <c r="BI18" s="411"/>
      <c r="BJ18" s="411"/>
      <c r="BK18" s="411"/>
      <c r="BL18" s="411"/>
      <c r="BM18" s="412"/>
      <c r="BN18" s="430">
        <v>92461317</v>
      </c>
      <c r="BO18" s="431"/>
      <c r="BP18" s="431"/>
      <c r="BQ18" s="431"/>
      <c r="BR18" s="431"/>
      <c r="BS18" s="431"/>
      <c r="BT18" s="431"/>
      <c r="BU18" s="432"/>
      <c r="BV18" s="430">
        <v>91071980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163</v>
      </c>
      <c r="C19" s="493"/>
      <c r="D19" s="493"/>
      <c r="E19" s="494"/>
      <c r="F19" s="494"/>
      <c r="G19" s="494"/>
      <c r="H19" s="494"/>
      <c r="I19" s="494"/>
      <c r="J19" s="494"/>
      <c r="K19" s="494"/>
      <c r="L19" s="500">
        <v>1112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164</v>
      </c>
      <c r="AZ19" s="411"/>
      <c r="BA19" s="411"/>
      <c r="BB19" s="411"/>
      <c r="BC19" s="411"/>
      <c r="BD19" s="411"/>
      <c r="BE19" s="411"/>
      <c r="BF19" s="411"/>
      <c r="BG19" s="411"/>
      <c r="BH19" s="411"/>
      <c r="BI19" s="411"/>
      <c r="BJ19" s="411"/>
      <c r="BK19" s="411"/>
      <c r="BL19" s="411"/>
      <c r="BM19" s="412"/>
      <c r="BN19" s="430">
        <v>114478145</v>
      </c>
      <c r="BO19" s="431"/>
      <c r="BP19" s="431"/>
      <c r="BQ19" s="431"/>
      <c r="BR19" s="431"/>
      <c r="BS19" s="431"/>
      <c r="BT19" s="431"/>
      <c r="BU19" s="432"/>
      <c r="BV19" s="430">
        <v>103756778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165</v>
      </c>
      <c r="C20" s="493"/>
      <c r="D20" s="493"/>
      <c r="E20" s="494"/>
      <c r="F20" s="494"/>
      <c r="G20" s="494"/>
      <c r="H20" s="494"/>
      <c r="I20" s="494"/>
      <c r="J20" s="494"/>
      <c r="K20" s="494"/>
      <c r="L20" s="500">
        <v>187511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166</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167</v>
      </c>
      <c r="C22" s="460"/>
      <c r="D22" s="461"/>
      <c r="E22" s="468" t="s">
        <v>1</v>
      </c>
      <c r="F22" s="443"/>
      <c r="G22" s="443"/>
      <c r="H22" s="443"/>
      <c r="I22" s="443"/>
      <c r="J22" s="443"/>
      <c r="K22" s="444"/>
      <c r="L22" s="468" t="s">
        <v>168</v>
      </c>
      <c r="M22" s="443"/>
      <c r="N22" s="443"/>
      <c r="O22" s="443"/>
      <c r="P22" s="444"/>
      <c r="Q22" s="453" t="s">
        <v>169</v>
      </c>
      <c r="R22" s="454"/>
      <c r="S22" s="454"/>
      <c r="T22" s="454"/>
      <c r="U22" s="454"/>
      <c r="V22" s="469"/>
      <c r="W22" s="471" t="s">
        <v>170</v>
      </c>
      <c r="X22" s="460"/>
      <c r="Y22" s="461"/>
      <c r="Z22" s="468" t="s">
        <v>1</v>
      </c>
      <c r="AA22" s="443"/>
      <c r="AB22" s="443"/>
      <c r="AC22" s="443"/>
      <c r="AD22" s="443"/>
      <c r="AE22" s="443"/>
      <c r="AF22" s="443"/>
      <c r="AG22" s="444"/>
      <c r="AH22" s="442" t="s">
        <v>171</v>
      </c>
      <c r="AI22" s="443"/>
      <c r="AJ22" s="443"/>
      <c r="AK22" s="443"/>
      <c r="AL22" s="444"/>
      <c r="AM22" s="442" t="s">
        <v>172</v>
      </c>
      <c r="AN22" s="448"/>
      <c r="AO22" s="448"/>
      <c r="AP22" s="448"/>
      <c r="AQ22" s="448"/>
      <c r="AR22" s="449"/>
      <c r="AS22" s="453" t="s">
        <v>169</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173</v>
      </c>
      <c r="AZ23" s="423"/>
      <c r="BA23" s="423"/>
      <c r="BB23" s="423"/>
      <c r="BC23" s="423"/>
      <c r="BD23" s="423"/>
      <c r="BE23" s="423"/>
      <c r="BF23" s="423"/>
      <c r="BG23" s="423"/>
      <c r="BH23" s="423"/>
      <c r="BI23" s="423"/>
      <c r="BJ23" s="423"/>
      <c r="BK23" s="423"/>
      <c r="BL23" s="423"/>
      <c r="BM23" s="424"/>
      <c r="BN23" s="430">
        <v>178055850</v>
      </c>
      <c r="BO23" s="431"/>
      <c r="BP23" s="431"/>
      <c r="BQ23" s="431"/>
      <c r="BR23" s="431"/>
      <c r="BS23" s="431"/>
      <c r="BT23" s="431"/>
      <c r="BU23" s="432"/>
      <c r="BV23" s="430">
        <v>177180858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174</v>
      </c>
      <c r="F24" s="404"/>
      <c r="G24" s="404"/>
      <c r="H24" s="404"/>
      <c r="I24" s="404"/>
      <c r="J24" s="404"/>
      <c r="K24" s="405"/>
      <c r="L24" s="406">
        <v>1</v>
      </c>
      <c r="M24" s="407"/>
      <c r="N24" s="407"/>
      <c r="O24" s="407"/>
      <c r="P24" s="408"/>
      <c r="Q24" s="406">
        <v>11100</v>
      </c>
      <c r="R24" s="407"/>
      <c r="S24" s="407"/>
      <c r="T24" s="407"/>
      <c r="U24" s="407"/>
      <c r="V24" s="408"/>
      <c r="W24" s="472"/>
      <c r="X24" s="463"/>
      <c r="Y24" s="464"/>
      <c r="Z24" s="403" t="s">
        <v>175</v>
      </c>
      <c r="AA24" s="404"/>
      <c r="AB24" s="404"/>
      <c r="AC24" s="404"/>
      <c r="AD24" s="404"/>
      <c r="AE24" s="404"/>
      <c r="AF24" s="404"/>
      <c r="AG24" s="405"/>
      <c r="AH24" s="406">
        <v>2819</v>
      </c>
      <c r="AI24" s="407"/>
      <c r="AJ24" s="407"/>
      <c r="AK24" s="407"/>
      <c r="AL24" s="408"/>
      <c r="AM24" s="406">
        <v>8899583</v>
      </c>
      <c r="AN24" s="407"/>
      <c r="AO24" s="407"/>
      <c r="AP24" s="407"/>
      <c r="AQ24" s="407"/>
      <c r="AR24" s="408"/>
      <c r="AS24" s="406">
        <v>3157</v>
      </c>
      <c r="AT24" s="407"/>
      <c r="AU24" s="407"/>
      <c r="AV24" s="407"/>
      <c r="AW24" s="407"/>
      <c r="AX24" s="409"/>
      <c r="AY24" s="397" t="s">
        <v>176</v>
      </c>
      <c r="AZ24" s="398"/>
      <c r="BA24" s="398"/>
      <c r="BB24" s="398"/>
      <c r="BC24" s="398"/>
      <c r="BD24" s="398"/>
      <c r="BE24" s="398"/>
      <c r="BF24" s="398"/>
      <c r="BG24" s="398"/>
      <c r="BH24" s="398"/>
      <c r="BI24" s="398"/>
      <c r="BJ24" s="398"/>
      <c r="BK24" s="398"/>
      <c r="BL24" s="398"/>
      <c r="BM24" s="399"/>
      <c r="BN24" s="430">
        <v>118346647</v>
      </c>
      <c r="BO24" s="431"/>
      <c r="BP24" s="431"/>
      <c r="BQ24" s="431"/>
      <c r="BR24" s="431"/>
      <c r="BS24" s="431"/>
      <c r="BT24" s="431"/>
      <c r="BU24" s="432"/>
      <c r="BV24" s="430">
        <v>113369228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177</v>
      </c>
      <c r="F25" s="404"/>
      <c r="G25" s="404"/>
      <c r="H25" s="404"/>
      <c r="I25" s="404"/>
      <c r="J25" s="404"/>
      <c r="K25" s="405"/>
      <c r="L25" s="406">
        <v>2</v>
      </c>
      <c r="M25" s="407"/>
      <c r="N25" s="407"/>
      <c r="O25" s="407"/>
      <c r="P25" s="408"/>
      <c r="Q25" s="406">
        <v>8970</v>
      </c>
      <c r="R25" s="407"/>
      <c r="S25" s="407"/>
      <c r="T25" s="407"/>
      <c r="U25" s="407"/>
      <c r="V25" s="408"/>
      <c r="W25" s="472"/>
      <c r="X25" s="463"/>
      <c r="Y25" s="464"/>
      <c r="Z25" s="403" t="s">
        <v>178</v>
      </c>
      <c r="AA25" s="404"/>
      <c r="AB25" s="404"/>
      <c r="AC25" s="404"/>
      <c r="AD25" s="404"/>
      <c r="AE25" s="404"/>
      <c r="AF25" s="404"/>
      <c r="AG25" s="405"/>
      <c r="AH25" s="406">
        <v>476</v>
      </c>
      <c r="AI25" s="407"/>
      <c r="AJ25" s="407"/>
      <c r="AK25" s="407"/>
      <c r="AL25" s="408"/>
      <c r="AM25" s="406">
        <v>1520344</v>
      </c>
      <c r="AN25" s="407"/>
      <c r="AO25" s="407"/>
      <c r="AP25" s="407"/>
      <c r="AQ25" s="407"/>
      <c r="AR25" s="408"/>
      <c r="AS25" s="406">
        <v>3194</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29057151</v>
      </c>
      <c r="BO25" s="426"/>
      <c r="BP25" s="426"/>
      <c r="BQ25" s="426"/>
      <c r="BR25" s="426"/>
      <c r="BS25" s="426"/>
      <c r="BT25" s="426"/>
      <c r="BU25" s="427"/>
      <c r="BV25" s="425">
        <v>50911713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180</v>
      </c>
      <c r="F26" s="404"/>
      <c r="G26" s="404"/>
      <c r="H26" s="404"/>
      <c r="I26" s="404"/>
      <c r="J26" s="404"/>
      <c r="K26" s="405"/>
      <c r="L26" s="406">
        <v>1</v>
      </c>
      <c r="M26" s="407"/>
      <c r="N26" s="407"/>
      <c r="O26" s="407"/>
      <c r="P26" s="408"/>
      <c r="Q26" s="406">
        <v>7310</v>
      </c>
      <c r="R26" s="407"/>
      <c r="S26" s="407"/>
      <c r="T26" s="407"/>
      <c r="U26" s="407"/>
      <c r="V26" s="408"/>
      <c r="W26" s="472"/>
      <c r="X26" s="463"/>
      <c r="Y26" s="464"/>
      <c r="Z26" s="403" t="s">
        <v>181</v>
      </c>
      <c r="AA26" s="485"/>
      <c r="AB26" s="485"/>
      <c r="AC26" s="485"/>
      <c r="AD26" s="485"/>
      <c r="AE26" s="485"/>
      <c r="AF26" s="485"/>
      <c r="AG26" s="486"/>
      <c r="AH26" s="406">
        <v>342</v>
      </c>
      <c r="AI26" s="407"/>
      <c r="AJ26" s="407"/>
      <c r="AK26" s="407"/>
      <c r="AL26" s="408"/>
      <c r="AM26" s="406">
        <v>1179558</v>
      </c>
      <c r="AN26" s="407"/>
      <c r="AO26" s="407"/>
      <c r="AP26" s="407"/>
      <c r="AQ26" s="407"/>
      <c r="AR26" s="408"/>
      <c r="AS26" s="406">
        <v>3449</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v>100000</v>
      </c>
      <c r="BO26" s="431"/>
      <c r="BP26" s="431"/>
      <c r="BQ26" s="431"/>
      <c r="BR26" s="431"/>
      <c r="BS26" s="431"/>
      <c r="BT26" s="431"/>
      <c r="BU26" s="432"/>
      <c r="BV26" s="430">
        <v>60000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7270</v>
      </c>
      <c r="R27" s="407"/>
      <c r="S27" s="407"/>
      <c r="T27" s="407"/>
      <c r="U27" s="407"/>
      <c r="V27" s="408"/>
      <c r="W27" s="472"/>
      <c r="X27" s="463"/>
      <c r="Y27" s="464"/>
      <c r="Z27" s="403" t="s">
        <v>184</v>
      </c>
      <c r="AA27" s="404"/>
      <c r="AB27" s="404"/>
      <c r="AC27" s="404"/>
      <c r="AD27" s="404"/>
      <c r="AE27" s="404"/>
      <c r="AF27" s="404"/>
      <c r="AG27" s="405"/>
      <c r="AH27" s="406">
        <v>172</v>
      </c>
      <c r="AI27" s="407"/>
      <c r="AJ27" s="407"/>
      <c r="AK27" s="407"/>
      <c r="AL27" s="408"/>
      <c r="AM27" s="406">
        <v>613111</v>
      </c>
      <c r="AN27" s="407"/>
      <c r="AO27" s="407"/>
      <c r="AP27" s="407"/>
      <c r="AQ27" s="407"/>
      <c r="AR27" s="408"/>
      <c r="AS27" s="406">
        <v>3565</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t="s">
        <v>186</v>
      </c>
      <c r="BO27" s="434"/>
      <c r="BP27" s="434"/>
      <c r="BQ27" s="434"/>
      <c r="BR27" s="434"/>
      <c r="BS27" s="434"/>
      <c r="BT27" s="434"/>
      <c r="BU27" s="435"/>
      <c r="BV27" s="433" t="s">
        <v>186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187</v>
      </c>
      <c r="F28" s="404"/>
      <c r="G28" s="404"/>
      <c r="H28" s="404"/>
      <c r="I28" s="404"/>
      <c r="J28" s="404"/>
      <c r="K28" s="405"/>
      <c r="L28" s="406">
        <v>1</v>
      </c>
      <c r="M28" s="407"/>
      <c r="N28" s="407"/>
      <c r="O28" s="407"/>
      <c r="P28" s="408"/>
      <c r="Q28" s="406">
        <v>6470</v>
      </c>
      <c r="R28" s="407"/>
      <c r="S28" s="407"/>
      <c r="T28" s="407"/>
      <c r="U28" s="407"/>
      <c r="V28" s="408"/>
      <c r="W28" s="472"/>
      <c r="X28" s="463"/>
      <c r="Y28" s="464"/>
      <c r="Z28" s="403" t="s">
        <v>188</v>
      </c>
      <c r="AA28" s="404"/>
      <c r="AB28" s="404"/>
      <c r="AC28" s="404"/>
      <c r="AD28" s="404"/>
      <c r="AE28" s="404"/>
      <c r="AF28" s="404"/>
      <c r="AG28" s="405"/>
      <c r="AH28" s="406">
        <v>4</v>
      </c>
      <c r="AI28" s="407"/>
      <c r="AJ28" s="407"/>
      <c r="AK28" s="407"/>
      <c r="AL28" s="408"/>
      <c r="AM28" s="406">
        <v>11124</v>
      </c>
      <c r="AN28" s="407"/>
      <c r="AO28" s="407"/>
      <c r="AP28" s="407"/>
      <c r="AQ28" s="407"/>
      <c r="AR28" s="408"/>
      <c r="AS28" s="406">
        <v>2781</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9349076</v>
      </c>
      <c r="BO28" s="426"/>
      <c r="BP28" s="426"/>
      <c r="BQ28" s="426"/>
      <c r="BR28" s="426"/>
      <c r="BS28" s="426"/>
      <c r="BT28" s="426"/>
      <c r="BU28" s="427"/>
      <c r="BV28" s="425">
        <v>7942729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190</v>
      </c>
      <c r="F29" s="404"/>
      <c r="G29" s="404"/>
      <c r="H29" s="404"/>
      <c r="I29" s="404"/>
      <c r="J29" s="404"/>
      <c r="K29" s="405"/>
      <c r="L29" s="406">
        <v>38</v>
      </c>
      <c r="M29" s="407"/>
      <c r="N29" s="407"/>
      <c r="O29" s="407"/>
      <c r="P29" s="408"/>
      <c r="Q29" s="406">
        <v>6080</v>
      </c>
      <c r="R29" s="407"/>
      <c r="S29" s="407"/>
      <c r="T29" s="407"/>
      <c r="U29" s="407"/>
      <c r="V29" s="408"/>
      <c r="W29" s="473"/>
      <c r="X29" s="474"/>
      <c r="Y29" s="475"/>
      <c r="Z29" s="403" t="s">
        <v>191</v>
      </c>
      <c r="AA29" s="404"/>
      <c r="AB29" s="404"/>
      <c r="AC29" s="404"/>
      <c r="AD29" s="404"/>
      <c r="AE29" s="404"/>
      <c r="AF29" s="404"/>
      <c r="AG29" s="405"/>
      <c r="AH29" s="406">
        <v>2995</v>
      </c>
      <c r="AI29" s="407"/>
      <c r="AJ29" s="407"/>
      <c r="AK29" s="407"/>
      <c r="AL29" s="408"/>
      <c r="AM29" s="406">
        <v>9523818</v>
      </c>
      <c r="AN29" s="407"/>
      <c r="AO29" s="407"/>
      <c r="AP29" s="407"/>
      <c r="AQ29" s="407"/>
      <c r="AR29" s="408"/>
      <c r="AS29" s="406">
        <v>3180</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1100288</v>
      </c>
      <c r="BO29" s="431"/>
      <c r="BP29" s="431"/>
      <c r="BQ29" s="431"/>
      <c r="BR29" s="431"/>
      <c r="BS29" s="431"/>
      <c r="BT29" s="431"/>
      <c r="BU29" s="432"/>
      <c r="BV29" s="430">
        <v>600014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100.9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5740218</v>
      </c>
      <c r="BO30" s="434"/>
      <c r="BP30" s="434"/>
      <c r="BQ30" s="434"/>
      <c r="BR30" s="434"/>
      <c r="BS30" s="434"/>
      <c r="BT30" s="434"/>
      <c r="BU30" s="435"/>
      <c r="BV30" s="433">
        <v>6102617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200</v>
      </c>
      <c r="D33" s="393"/>
      <c r="E33" s="392" t="s">
        <v>201</v>
      </c>
      <c r="F33" s="392"/>
      <c r="G33" s="392"/>
      <c r="H33" s="392"/>
      <c r="I33" s="392"/>
      <c r="J33" s="392"/>
      <c r="K33" s="392"/>
      <c r="L33" s="392"/>
      <c r="M33" s="392"/>
      <c r="N33" s="392"/>
      <c r="O33" s="392"/>
      <c r="P33" s="392"/>
      <c r="Q33" s="392"/>
      <c r="R33" s="392"/>
      <c r="S33" s="392"/>
      <c r="T33" s="216"/>
      <c r="U33" s="393" t="s">
        <v>200</v>
      </c>
      <c r="V33" s="393"/>
      <c r="W33" s="392" t="s">
        <v>202</v>
      </c>
      <c r="X33" s="392"/>
      <c r="Y33" s="392"/>
      <c r="Z33" s="392"/>
      <c r="AA33" s="392"/>
      <c r="AB33" s="392"/>
      <c r="AC33" s="392"/>
      <c r="AD33" s="392"/>
      <c r="AE33" s="392"/>
      <c r="AF33" s="392"/>
      <c r="AG33" s="392"/>
      <c r="AH33" s="392"/>
      <c r="AI33" s="392"/>
      <c r="AJ33" s="392"/>
      <c r="AK33" s="392"/>
      <c r="AL33" s="216"/>
      <c r="AM33" s="393" t="s">
        <v>200</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200</v>
      </c>
      <c r="CP33" s="393"/>
      <c r="CQ33" s="392" t="s">
        <v>206</v>
      </c>
      <c r="CR33" s="392"/>
      <c r="CS33" s="392"/>
      <c r="CT33" s="392"/>
      <c r="CU33" s="392"/>
      <c r="CV33" s="392"/>
      <c r="CW33" s="392"/>
      <c r="CX33" s="392"/>
      <c r="CY33" s="392"/>
      <c r="CZ33" s="392"/>
      <c r="DA33" s="392"/>
      <c r="DB33" s="392"/>
      <c r="DC33" s="392"/>
      <c r="DD33" s="392"/>
      <c r="DE33" s="392"/>
      <c r="DF33" s="216"/>
      <c r="DG33" s="391" t="s">
        <v>207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高松市国民健康保険事業特別会計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IF('各会計、関係団体の財政状況及び健全化判断比率'!B33="","",'各会計、関係団体の財政状況及び健全化判断比率'!B33)</f>
        <v>高松市下水道事業会計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IF('各会計、関係団体の財政状況及び健全化判断比率'!B35="","",'各会計、関係団体の財政状況及び健全化判断比率'!B35)</f>
        <v>高松市卸売市場事業特別会計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香川県後期高齢者医療広域連合一般会計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高松市土地開発公社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高松市母子福祉資金等貸付事業特別会計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高松市介護保険事業特別会計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IF('各会計、関係団体の財政状況及び健全化判断比率'!B34="","",'各会計、関係団体の財政状況及び健全化判断比率'!B34)</f>
        <v>高松市病院事業会計</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IF('各会計、関係団体の財政状況及び健全化判断比率'!B36="","",'各会計、関係団体の財政状況及び健全化判断比率'!B36)</f>
        <v>高松市食肉センター事業特別会計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香川県後期高齢者医療広域連合特別会計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（公財）高松市学校給食会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高松市中小企業勤労者福祉共済事業特別会計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高松市後期高齢者医療事業特別会計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香川県広域水道企業団水道事業会計</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（公財）高松市福祉事業団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高松市競輪事業特別会計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香川県広域水道企業団工業水道事業会計</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（公財）高松市スポーツ協会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高松市駐車場事業特別会計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21</v>
      </c>
      <c r="CP38" s="389"/>
      <c r="CQ38" s="388" t="str">
        <f>IF('各会計、関係団体の財政状況及び健全化判断比率'!BS11="","",'各会計、関係団体の財政状況及び健全化判断比率'!BS11)</f>
        <v>（公財）高松市国際交流協会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22</v>
      </c>
      <c r="CP39" s="389"/>
      <c r="CQ39" s="388" t="str">
        <f>IF('各会計、関係団体の財政状況及び健全化判断比率'!BS12="","",'各会計、関係団体の財政状況及び健全化判断比率'!BS12)</f>
        <v>（公財）高松観光コンベンションビューロー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23</v>
      </c>
      <c r="CP40" s="389"/>
      <c r="CQ40" s="388" t="str">
        <f>IF('各会計、関係団体の財政状況及び健全化判断比率'!BS13="","",'各会計、関係団体の財政状況及び健全化判断比率'!BS13)</f>
        <v>（株）高松市食肉卸売市場公社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24</v>
      </c>
      <c r="CP41" s="389"/>
      <c r="CQ41" s="388" t="str">
        <f>IF('各会計、関係団体の財政状況及び健全化判断比率'!BS14="","",'各会計、関係団体の財政状況及び健全化判断比率'!BS14)</f>
        <v>（公財）高松市文化芸術財団</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25</v>
      </c>
      <c r="CP42" s="389"/>
      <c r="CQ42" s="388" t="str">
        <f>IF('各会計、関係団体の財政状況及び健全化判断比率'!BS15="","",'各会計、関係団体の財政状況及び健全化判断比率'!BS15)</f>
        <v>（有）湯遊しおのえ</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26</v>
      </c>
      <c r="CP43" s="389"/>
      <c r="CQ43" s="388" t="str">
        <f>IF('各会計、関係団体の財政状況及び健全化判断比率'!BS16="","",'各会計、関係団体の財政状況及び健全化判断比率'!BS16)</f>
        <v>（有）香南町農業振興公社</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IqtCnasgxs0i8aISyp207KQysANPeBxA4apO7JD/Hzw1JY4PM1IY/GRLH+uwKiL/Qs47/DQLswimQnu8E/qTA==" saltValue="5DGa0GsmPwpeVozoBdtC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2" t="s">
        <v>579</v>
      </c>
      <c r="D34" s="1212"/>
      <c r="E34" s="1213"/>
      <c r="F34" s="32">
        <v>3.96</v>
      </c>
      <c r="G34" s="33">
        <v>2.1</v>
      </c>
      <c r="H34" s="33">
        <v>2.19</v>
      </c>
      <c r="I34" s="33">
        <v>2.89</v>
      </c>
      <c r="J34" s="34">
        <v>3.15</v>
      </c>
      <c r="K34" s="22"/>
      <c r="L34" s="22"/>
      <c r="M34" s="22"/>
      <c r="N34" s="22"/>
      <c r="O34" s="22"/>
      <c r="P34" s="22"/>
    </row>
    <row r="35" spans="1:16" ht="39" customHeight="1" x14ac:dyDescent="0.15">
      <c r="A35" s="22"/>
      <c r="B35" s="35"/>
      <c r="C35" s="1206" t="s">
        <v>580</v>
      </c>
      <c r="D35" s="1207"/>
      <c r="E35" s="1208"/>
      <c r="F35" s="36">
        <v>2.79</v>
      </c>
      <c r="G35" s="37">
        <v>2.88</v>
      </c>
      <c r="H35" s="37">
        <v>2.56</v>
      </c>
      <c r="I35" s="37">
        <v>2.79</v>
      </c>
      <c r="J35" s="38">
        <v>2.64</v>
      </c>
      <c r="K35" s="22"/>
      <c r="L35" s="22"/>
      <c r="M35" s="22"/>
      <c r="N35" s="22"/>
      <c r="O35" s="22"/>
      <c r="P35" s="22"/>
    </row>
    <row r="36" spans="1:16" ht="39" customHeight="1" x14ac:dyDescent="0.15">
      <c r="A36" s="22"/>
      <c r="B36" s="35"/>
      <c r="C36" s="1206" t="s">
        <v>581</v>
      </c>
      <c r="D36" s="1207"/>
      <c r="E36" s="1208"/>
      <c r="F36" s="36">
        <v>0.34</v>
      </c>
      <c r="G36" s="37">
        <v>0.49</v>
      </c>
      <c r="H36" s="37">
        <v>0.78</v>
      </c>
      <c r="I36" s="37">
        <v>0.97</v>
      </c>
      <c r="J36" s="38">
        <v>1.71</v>
      </c>
      <c r="K36" s="22"/>
      <c r="L36" s="22"/>
      <c r="M36" s="22"/>
      <c r="N36" s="22"/>
      <c r="O36" s="22"/>
      <c r="P36" s="22"/>
    </row>
    <row r="37" spans="1:16" ht="39" customHeight="1" x14ac:dyDescent="0.15">
      <c r="A37" s="22"/>
      <c r="B37" s="35"/>
      <c r="C37" s="1206" t="s">
        <v>582</v>
      </c>
      <c r="D37" s="1207"/>
      <c r="E37" s="1208"/>
      <c r="F37" s="36">
        <v>0.77</v>
      </c>
      <c r="G37" s="37">
        <v>0.76</v>
      </c>
      <c r="H37" s="37">
        <v>0.92</v>
      </c>
      <c r="I37" s="37">
        <v>0.34</v>
      </c>
      <c r="J37" s="38">
        <v>0.46</v>
      </c>
      <c r="K37" s="22"/>
      <c r="L37" s="22"/>
      <c r="M37" s="22"/>
      <c r="N37" s="22"/>
      <c r="O37" s="22"/>
      <c r="P37" s="22"/>
    </row>
    <row r="38" spans="1:16" ht="39" customHeight="1" x14ac:dyDescent="0.15">
      <c r="A38" s="22"/>
      <c r="B38" s="35"/>
      <c r="C38" s="1206" t="s">
        <v>583</v>
      </c>
      <c r="D38" s="1207"/>
      <c r="E38" s="1208"/>
      <c r="F38" s="36">
        <v>0.79</v>
      </c>
      <c r="G38" s="37">
        <v>0.59</v>
      </c>
      <c r="H38" s="37">
        <v>0.54</v>
      </c>
      <c r="I38" s="37">
        <v>0.46</v>
      </c>
      <c r="J38" s="38">
        <v>0.42</v>
      </c>
      <c r="K38" s="22"/>
      <c r="L38" s="22"/>
      <c r="M38" s="22"/>
      <c r="N38" s="22"/>
      <c r="O38" s="22"/>
      <c r="P38" s="22"/>
    </row>
    <row r="39" spans="1:16" ht="39" customHeight="1" x14ac:dyDescent="0.15">
      <c r="A39" s="22"/>
      <c r="B39" s="35"/>
      <c r="C39" s="1206" t="s">
        <v>584</v>
      </c>
      <c r="D39" s="1207"/>
      <c r="E39" s="1208"/>
      <c r="F39" s="36">
        <v>0</v>
      </c>
      <c r="G39" s="37">
        <v>0</v>
      </c>
      <c r="H39" s="37">
        <v>0</v>
      </c>
      <c r="I39" s="37">
        <v>0</v>
      </c>
      <c r="J39" s="38">
        <v>0</v>
      </c>
      <c r="K39" s="22"/>
      <c r="L39" s="22"/>
      <c r="M39" s="22"/>
      <c r="N39" s="22"/>
      <c r="O39" s="22"/>
      <c r="P39" s="22"/>
    </row>
    <row r="40" spans="1:16" ht="39" customHeight="1" x14ac:dyDescent="0.15">
      <c r="A40" s="22"/>
      <c r="B40" s="35"/>
      <c r="C40" s="1206" t="s">
        <v>585</v>
      </c>
      <c r="D40" s="1207"/>
      <c r="E40" s="1208"/>
      <c r="F40" s="36">
        <v>0</v>
      </c>
      <c r="G40" s="37">
        <v>0</v>
      </c>
      <c r="H40" s="37">
        <v>0</v>
      </c>
      <c r="I40" s="37">
        <v>0</v>
      </c>
      <c r="J40" s="38">
        <v>0</v>
      </c>
      <c r="K40" s="22"/>
      <c r="L40" s="22"/>
      <c r="M40" s="22"/>
      <c r="N40" s="22"/>
      <c r="O40" s="22"/>
      <c r="P40" s="22"/>
    </row>
    <row r="41" spans="1:16" ht="39" customHeight="1" x14ac:dyDescent="0.15">
      <c r="A41" s="22"/>
      <c r="B41" s="35"/>
      <c r="C41" s="1206" t="s">
        <v>586</v>
      </c>
      <c r="D41" s="1207"/>
      <c r="E41" s="1208"/>
      <c r="F41" s="36">
        <v>0.08</v>
      </c>
      <c r="G41" s="37">
        <v>0</v>
      </c>
      <c r="H41" s="37">
        <v>0.01</v>
      </c>
      <c r="I41" s="37">
        <v>0</v>
      </c>
      <c r="J41" s="38">
        <v>0</v>
      </c>
      <c r="K41" s="22"/>
      <c r="L41" s="22"/>
      <c r="M41" s="22"/>
      <c r="N41" s="22"/>
      <c r="O41" s="22"/>
      <c r="P41" s="22"/>
    </row>
    <row r="42" spans="1:16" ht="39" customHeight="1" x14ac:dyDescent="0.15">
      <c r="A42" s="22"/>
      <c r="B42" s="39"/>
      <c r="C42" s="1206" t="s">
        <v>587</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588</v>
      </c>
      <c r="D43" s="1210"/>
      <c r="E43" s="1211"/>
      <c r="F43" s="41">
        <v>5.65</v>
      </c>
      <c r="G43" s="42">
        <v>5.32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lPmBsLWbW/uxRN3KNBx0n64ryHG4ruAnsnyYuX7mVJvS8lFFWACpFMhy+GzCN3Jsdnq81BAlvBtsKXel+g==" saltValue="1KVloDrmgPmwz0AhzSbE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16461</v>
      </c>
      <c r="L45" s="60">
        <v>16374</v>
      </c>
      <c r="M45" s="60">
        <v>16363</v>
      </c>
      <c r="N45" s="60">
        <v>16403</v>
      </c>
      <c r="O45" s="61">
        <v>16961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529</v>
      </c>
      <c r="L46" s="64" t="s">
        <v>529</v>
      </c>
      <c r="M46" s="64" t="s">
        <v>529</v>
      </c>
      <c r="N46" s="64" t="s">
        <v>529</v>
      </c>
      <c r="O46" s="65" t="s">
        <v>529</v>
      </c>
      <c r="P46" s="48"/>
      <c r="Q46" s="48"/>
      <c r="R46" s="48"/>
      <c r="S46" s="48"/>
      <c r="T46" s="48"/>
      <c r="U46" s="48"/>
    </row>
    <row r="47" spans="1:21" ht="30.75" customHeight="1" x14ac:dyDescent="0.15">
      <c r="A47" s="48"/>
      <c r="B47" s="1234"/>
      <c r="C47" s="1235"/>
      <c r="D47" s="62"/>
      <c r="E47" s="1216" t="s">
        <v>14</v>
      </c>
      <c r="F47" s="1216"/>
      <c r="G47" s="1216"/>
      <c r="H47" s="1216"/>
      <c r="I47" s="1216"/>
      <c r="J47" s="1217"/>
      <c r="K47" s="63">
        <v>67</v>
      </c>
      <c r="L47" s="64">
        <v>67</v>
      </c>
      <c r="M47" s="64">
        <v>67</v>
      </c>
      <c r="N47" s="64">
        <v>67</v>
      </c>
      <c r="O47" s="65">
        <v>67</v>
      </c>
      <c r="P47" s="48"/>
      <c r="Q47" s="48"/>
      <c r="R47" s="48"/>
      <c r="S47" s="48"/>
      <c r="T47" s="48"/>
      <c r="U47" s="48"/>
    </row>
    <row r="48" spans="1:21" ht="30.75" customHeight="1" x14ac:dyDescent="0.15">
      <c r="A48" s="48"/>
      <c r="B48" s="1234"/>
      <c r="C48" s="1235"/>
      <c r="D48" s="62"/>
      <c r="E48" s="1216" t="s">
        <v>15</v>
      </c>
      <c r="F48" s="1216"/>
      <c r="G48" s="1216"/>
      <c r="H48" s="1216"/>
      <c r="I48" s="1216"/>
      <c r="J48" s="1217"/>
      <c r="K48" s="63">
        <v>3581</v>
      </c>
      <c r="L48" s="64">
        <v>3553</v>
      </c>
      <c r="M48" s="64">
        <v>3161</v>
      </c>
      <c r="N48" s="64">
        <v>2903</v>
      </c>
      <c r="O48" s="65">
        <v>2953</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529</v>
      </c>
      <c r="L49" s="64" t="s">
        <v>529</v>
      </c>
      <c r="M49" s="64">
        <v>12</v>
      </c>
      <c r="N49" s="64">
        <v>9</v>
      </c>
      <c r="O49" s="65">
        <v>9</v>
      </c>
      <c r="P49" s="48"/>
      <c r="Q49" s="48"/>
      <c r="R49" s="48"/>
      <c r="S49" s="48"/>
      <c r="T49" s="48"/>
      <c r="U49" s="48"/>
    </row>
    <row r="50" spans="1:21" ht="30.75" customHeight="1" x14ac:dyDescent="0.15">
      <c r="A50" s="48"/>
      <c r="B50" s="1234"/>
      <c r="C50" s="1235"/>
      <c r="D50" s="62"/>
      <c r="E50" s="1216" t="s">
        <v>17</v>
      </c>
      <c r="F50" s="1216"/>
      <c r="G50" s="1216"/>
      <c r="H50" s="1216"/>
      <c r="I50" s="1216"/>
      <c r="J50" s="1217"/>
      <c r="K50" s="63">
        <v>35</v>
      </c>
      <c r="L50" s="64">
        <v>30</v>
      </c>
      <c r="M50" s="64">
        <v>23</v>
      </c>
      <c r="N50" s="64">
        <v>17</v>
      </c>
      <c r="O50" s="65">
        <v>17</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t="s">
        <v>529</v>
      </c>
      <c r="O51" s="65" t="s">
        <v>529</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13129</v>
      </c>
      <c r="L52" s="64">
        <v>13316</v>
      </c>
      <c r="M52" s="64">
        <v>13392</v>
      </c>
      <c r="N52" s="64">
        <v>13234</v>
      </c>
      <c r="O52" s="65">
        <v>13923</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7015</v>
      </c>
      <c r="L53" s="69">
        <v>6708</v>
      </c>
      <c r="M53" s="69">
        <v>6234</v>
      </c>
      <c r="N53" s="69">
        <v>6165</v>
      </c>
      <c r="O53" s="70">
        <v>6084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2" t="s">
        <v>25</v>
      </c>
      <c r="C57" s="1223"/>
      <c r="D57" s="1226" t="s">
        <v>26</v>
      </c>
      <c r="E57" s="1227"/>
      <c r="F57" s="1227"/>
      <c r="G57" s="1227"/>
      <c r="H57" s="1227"/>
      <c r="I57" s="1227"/>
      <c r="J57" s="1228"/>
      <c r="K57" s="83">
        <v>1918</v>
      </c>
      <c r="L57" s="84">
        <v>1569</v>
      </c>
      <c r="M57" s="84">
        <v>1521</v>
      </c>
      <c r="N57" s="84">
        <v>312</v>
      </c>
      <c r="O57" s="85">
        <v>600</v>
      </c>
    </row>
    <row r="58" spans="1:21" ht="31.5" customHeight="1" thickBot="1" x14ac:dyDescent="0.2">
      <c r="B58" s="1224"/>
      <c r="C58" s="1225"/>
      <c r="D58" s="1229" t="s">
        <v>27</v>
      </c>
      <c r="E58" s="1230"/>
      <c r="F58" s="1230"/>
      <c r="G58" s="1230"/>
      <c r="H58" s="1230"/>
      <c r="I58" s="1230"/>
      <c r="J58" s="1231"/>
      <c r="K58" s="86">
        <v>633</v>
      </c>
      <c r="L58" s="87">
        <v>700</v>
      </c>
      <c r="M58" s="87">
        <v>767</v>
      </c>
      <c r="N58" s="87">
        <v>833</v>
      </c>
      <c r="O58" s="88">
        <v>900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fgT1p66LfkrK/OtFEHOclz7gdwvvyYR3KnleBsD63FhiTsPys1Ecw5zW4oT0NoFuFuzp/jWEq6ojAdyLJ7IBQ==" saltValue="FytezvNq0U3kZBAWLRba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52" t="s">
        <v>30</v>
      </c>
      <c r="C41" s="1253"/>
      <c r="D41" s="102"/>
      <c r="E41" s="1254" t="s">
        <v>31</v>
      </c>
      <c r="F41" s="1254"/>
      <c r="G41" s="1254"/>
      <c r="H41" s="1255"/>
      <c r="I41" s="103">
        <v>165803</v>
      </c>
      <c r="J41" s="104">
        <v>175522</v>
      </c>
      <c r="K41" s="104">
        <v>178157</v>
      </c>
      <c r="L41" s="104">
        <v>177448</v>
      </c>
      <c r="M41" s="105">
        <v>178323</v>
      </c>
    </row>
    <row r="42" spans="2:13" ht="27.75" customHeight="1" x14ac:dyDescent="0.15">
      <c r="B42" s="1242"/>
      <c r="C42" s="1243"/>
      <c r="D42" s="106"/>
      <c r="E42" s="1246" t="s">
        <v>32</v>
      </c>
      <c r="F42" s="1246"/>
      <c r="G42" s="1246"/>
      <c r="H42" s="1247"/>
      <c r="I42" s="107">
        <v>135</v>
      </c>
      <c r="J42" s="108">
        <v>112</v>
      </c>
      <c r="K42" s="108">
        <v>84</v>
      </c>
      <c r="L42" s="108">
        <v>67</v>
      </c>
      <c r="M42" s="109">
        <v>51</v>
      </c>
    </row>
    <row r="43" spans="2:13" ht="27.75" customHeight="1" x14ac:dyDescent="0.15">
      <c r="B43" s="1242"/>
      <c r="C43" s="1243"/>
      <c r="D43" s="106"/>
      <c r="E43" s="1246" t="s">
        <v>33</v>
      </c>
      <c r="F43" s="1246"/>
      <c r="G43" s="1246"/>
      <c r="H43" s="1247"/>
      <c r="I43" s="107">
        <v>53909</v>
      </c>
      <c r="J43" s="108">
        <v>49661</v>
      </c>
      <c r="K43" s="108">
        <v>50290</v>
      </c>
      <c r="L43" s="108">
        <v>50730</v>
      </c>
      <c r="M43" s="109">
        <v>49495</v>
      </c>
    </row>
    <row r="44" spans="2:13" ht="27.75" customHeight="1" x14ac:dyDescent="0.15">
      <c r="B44" s="1242"/>
      <c r="C44" s="1243"/>
      <c r="D44" s="106"/>
      <c r="E44" s="1246" t="s">
        <v>34</v>
      </c>
      <c r="F44" s="1246"/>
      <c r="G44" s="1246"/>
      <c r="H44" s="1247"/>
      <c r="I44" s="107" t="s">
        <v>529</v>
      </c>
      <c r="J44" s="108" t="s">
        <v>529</v>
      </c>
      <c r="K44" s="108">
        <v>166</v>
      </c>
      <c r="L44" s="108">
        <v>166</v>
      </c>
      <c r="M44" s="109">
        <v>108</v>
      </c>
    </row>
    <row r="45" spans="2:13" ht="27.75" customHeight="1" x14ac:dyDescent="0.15">
      <c r="B45" s="1242"/>
      <c r="C45" s="1243"/>
      <c r="D45" s="106"/>
      <c r="E45" s="1246" t="s">
        <v>35</v>
      </c>
      <c r="F45" s="1246"/>
      <c r="G45" s="1246"/>
      <c r="H45" s="1247"/>
      <c r="I45" s="107">
        <v>24375</v>
      </c>
      <c r="J45" s="108">
        <v>24296</v>
      </c>
      <c r="K45" s="108">
        <v>22920</v>
      </c>
      <c r="L45" s="108">
        <v>22773</v>
      </c>
      <c r="M45" s="109">
        <v>23475</v>
      </c>
    </row>
    <row r="46" spans="2:13" ht="27.75" customHeight="1" x14ac:dyDescent="0.15">
      <c r="B46" s="1242"/>
      <c r="C46" s="1243"/>
      <c r="D46" s="110"/>
      <c r="E46" s="1246" t="s">
        <v>36</v>
      </c>
      <c r="F46" s="1246"/>
      <c r="G46" s="1246"/>
      <c r="H46" s="1247"/>
      <c r="I46" s="107" t="s">
        <v>529</v>
      </c>
      <c r="J46" s="108">
        <v>7002</v>
      </c>
      <c r="K46" s="108">
        <v>7169</v>
      </c>
      <c r="L46" s="108">
        <v>7132</v>
      </c>
      <c r="M46" s="109">
        <v>574</v>
      </c>
    </row>
    <row r="47" spans="2:13" ht="27.75" customHeight="1" x14ac:dyDescent="0.15">
      <c r="B47" s="1242"/>
      <c r="C47" s="1243"/>
      <c r="D47" s="111"/>
      <c r="E47" s="1256" t="s">
        <v>37</v>
      </c>
      <c r="F47" s="1257"/>
      <c r="G47" s="1257"/>
      <c r="H47" s="1258"/>
      <c r="I47" s="107" t="s">
        <v>529</v>
      </c>
      <c r="J47" s="108" t="s">
        <v>529</v>
      </c>
      <c r="K47" s="108" t="s">
        <v>529</v>
      </c>
      <c r="L47" s="108" t="s">
        <v>529</v>
      </c>
      <c r="M47" s="109" t="s">
        <v>529</v>
      </c>
    </row>
    <row r="48" spans="2:13" ht="27.75" customHeight="1" x14ac:dyDescent="0.15">
      <c r="B48" s="1242"/>
      <c r="C48" s="1243"/>
      <c r="D48" s="106"/>
      <c r="E48" s="1246" t="s">
        <v>38</v>
      </c>
      <c r="F48" s="1246"/>
      <c r="G48" s="1246"/>
      <c r="H48" s="1247"/>
      <c r="I48" s="107" t="s">
        <v>529</v>
      </c>
      <c r="J48" s="108" t="s">
        <v>529</v>
      </c>
      <c r="K48" s="108" t="s">
        <v>529</v>
      </c>
      <c r="L48" s="108" t="s">
        <v>529</v>
      </c>
      <c r="M48" s="109" t="s">
        <v>529</v>
      </c>
    </row>
    <row r="49" spans="2:13" ht="27.75" customHeight="1" x14ac:dyDescent="0.15">
      <c r="B49" s="1244"/>
      <c r="C49" s="1245"/>
      <c r="D49" s="106"/>
      <c r="E49" s="1246" t="s">
        <v>39</v>
      </c>
      <c r="F49" s="1246"/>
      <c r="G49" s="1246"/>
      <c r="H49" s="1247"/>
      <c r="I49" s="107" t="s">
        <v>529</v>
      </c>
      <c r="J49" s="108" t="s">
        <v>529</v>
      </c>
      <c r="K49" s="108" t="s">
        <v>529</v>
      </c>
      <c r="L49" s="108" t="s">
        <v>529</v>
      </c>
      <c r="M49" s="109" t="s">
        <v>529</v>
      </c>
    </row>
    <row r="50" spans="2:13" ht="27.75" customHeight="1" x14ac:dyDescent="0.15">
      <c r="B50" s="1240" t="s">
        <v>40</v>
      </c>
      <c r="C50" s="1241"/>
      <c r="D50" s="112"/>
      <c r="E50" s="1246" t="s">
        <v>41</v>
      </c>
      <c r="F50" s="1246"/>
      <c r="G50" s="1246"/>
      <c r="H50" s="1247"/>
      <c r="I50" s="107">
        <v>20721</v>
      </c>
      <c r="J50" s="108">
        <v>19335</v>
      </c>
      <c r="K50" s="108">
        <v>14915</v>
      </c>
      <c r="L50" s="108">
        <v>14061</v>
      </c>
      <c r="M50" s="109">
        <v>16534</v>
      </c>
    </row>
    <row r="51" spans="2:13" ht="27.75" customHeight="1" x14ac:dyDescent="0.15">
      <c r="B51" s="1242"/>
      <c r="C51" s="1243"/>
      <c r="D51" s="106"/>
      <c r="E51" s="1246" t="s">
        <v>42</v>
      </c>
      <c r="F51" s="1246"/>
      <c r="G51" s="1246"/>
      <c r="H51" s="1247"/>
      <c r="I51" s="107">
        <v>595</v>
      </c>
      <c r="J51" s="108">
        <v>7760</v>
      </c>
      <c r="K51" s="108">
        <v>8554</v>
      </c>
      <c r="L51" s="108">
        <v>8376</v>
      </c>
      <c r="M51" s="109">
        <v>1777</v>
      </c>
    </row>
    <row r="52" spans="2:13" ht="27.75" customHeight="1" x14ac:dyDescent="0.15">
      <c r="B52" s="1244"/>
      <c r="C52" s="1245"/>
      <c r="D52" s="106"/>
      <c r="E52" s="1246" t="s">
        <v>43</v>
      </c>
      <c r="F52" s="1246"/>
      <c r="G52" s="1246"/>
      <c r="H52" s="1247"/>
      <c r="I52" s="107">
        <v>165780</v>
      </c>
      <c r="J52" s="108">
        <v>172990</v>
      </c>
      <c r="K52" s="108">
        <v>175677</v>
      </c>
      <c r="L52" s="108">
        <v>173497</v>
      </c>
      <c r="M52" s="109">
        <v>171820</v>
      </c>
    </row>
    <row r="53" spans="2:13" ht="27.75" customHeight="1" thickBot="1" x14ac:dyDescent="0.2">
      <c r="B53" s="1248" t="s">
        <v>44</v>
      </c>
      <c r="C53" s="1249"/>
      <c r="D53" s="113"/>
      <c r="E53" s="1250" t="s">
        <v>45</v>
      </c>
      <c r="F53" s="1250"/>
      <c r="G53" s="1250"/>
      <c r="H53" s="1251"/>
      <c r="I53" s="114">
        <v>57125</v>
      </c>
      <c r="J53" s="115">
        <v>56508</v>
      </c>
      <c r="K53" s="115">
        <v>59642</v>
      </c>
      <c r="L53" s="115">
        <v>62383</v>
      </c>
      <c r="M53" s="116">
        <v>61896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l0znDKy40Zn9aRaTX0kmDoaZDRMpjf40SQ6MFk/XNGdcdM+VpormQKvX/3vEKthDyivvburHuE2xzsQMhVkhw==" saltValue="+8lc+ZmlzH6//cAT5VCh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7" t="s">
        <v>48</v>
      </c>
      <c r="D55" s="1267"/>
      <c r="E55" s="1268"/>
      <c r="F55" s="128">
        <v>9239</v>
      </c>
      <c r="G55" s="128">
        <v>7943</v>
      </c>
      <c r="H55" s="129">
        <v>9349</v>
      </c>
    </row>
    <row r="56" spans="2:8" ht="52.5" customHeight="1" x14ac:dyDescent="0.15">
      <c r="B56" s="130"/>
      <c r="C56" s="1269" t="s">
        <v>49</v>
      </c>
      <c r="D56" s="1269"/>
      <c r="E56" s="1270"/>
      <c r="F56" s="131">
        <v>312</v>
      </c>
      <c r="G56" s="131">
        <v>600</v>
      </c>
      <c r="H56" s="132">
        <v>1100</v>
      </c>
    </row>
    <row r="57" spans="2:8" ht="53.25" customHeight="1" x14ac:dyDescent="0.15">
      <c r="B57" s="130"/>
      <c r="C57" s="1271" t="s">
        <v>50</v>
      </c>
      <c r="D57" s="1271"/>
      <c r="E57" s="1272"/>
      <c r="F57" s="133">
        <v>6984</v>
      </c>
      <c r="G57" s="133">
        <v>6103</v>
      </c>
      <c r="H57" s="134">
        <v>5740</v>
      </c>
    </row>
    <row r="58" spans="2:8" ht="45.75" customHeight="1" x14ac:dyDescent="0.15">
      <c r="B58" s="135"/>
      <c r="C58" s="1259" t="s">
        <v>610</v>
      </c>
      <c r="D58" s="1260"/>
      <c r="E58" s="1261"/>
      <c r="F58" s="136">
        <v>3967</v>
      </c>
      <c r="G58" s="136">
        <v>3944</v>
      </c>
      <c r="H58" s="137">
        <v>3817</v>
      </c>
    </row>
    <row r="59" spans="2:8" ht="45.75" customHeight="1" x14ac:dyDescent="0.15">
      <c r="B59" s="135"/>
      <c r="C59" s="1259" t="s">
        <v>611</v>
      </c>
      <c r="D59" s="1260"/>
      <c r="E59" s="1261"/>
      <c r="F59" s="136">
        <v>2019</v>
      </c>
      <c r="G59" s="136">
        <v>1520</v>
      </c>
      <c r="H59" s="137">
        <v>1521</v>
      </c>
    </row>
    <row r="60" spans="2:8" ht="45.75" customHeight="1" x14ac:dyDescent="0.15">
      <c r="B60" s="135"/>
      <c r="C60" s="1259" t="s">
        <v>612</v>
      </c>
      <c r="D60" s="1260"/>
      <c r="E60" s="1261"/>
      <c r="F60" s="136">
        <v>172</v>
      </c>
      <c r="G60" s="136">
        <v>171</v>
      </c>
      <c r="H60" s="137">
        <v>171</v>
      </c>
    </row>
    <row r="61" spans="2:8" ht="45.75" customHeight="1" x14ac:dyDescent="0.15">
      <c r="B61" s="135"/>
      <c r="C61" s="1259" t="s">
        <v>613</v>
      </c>
      <c r="D61" s="1260"/>
      <c r="E61" s="1261"/>
      <c r="F61" s="136">
        <v>130</v>
      </c>
      <c r="G61" s="136">
        <v>123</v>
      </c>
      <c r="H61" s="137">
        <v>116</v>
      </c>
    </row>
    <row r="62" spans="2:8" ht="45.75" customHeight="1" thickBot="1" x14ac:dyDescent="0.2">
      <c r="B62" s="138"/>
      <c r="C62" s="1262" t="s">
        <v>614</v>
      </c>
      <c r="D62" s="1263"/>
      <c r="E62" s="1264"/>
      <c r="F62" s="139">
        <v>37</v>
      </c>
      <c r="G62" s="139">
        <v>0</v>
      </c>
      <c r="H62" s="140">
        <v>45</v>
      </c>
    </row>
    <row r="63" spans="2:8" ht="52.5" customHeight="1" thickBot="1" x14ac:dyDescent="0.2">
      <c r="B63" s="141"/>
      <c r="C63" s="1265" t="s">
        <v>51</v>
      </c>
      <c r="D63" s="1265"/>
      <c r="E63" s="1266"/>
      <c r="F63" s="142">
        <v>16534</v>
      </c>
      <c r="G63" s="142">
        <v>14645</v>
      </c>
      <c r="H63" s="143">
        <v>16190</v>
      </c>
    </row>
    <row r="64" spans="2:8" ht="15" customHeight="1" x14ac:dyDescent="0.15"/>
  </sheetData>
  <sheetProtection algorithmName="SHA-512" hashValue="RdE8LCINy3i9Bv4FeX1WKsmcLaGCDanCW07Sqij2jg1BZ6ATY3c0wcE13mvZfHEd1hFxi+vS1D6MKV/K/cWz6A==" saltValue="5sMtP3sKH0Wqy5cVtXH3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628</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628</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627</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623</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626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621</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570</v>
      </c>
      <c r="BQ50" s="1283"/>
      <c r="BR50" s="1283"/>
      <c r="BS50" s="1283"/>
      <c r="BT50" s="1283"/>
      <c r="BU50" s="1283"/>
      <c r="BV50" s="1283"/>
      <c r="BW50" s="1283"/>
      <c r="BX50" s="1283" t="s">
        <v>571</v>
      </c>
      <c r="BY50" s="1283"/>
      <c r="BZ50" s="1283"/>
      <c r="CA50" s="1283"/>
      <c r="CB50" s="1283"/>
      <c r="CC50" s="1283"/>
      <c r="CD50" s="1283"/>
      <c r="CE50" s="1283"/>
      <c r="CF50" s="1283" t="s">
        <v>572</v>
      </c>
      <c r="CG50" s="1283"/>
      <c r="CH50" s="1283"/>
      <c r="CI50" s="1283"/>
      <c r="CJ50" s="1283"/>
      <c r="CK50" s="1283"/>
      <c r="CL50" s="1283"/>
      <c r="CM50" s="1283"/>
      <c r="CN50" s="1283" t="s">
        <v>573</v>
      </c>
      <c r="CO50" s="1283"/>
      <c r="CP50" s="1283"/>
      <c r="CQ50" s="1283"/>
      <c r="CR50" s="1283"/>
      <c r="CS50" s="1283"/>
      <c r="CT50" s="1283"/>
      <c r="CU50" s="1283"/>
      <c r="CV50" s="1283" t="s">
        <v>574</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620</v>
      </c>
      <c r="AO51" s="1282"/>
      <c r="AP51" s="1282"/>
      <c r="AQ51" s="1282"/>
      <c r="AR51" s="1282"/>
      <c r="AS51" s="1282"/>
      <c r="AT51" s="1282"/>
      <c r="AU51" s="1282"/>
      <c r="AV51" s="1282"/>
      <c r="AW51" s="1282"/>
      <c r="AX51" s="1282"/>
      <c r="AY51" s="1282"/>
      <c r="AZ51" s="1282"/>
      <c r="BA51" s="1282"/>
      <c r="BB51" s="1282" t="s">
        <v>618</v>
      </c>
      <c r="BC51" s="1282"/>
      <c r="BD51" s="1282"/>
      <c r="BE51" s="1282"/>
      <c r="BF51" s="1282"/>
      <c r="BG51" s="1282"/>
      <c r="BH51" s="1282"/>
      <c r="BI51" s="1282"/>
      <c r="BJ51" s="1282"/>
      <c r="BK51" s="1282"/>
      <c r="BL51" s="1282"/>
      <c r="BM51" s="1282"/>
      <c r="BN51" s="1282"/>
      <c r="BO51" s="1282"/>
      <c r="BP51" s="1281">
        <v>69.900000000000006</v>
      </c>
      <c r="BQ51" s="1281"/>
      <c r="BR51" s="1281"/>
      <c r="BS51" s="1281"/>
      <c r="BT51" s="1281"/>
      <c r="BU51" s="1281"/>
      <c r="BV51" s="1281"/>
      <c r="BW51" s="1281"/>
      <c r="BX51" s="1281">
        <v>69.8</v>
      </c>
      <c r="BY51" s="1281"/>
      <c r="BZ51" s="1281"/>
      <c r="CA51" s="1281"/>
      <c r="CB51" s="1281"/>
      <c r="CC51" s="1281"/>
      <c r="CD51" s="1281"/>
      <c r="CE51" s="1281"/>
      <c r="CF51" s="1281">
        <v>73.400000000000006</v>
      </c>
      <c r="CG51" s="1281"/>
      <c r="CH51" s="1281"/>
      <c r="CI51" s="1281"/>
      <c r="CJ51" s="1281"/>
      <c r="CK51" s="1281"/>
      <c r="CL51" s="1281"/>
      <c r="CM51" s="1281"/>
      <c r="CN51" s="1281">
        <v>77.099999999999994</v>
      </c>
      <c r="CO51" s="1281"/>
      <c r="CP51" s="1281"/>
      <c r="CQ51" s="1281"/>
      <c r="CR51" s="1281"/>
      <c r="CS51" s="1281"/>
      <c r="CT51" s="1281"/>
      <c r="CU51" s="1281"/>
      <c r="CV51" s="1281">
        <v>74.5</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625</v>
      </c>
      <c r="BC53" s="1282"/>
      <c r="BD53" s="1282"/>
      <c r="BE53" s="1282"/>
      <c r="BF53" s="1282"/>
      <c r="BG53" s="1282"/>
      <c r="BH53" s="1282"/>
      <c r="BI53" s="1282"/>
      <c r="BJ53" s="1282"/>
      <c r="BK53" s="1282"/>
      <c r="BL53" s="1282"/>
      <c r="BM53" s="1282"/>
      <c r="BN53" s="1282"/>
      <c r="BO53" s="1282"/>
      <c r="BP53" s="1281">
        <v>54.5</v>
      </c>
      <c r="BQ53" s="1281"/>
      <c r="BR53" s="1281"/>
      <c r="BS53" s="1281"/>
      <c r="BT53" s="1281"/>
      <c r="BU53" s="1281"/>
      <c r="BV53" s="1281"/>
      <c r="BW53" s="1281"/>
      <c r="BX53" s="1281">
        <v>47.4</v>
      </c>
      <c r="BY53" s="1281"/>
      <c r="BZ53" s="1281"/>
      <c r="CA53" s="1281"/>
      <c r="CB53" s="1281"/>
      <c r="CC53" s="1281"/>
      <c r="CD53" s="1281"/>
      <c r="CE53" s="1281"/>
      <c r="CF53" s="1281">
        <v>55.2</v>
      </c>
      <c r="CG53" s="1281"/>
      <c r="CH53" s="1281"/>
      <c r="CI53" s="1281"/>
      <c r="CJ53" s="1281"/>
      <c r="CK53" s="1281"/>
      <c r="CL53" s="1281"/>
      <c r="CM53" s="1281"/>
      <c r="CN53" s="1281">
        <v>56.6</v>
      </c>
      <c r="CO53" s="1281"/>
      <c r="CP53" s="1281"/>
      <c r="CQ53" s="1281"/>
      <c r="CR53" s="1281"/>
      <c r="CS53" s="1281"/>
      <c r="CT53" s="1281"/>
      <c r="CU53" s="1281"/>
      <c r="CV53" s="1281">
        <v>57.6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619</v>
      </c>
      <c r="AO55" s="1283"/>
      <c r="AP55" s="1283"/>
      <c r="AQ55" s="1283"/>
      <c r="AR55" s="1283"/>
      <c r="AS55" s="1283"/>
      <c r="AT55" s="1283"/>
      <c r="AU55" s="1283"/>
      <c r="AV55" s="1283"/>
      <c r="AW55" s="1283"/>
      <c r="AX55" s="1283"/>
      <c r="AY55" s="1283"/>
      <c r="AZ55" s="1283"/>
      <c r="BA55" s="1283"/>
      <c r="BB55" s="1282" t="s">
        <v>618</v>
      </c>
      <c r="BC55" s="1282"/>
      <c r="BD55" s="1282"/>
      <c r="BE55" s="1282"/>
      <c r="BF55" s="1282"/>
      <c r="BG55" s="1282"/>
      <c r="BH55" s="1282"/>
      <c r="BI55" s="1282"/>
      <c r="BJ55" s="1282"/>
      <c r="BK55" s="1282"/>
      <c r="BL55" s="1282"/>
      <c r="BM55" s="1282"/>
      <c r="BN55" s="1282"/>
      <c r="BO55" s="1282"/>
      <c r="BP55" s="1281">
        <v>38.9</v>
      </c>
      <c r="BQ55" s="1281"/>
      <c r="BR55" s="1281"/>
      <c r="BS55" s="1281"/>
      <c r="BT55" s="1281"/>
      <c r="BU55" s="1281"/>
      <c r="BV55" s="1281"/>
      <c r="BW55" s="1281"/>
      <c r="BX55" s="1281">
        <v>37.6</v>
      </c>
      <c r="BY55" s="1281"/>
      <c r="BZ55" s="1281"/>
      <c r="CA55" s="1281"/>
      <c r="CB55" s="1281"/>
      <c r="CC55" s="1281"/>
      <c r="CD55" s="1281"/>
      <c r="CE55" s="1281"/>
      <c r="CF55" s="1281">
        <v>34</v>
      </c>
      <c r="CG55" s="1281"/>
      <c r="CH55" s="1281"/>
      <c r="CI55" s="1281"/>
      <c r="CJ55" s="1281"/>
      <c r="CK55" s="1281"/>
      <c r="CL55" s="1281"/>
      <c r="CM55" s="1281"/>
      <c r="CN55" s="1281">
        <v>33.9</v>
      </c>
      <c r="CO55" s="1281"/>
      <c r="CP55" s="1281"/>
      <c r="CQ55" s="1281"/>
      <c r="CR55" s="1281"/>
      <c r="CS55" s="1281"/>
      <c r="CT55" s="1281"/>
      <c r="CU55" s="1281"/>
      <c r="CV55" s="1281">
        <v>31.5</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625</v>
      </c>
      <c r="BC57" s="1282"/>
      <c r="BD57" s="1282"/>
      <c r="BE57" s="1282"/>
      <c r="BF57" s="1282"/>
      <c r="BG57" s="1282"/>
      <c r="BH57" s="1282"/>
      <c r="BI57" s="1282"/>
      <c r="BJ57" s="1282"/>
      <c r="BK57" s="1282"/>
      <c r="BL57" s="1282"/>
      <c r="BM57" s="1282"/>
      <c r="BN57" s="1282"/>
      <c r="BO57" s="1282"/>
      <c r="BP57" s="1281">
        <v>59.3</v>
      </c>
      <c r="BQ57" s="1281"/>
      <c r="BR57" s="1281"/>
      <c r="BS57" s="1281"/>
      <c r="BT57" s="1281"/>
      <c r="BU57" s="1281"/>
      <c r="BV57" s="1281"/>
      <c r="BW57" s="1281"/>
      <c r="BX57" s="1281">
        <v>60</v>
      </c>
      <c r="BY57" s="1281"/>
      <c r="BZ57" s="1281"/>
      <c r="CA57" s="1281"/>
      <c r="CB57" s="1281"/>
      <c r="CC57" s="1281"/>
      <c r="CD57" s="1281"/>
      <c r="CE57" s="1281"/>
      <c r="CF57" s="1281">
        <v>61.1</v>
      </c>
      <c r="CG57" s="1281"/>
      <c r="CH57" s="1281"/>
      <c r="CI57" s="1281"/>
      <c r="CJ57" s="1281"/>
      <c r="CK57" s="1281"/>
      <c r="CL57" s="1281"/>
      <c r="CM57" s="1281"/>
      <c r="CN57" s="1281">
        <v>61.9</v>
      </c>
      <c r="CO57" s="1281"/>
      <c r="CP57" s="1281"/>
      <c r="CQ57" s="1281"/>
      <c r="CR57" s="1281"/>
      <c r="CS57" s="1281"/>
      <c r="CT57" s="1281"/>
      <c r="CU57" s="1281"/>
      <c r="CV57" s="1281">
        <v>62.6</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624</v>
      </c>
    </row>
    <row r="64" spans="1:109" ht="13.5" x14ac:dyDescent="0.15">
      <c r="B64" s="1274"/>
      <c r="G64" s="1311"/>
      <c r="I64" s="1313"/>
      <c r="J64" s="1313"/>
      <c r="K64" s="1313"/>
      <c r="L64" s="1313"/>
      <c r="M64" s="1313"/>
      <c r="N64" s="1312"/>
      <c r="AM64" s="1311"/>
      <c r="AN64" s="1311" t="s">
        <v>623</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622</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621</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570</v>
      </c>
      <c r="BQ72" s="1283"/>
      <c r="BR72" s="1283"/>
      <c r="BS72" s="1283"/>
      <c r="BT72" s="1283"/>
      <c r="BU72" s="1283"/>
      <c r="BV72" s="1283"/>
      <c r="BW72" s="1283"/>
      <c r="BX72" s="1283" t="s">
        <v>571</v>
      </c>
      <c r="BY72" s="1283"/>
      <c r="BZ72" s="1283"/>
      <c r="CA72" s="1283"/>
      <c r="CB72" s="1283"/>
      <c r="CC72" s="1283"/>
      <c r="CD72" s="1283"/>
      <c r="CE72" s="1283"/>
      <c r="CF72" s="1283" t="s">
        <v>572</v>
      </c>
      <c r="CG72" s="1283"/>
      <c r="CH72" s="1283"/>
      <c r="CI72" s="1283"/>
      <c r="CJ72" s="1283"/>
      <c r="CK72" s="1283"/>
      <c r="CL72" s="1283"/>
      <c r="CM72" s="1283"/>
      <c r="CN72" s="1283" t="s">
        <v>573</v>
      </c>
      <c r="CO72" s="1283"/>
      <c r="CP72" s="1283"/>
      <c r="CQ72" s="1283"/>
      <c r="CR72" s="1283"/>
      <c r="CS72" s="1283"/>
      <c r="CT72" s="1283"/>
      <c r="CU72" s="1283"/>
      <c r="CV72" s="1283" t="s">
        <v>574</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620</v>
      </c>
      <c r="AO73" s="1282"/>
      <c r="AP73" s="1282"/>
      <c r="AQ73" s="1282"/>
      <c r="AR73" s="1282"/>
      <c r="AS73" s="1282"/>
      <c r="AT73" s="1282"/>
      <c r="AU73" s="1282"/>
      <c r="AV73" s="1282"/>
      <c r="AW73" s="1282"/>
      <c r="AX73" s="1282"/>
      <c r="AY73" s="1282"/>
      <c r="AZ73" s="1282"/>
      <c r="BA73" s="1282"/>
      <c r="BB73" s="1282" t="s">
        <v>618</v>
      </c>
      <c r="BC73" s="1282"/>
      <c r="BD73" s="1282"/>
      <c r="BE73" s="1282"/>
      <c r="BF73" s="1282"/>
      <c r="BG73" s="1282"/>
      <c r="BH73" s="1282"/>
      <c r="BI73" s="1282"/>
      <c r="BJ73" s="1282"/>
      <c r="BK73" s="1282"/>
      <c r="BL73" s="1282"/>
      <c r="BM73" s="1282"/>
      <c r="BN73" s="1282"/>
      <c r="BO73" s="1282"/>
      <c r="BP73" s="1281">
        <v>69.900000000000006</v>
      </c>
      <c r="BQ73" s="1281"/>
      <c r="BR73" s="1281"/>
      <c r="BS73" s="1281"/>
      <c r="BT73" s="1281"/>
      <c r="BU73" s="1281"/>
      <c r="BV73" s="1281"/>
      <c r="BW73" s="1281"/>
      <c r="BX73" s="1281">
        <v>69.8</v>
      </c>
      <c r="BY73" s="1281"/>
      <c r="BZ73" s="1281"/>
      <c r="CA73" s="1281"/>
      <c r="CB73" s="1281"/>
      <c r="CC73" s="1281"/>
      <c r="CD73" s="1281"/>
      <c r="CE73" s="1281"/>
      <c r="CF73" s="1281">
        <v>73.400000000000006</v>
      </c>
      <c r="CG73" s="1281"/>
      <c r="CH73" s="1281"/>
      <c r="CI73" s="1281"/>
      <c r="CJ73" s="1281"/>
      <c r="CK73" s="1281"/>
      <c r="CL73" s="1281"/>
      <c r="CM73" s="1281"/>
      <c r="CN73" s="1281">
        <v>77.099999999999994</v>
      </c>
      <c r="CO73" s="1281"/>
      <c r="CP73" s="1281"/>
      <c r="CQ73" s="1281"/>
      <c r="CR73" s="1281"/>
      <c r="CS73" s="1281"/>
      <c r="CT73" s="1281"/>
      <c r="CU73" s="1281"/>
      <c r="CV73" s="1281">
        <v>74.5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617</v>
      </c>
      <c r="BC75" s="1282"/>
      <c r="BD75" s="1282"/>
      <c r="BE75" s="1282"/>
      <c r="BF75" s="1282"/>
      <c r="BG75" s="1282"/>
      <c r="BH75" s="1282"/>
      <c r="BI75" s="1282"/>
      <c r="BJ75" s="1282"/>
      <c r="BK75" s="1282"/>
      <c r="BL75" s="1282"/>
      <c r="BM75" s="1282"/>
      <c r="BN75" s="1282"/>
      <c r="BO75" s="1282"/>
      <c r="BP75" s="1281">
        <v>9</v>
      </c>
      <c r="BQ75" s="1281"/>
      <c r="BR75" s="1281"/>
      <c r="BS75" s="1281"/>
      <c r="BT75" s="1281"/>
      <c r="BU75" s="1281"/>
      <c r="BV75" s="1281"/>
      <c r="BW75" s="1281"/>
      <c r="BX75" s="1281">
        <v>8.6999999999999993</v>
      </c>
      <c r="BY75" s="1281"/>
      <c r="BZ75" s="1281"/>
      <c r="CA75" s="1281"/>
      <c r="CB75" s="1281"/>
      <c r="CC75" s="1281"/>
      <c r="CD75" s="1281"/>
      <c r="CE75" s="1281"/>
      <c r="CF75" s="1281">
        <v>8.1</v>
      </c>
      <c r="CG75" s="1281"/>
      <c r="CH75" s="1281"/>
      <c r="CI75" s="1281"/>
      <c r="CJ75" s="1281"/>
      <c r="CK75" s="1281"/>
      <c r="CL75" s="1281"/>
      <c r="CM75" s="1281"/>
      <c r="CN75" s="1281">
        <v>7.8</v>
      </c>
      <c r="CO75" s="1281"/>
      <c r="CP75" s="1281"/>
      <c r="CQ75" s="1281"/>
      <c r="CR75" s="1281"/>
      <c r="CS75" s="1281"/>
      <c r="CT75" s="1281"/>
      <c r="CU75" s="1281"/>
      <c r="CV75" s="1281">
        <v>7.5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619</v>
      </c>
      <c r="AO77" s="1283"/>
      <c r="AP77" s="1283"/>
      <c r="AQ77" s="1283"/>
      <c r="AR77" s="1283"/>
      <c r="AS77" s="1283"/>
      <c r="AT77" s="1283"/>
      <c r="AU77" s="1283"/>
      <c r="AV77" s="1283"/>
      <c r="AW77" s="1283"/>
      <c r="AX77" s="1283"/>
      <c r="AY77" s="1283"/>
      <c r="AZ77" s="1283"/>
      <c r="BA77" s="1283"/>
      <c r="BB77" s="1282" t="s">
        <v>618</v>
      </c>
      <c r="BC77" s="1282"/>
      <c r="BD77" s="1282"/>
      <c r="BE77" s="1282"/>
      <c r="BF77" s="1282"/>
      <c r="BG77" s="1282"/>
      <c r="BH77" s="1282"/>
      <c r="BI77" s="1282"/>
      <c r="BJ77" s="1282"/>
      <c r="BK77" s="1282"/>
      <c r="BL77" s="1282"/>
      <c r="BM77" s="1282"/>
      <c r="BN77" s="1282"/>
      <c r="BO77" s="1282"/>
      <c r="BP77" s="1281">
        <v>38.9</v>
      </c>
      <c r="BQ77" s="1281"/>
      <c r="BR77" s="1281"/>
      <c r="BS77" s="1281"/>
      <c r="BT77" s="1281"/>
      <c r="BU77" s="1281"/>
      <c r="BV77" s="1281"/>
      <c r="BW77" s="1281"/>
      <c r="BX77" s="1281">
        <v>37.6</v>
      </c>
      <c r="BY77" s="1281"/>
      <c r="BZ77" s="1281"/>
      <c r="CA77" s="1281"/>
      <c r="CB77" s="1281"/>
      <c r="CC77" s="1281"/>
      <c r="CD77" s="1281"/>
      <c r="CE77" s="1281"/>
      <c r="CF77" s="1281">
        <v>34</v>
      </c>
      <c r="CG77" s="1281"/>
      <c r="CH77" s="1281"/>
      <c r="CI77" s="1281"/>
      <c r="CJ77" s="1281"/>
      <c r="CK77" s="1281"/>
      <c r="CL77" s="1281"/>
      <c r="CM77" s="1281"/>
      <c r="CN77" s="1281">
        <v>33.9</v>
      </c>
      <c r="CO77" s="1281"/>
      <c r="CP77" s="1281"/>
      <c r="CQ77" s="1281"/>
      <c r="CR77" s="1281"/>
      <c r="CS77" s="1281"/>
      <c r="CT77" s="1281"/>
      <c r="CU77" s="1281"/>
      <c r="CV77" s="1281">
        <v>31.5</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617</v>
      </c>
      <c r="BC79" s="1282"/>
      <c r="BD79" s="1282"/>
      <c r="BE79" s="1282"/>
      <c r="BF79" s="1282"/>
      <c r="BG79" s="1282"/>
      <c r="BH79" s="1282"/>
      <c r="BI79" s="1282"/>
      <c r="BJ79" s="1282"/>
      <c r="BK79" s="1282"/>
      <c r="BL79" s="1282"/>
      <c r="BM79" s="1282"/>
      <c r="BN79" s="1282"/>
      <c r="BO79" s="1282"/>
      <c r="BP79" s="1281">
        <v>6.4</v>
      </c>
      <c r="BQ79" s="1281"/>
      <c r="BR79" s="1281"/>
      <c r="BS79" s="1281"/>
      <c r="BT79" s="1281"/>
      <c r="BU79" s="1281"/>
      <c r="BV79" s="1281"/>
      <c r="BW79" s="1281"/>
      <c r="BX79" s="1281">
        <v>6.1</v>
      </c>
      <c r="BY79" s="1281"/>
      <c r="BZ79" s="1281"/>
      <c r="CA79" s="1281"/>
      <c r="CB79" s="1281"/>
      <c r="CC79" s="1281"/>
      <c r="CD79" s="1281"/>
      <c r="CE79" s="1281"/>
      <c r="CF79" s="1281">
        <v>5.9</v>
      </c>
      <c r="CG79" s="1281"/>
      <c r="CH79" s="1281"/>
      <c r="CI79" s="1281"/>
      <c r="CJ79" s="1281"/>
      <c r="CK79" s="1281"/>
      <c r="CL79" s="1281"/>
      <c r="CM79" s="1281"/>
      <c r="CN79" s="1281">
        <v>5.7</v>
      </c>
      <c r="CO79" s="1281"/>
      <c r="CP79" s="1281"/>
      <c r="CQ79" s="1281"/>
      <c r="CR79" s="1281"/>
      <c r="CS79" s="1281"/>
      <c r="CT79" s="1281"/>
      <c r="CU79" s="1281"/>
      <c r="CV79" s="1281">
        <v>5.4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NjQ4loonpRpbBmvAnyGeH8PMhkL9HIcIp58MIMLD+xc6huhg2M652qYM9etdyRYp5gGVvon3T7wMDl7GxV9JA==" saltValue="3cE+uggq5s6pbYP36/Ugi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dCNYo9EsjyRsuGDmMWnnq2lQINoanEC4x9t8ewD82SkzYVNzpxS2PLAbssF+rNJC8d40RWvFhF0tp77dsv2TuQ==" saltValue="vQTpecrftRNrEjh5Dkvr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LFenxuwEQRyLYmtoYhAdnidLJ6XRO8j8sX8Vvcb8JjFlxanmOprsxo9vFplwmAjCfyiYFnSArc5IGeERkyXziw==" saltValue="5EUTb7aEsxjl7X1cb7ic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65175</v>
      </c>
      <c r="E3" s="162"/>
      <c r="F3" s="163">
        <v>46395</v>
      </c>
      <c r="G3" s="164"/>
      <c r="H3" s="165"/>
    </row>
    <row r="4" spans="1:8" x14ac:dyDescent="0.15">
      <c r="A4" s="166"/>
      <c r="B4" s="167"/>
      <c r="C4" s="168"/>
      <c r="D4" s="169">
        <v>48558</v>
      </c>
      <c r="E4" s="170"/>
      <c r="F4" s="171">
        <v>26304</v>
      </c>
      <c r="G4" s="172"/>
      <c r="H4" s="173"/>
    </row>
    <row r="5" spans="1:8" x14ac:dyDescent="0.15">
      <c r="A5" s="154" t="s">
        <v>563</v>
      </c>
      <c r="B5" s="159"/>
      <c r="C5" s="160"/>
      <c r="D5" s="161">
        <v>76185</v>
      </c>
      <c r="E5" s="162"/>
      <c r="F5" s="163">
        <v>48088</v>
      </c>
      <c r="G5" s="164"/>
      <c r="H5" s="165"/>
    </row>
    <row r="6" spans="1:8" x14ac:dyDescent="0.15">
      <c r="A6" s="166"/>
      <c r="B6" s="167"/>
      <c r="C6" s="168"/>
      <c r="D6" s="169">
        <v>42606</v>
      </c>
      <c r="E6" s="170"/>
      <c r="F6" s="171">
        <v>25183</v>
      </c>
      <c r="G6" s="172"/>
      <c r="H6" s="173"/>
    </row>
    <row r="7" spans="1:8" x14ac:dyDescent="0.15">
      <c r="A7" s="154" t="s">
        <v>564</v>
      </c>
      <c r="B7" s="159"/>
      <c r="C7" s="160"/>
      <c r="D7" s="161">
        <v>34941</v>
      </c>
      <c r="E7" s="162"/>
      <c r="F7" s="163">
        <v>46457</v>
      </c>
      <c r="G7" s="164"/>
      <c r="H7" s="165"/>
    </row>
    <row r="8" spans="1:8" x14ac:dyDescent="0.15">
      <c r="A8" s="166"/>
      <c r="B8" s="167"/>
      <c r="C8" s="168"/>
      <c r="D8" s="169">
        <v>22036</v>
      </c>
      <c r="E8" s="170"/>
      <c r="F8" s="171">
        <v>24020</v>
      </c>
      <c r="G8" s="172"/>
      <c r="H8" s="173"/>
    </row>
    <row r="9" spans="1:8" x14ac:dyDescent="0.15">
      <c r="A9" s="154" t="s">
        <v>565</v>
      </c>
      <c r="B9" s="159"/>
      <c r="C9" s="160"/>
      <c r="D9" s="161">
        <v>36523</v>
      </c>
      <c r="E9" s="162"/>
      <c r="F9" s="163">
        <v>51849</v>
      </c>
      <c r="G9" s="164"/>
      <c r="H9" s="165"/>
    </row>
    <row r="10" spans="1:8" x14ac:dyDescent="0.15">
      <c r="A10" s="166"/>
      <c r="B10" s="167"/>
      <c r="C10" s="168"/>
      <c r="D10" s="169">
        <v>21716</v>
      </c>
      <c r="E10" s="170"/>
      <c r="F10" s="171">
        <v>26326</v>
      </c>
      <c r="G10" s="172"/>
      <c r="H10" s="173"/>
    </row>
    <row r="11" spans="1:8" x14ac:dyDescent="0.15">
      <c r="A11" s="154" t="s">
        <v>566</v>
      </c>
      <c r="B11" s="159"/>
      <c r="C11" s="160"/>
      <c r="D11" s="161">
        <v>54732</v>
      </c>
      <c r="E11" s="162"/>
      <c r="F11" s="163">
        <v>52191</v>
      </c>
      <c r="G11" s="164"/>
      <c r="H11" s="165"/>
    </row>
    <row r="12" spans="1:8" x14ac:dyDescent="0.15">
      <c r="A12" s="166"/>
      <c r="B12" s="167"/>
      <c r="C12" s="174"/>
      <c r="D12" s="169">
        <v>35006</v>
      </c>
      <c r="E12" s="170"/>
      <c r="F12" s="171">
        <v>26807</v>
      </c>
      <c r="G12" s="172"/>
      <c r="H12" s="173"/>
    </row>
    <row r="13" spans="1:8" x14ac:dyDescent="0.15">
      <c r="A13" s="154"/>
      <c r="B13" s="159"/>
      <c r="C13" s="175"/>
      <c r="D13" s="176">
        <v>53511</v>
      </c>
      <c r="E13" s="177"/>
      <c r="F13" s="178">
        <v>48996</v>
      </c>
      <c r="G13" s="179"/>
      <c r="H13" s="165"/>
    </row>
    <row r="14" spans="1:8" x14ac:dyDescent="0.15">
      <c r="A14" s="166"/>
      <c r="B14" s="167"/>
      <c r="C14" s="168"/>
      <c r="D14" s="169">
        <v>33984</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3.97</v>
      </c>
      <c r="C19" s="180">
        <f>ROUND(VALUE(SUBSTITUTE(実質収支比率等に係る経年分析!G$48,"▲","-")),2)</f>
        <v>2.1</v>
      </c>
      <c r="D19" s="180">
        <f>ROUND(VALUE(SUBSTITUTE(実質収支比率等に係る経年分析!H$48,"▲","-")),2)</f>
        <v>2.2000000000000002</v>
      </c>
      <c r="E19" s="180">
        <f>ROUND(VALUE(SUBSTITUTE(実質収支比率等に係る経年分析!I$48,"▲","-")),2)</f>
        <v>2.91</v>
      </c>
      <c r="F19" s="180">
        <f>ROUND(VALUE(SUBSTITUTE(実質収支比率等に係る経年分析!J$48,"▲","-")),2)</f>
        <v>3.16</v>
      </c>
    </row>
    <row r="20" spans="1:11" x14ac:dyDescent="0.15">
      <c r="A20" s="180" t="s">
        <v>55</v>
      </c>
      <c r="B20" s="180">
        <f>ROUND(VALUE(SUBSTITUTE(実質収支比率等に係る経年分析!F$47,"▲","-")),2)</f>
        <v>12.67</v>
      </c>
      <c r="C20" s="180">
        <f>ROUND(VALUE(SUBSTITUTE(実質収支比率等に係る経年分析!G$47,"▲","-")),2)</f>
        <v>12.43</v>
      </c>
      <c r="D20" s="180">
        <f>ROUND(VALUE(SUBSTITUTE(実質収支比率等に係る経年分析!H$47,"▲","-")),2)</f>
        <v>9.7899999999999991</v>
      </c>
      <c r="E20" s="180">
        <f>ROUND(VALUE(SUBSTITUTE(実質収支比率等に係る経年分析!I$47,"▲","-")),2)</f>
        <v>8.44</v>
      </c>
      <c r="F20" s="180">
        <f>ROUND(VALUE(SUBSTITUTE(実質収支比率等に係る経年分析!J$47,"▲","-")),2)</f>
        <v>9.65</v>
      </c>
    </row>
    <row r="21" spans="1:11" x14ac:dyDescent="0.15">
      <c r="A21" s="180" t="s">
        <v>56</v>
      </c>
      <c r="B21" s="180">
        <f>IF(ISNUMBER(VALUE(SUBSTITUTE(実質収支比率等に係る経年分析!F$49,"▲","-"))),ROUND(VALUE(SUBSTITUTE(実質収支比率等に係る経年分析!F$49,"▲","-")),2),NA())</f>
        <v>-4.8600000000000003</v>
      </c>
      <c r="C21" s="180">
        <f>IF(ISNUMBER(VALUE(SUBSTITUTE(実質収支比率等に係る経年分析!G$49,"▲","-"))),ROUND(VALUE(SUBSTITUTE(実質収支比率等に係る経年分析!G$49,"▲","-")),2),NA())</f>
        <v>-3.16</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-2.14</v>
      </c>
      <c r="F21" s="180">
        <f>IF(ISNUMBER(VALUE(SUBSTITUTE(実質収支比率等に係る経年分析!J$49,"▲","-"))),ROUND(VALUE(SUBSTITUTE(実質収支比率等に係る経年分析!J$49,"▲","-")),2),NA())</f>
        <v>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高松市後期高齢者医療事業特別会計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高松市中小企業勤労者福祉共済事業特別会計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高松市卸売市場事業特別会計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高松市競輪事業特別会計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高松市介護保険事業特別会計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0.46</v>
      </c>
    </row>
    <row r="34" spans="1:16" x14ac:dyDescent="0.15">
      <c r="A34" s="181" t="str">
        <f>IF(連結実質赤字比率に係る赤字・黒字の構成分析!C$36="",NA(),連結実質赤字比率に係る赤字・黒字の構成分析!C$36)</f>
        <v>高松市病院事業会計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1.71</v>
      </c>
    </row>
    <row r="35" spans="1:16" x14ac:dyDescent="0.15">
      <c r="A35" s="181" t="str">
        <f>IF(連結実質赤字比率に係る赤字・黒字の構成分析!C$35="",NA(),連結実質赤字比率に係る赤字・黒字の構成分析!C$35)</f>
        <v>高松市下水道事業会計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13129</v>
      </c>
      <c r="E42" s="182"/>
      <c r="F42" s="182"/>
      <c r="G42" s="182">
        <f>'実質公債費比率（分子）の構造'!L$52</f>
        <v>13316</v>
      </c>
      <c r="H42" s="182"/>
      <c r="I42" s="182"/>
      <c r="J42" s="182">
        <f>'実質公債費比率（分子）の構造'!M$52</f>
        <v>13392</v>
      </c>
      <c r="K42" s="182"/>
      <c r="L42" s="182"/>
      <c r="M42" s="182">
        <f>'実質公債費比率（分子）の構造'!N$52</f>
        <v>13234</v>
      </c>
      <c r="N42" s="182"/>
      <c r="O42" s="182"/>
      <c r="P42" s="182">
        <f>'実質公債費比率（分子）の構造'!O$52</f>
        <v>13923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35</v>
      </c>
      <c r="C44" s="182"/>
      <c r="D44" s="182"/>
      <c r="E44" s="182">
        <f>'実質公債費比率（分子）の構造'!L$50</f>
        <v>30</v>
      </c>
      <c r="F44" s="182"/>
      <c r="G44" s="182"/>
      <c r="H44" s="182">
        <f>'実質公債費比率（分子）の構造'!M$50</f>
        <v>23</v>
      </c>
      <c r="I44" s="182"/>
      <c r="J44" s="182"/>
      <c r="K44" s="182">
        <f>'実質公債費比率（分子）の構造'!N$50</f>
        <v>17</v>
      </c>
      <c r="L44" s="182"/>
      <c r="M44" s="182"/>
      <c r="N44" s="182">
        <f>'実質公債費比率（分子）の構造'!O$50</f>
        <v>17</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12</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3581</v>
      </c>
      <c r="C46" s="182"/>
      <c r="D46" s="182"/>
      <c r="E46" s="182">
        <f>'実質公債費比率（分子）の構造'!L$48</f>
        <v>3553</v>
      </c>
      <c r="F46" s="182"/>
      <c r="G46" s="182"/>
      <c r="H46" s="182">
        <f>'実質公債費比率（分子）の構造'!M$48</f>
        <v>3161</v>
      </c>
      <c r="I46" s="182"/>
      <c r="J46" s="182"/>
      <c r="K46" s="182">
        <f>'実質公債費比率（分子）の構造'!N$48</f>
        <v>2903</v>
      </c>
      <c r="L46" s="182"/>
      <c r="M46" s="182"/>
      <c r="N46" s="182">
        <f>'実質公債費比率（分子）の構造'!O$48</f>
        <v>2953</v>
      </c>
      <c r="O46" s="182"/>
      <c r="P46" s="182"/>
    </row>
    <row r="47" spans="1:16" x14ac:dyDescent="0.15">
      <c r="A47" s="182" t="s">
        <v>68</v>
      </c>
      <c r="B47" s="182">
        <f>'実質公債費比率（分子）の構造'!K$47</f>
        <v>67</v>
      </c>
      <c r="C47" s="182"/>
      <c r="D47" s="182"/>
      <c r="E47" s="182">
        <f>'実質公債費比率（分子）の構造'!L$47</f>
        <v>67</v>
      </c>
      <c r="F47" s="182"/>
      <c r="G47" s="182"/>
      <c r="H47" s="182">
        <f>'実質公債費比率（分子）の構造'!M$47</f>
        <v>67</v>
      </c>
      <c r="I47" s="182"/>
      <c r="J47" s="182"/>
      <c r="K47" s="182">
        <f>'実質公債費比率（分子）の構造'!N$47</f>
        <v>67</v>
      </c>
      <c r="L47" s="182"/>
      <c r="M47" s="182"/>
      <c r="N47" s="182">
        <f>'実質公債費比率（分子）の構造'!O$47</f>
        <v>67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16461</v>
      </c>
      <c r="C49" s="182"/>
      <c r="D49" s="182"/>
      <c r="E49" s="182">
        <f>'実質公債費比率（分子）の構造'!L$45</f>
        <v>16374</v>
      </c>
      <c r="F49" s="182"/>
      <c r="G49" s="182"/>
      <c r="H49" s="182">
        <f>'実質公債費比率（分子）の構造'!M$45</f>
        <v>16363</v>
      </c>
      <c r="I49" s="182"/>
      <c r="J49" s="182"/>
      <c r="K49" s="182">
        <f>'実質公債費比率（分子）の構造'!N$45</f>
        <v>16403</v>
      </c>
      <c r="L49" s="182"/>
      <c r="M49" s="182"/>
      <c r="N49" s="182">
        <f>'実質公債費比率（分子）の構造'!O$45</f>
        <v>16961</v>
      </c>
      <c r="O49" s="182"/>
      <c r="P49" s="182"/>
    </row>
    <row r="50" spans="1:16" x14ac:dyDescent="0.15">
      <c r="A50" s="182" t="s">
        <v>71</v>
      </c>
      <c r="B50" s="182" t="e">
        <f>NA()</f>
        <v>#N/A</v>
      </c>
      <c r="C50" s="182">
        <f>IF(ISNUMBER('実質公債費比率（分子）の構造'!K$53),'実質公債費比率（分子）の構造'!K$53,NA())</f>
        <v>7015</v>
      </c>
      <c r="D50" s="182" t="e">
        <f>NA()</f>
        <v>#N/A</v>
      </c>
      <c r="E50" s="182" t="e">
        <f>NA()</f>
        <v>#N/A</v>
      </c>
      <c r="F50" s="182">
        <f>IF(ISNUMBER('実質公債費比率（分子）の構造'!L$53),'実質公債費比率（分子）の構造'!L$53,NA())</f>
        <v>6708</v>
      </c>
      <c r="G50" s="182" t="e">
        <f>NA()</f>
        <v>#N/A</v>
      </c>
      <c r="H50" s="182" t="e">
        <f>NA()</f>
        <v>#N/A</v>
      </c>
      <c r="I50" s="182">
        <f>IF(ISNUMBER('実質公債費比率（分子）の構造'!M$53),'実質公債費比率（分子）の構造'!M$53,NA())</f>
        <v>6234</v>
      </c>
      <c r="J50" s="182" t="e">
        <f>NA()</f>
        <v>#N/A</v>
      </c>
      <c r="K50" s="182" t="e">
        <f>NA()</f>
        <v>#N/A</v>
      </c>
      <c r="L50" s="182">
        <f>IF(ISNUMBER('実質公債費比率（分子）の構造'!N$53),'実質公債費比率（分子）の構造'!N$53,NA())</f>
        <v>6165</v>
      </c>
      <c r="M50" s="182" t="e">
        <f>NA()</f>
        <v>#N/A</v>
      </c>
      <c r="N50" s="182" t="e">
        <f>NA()</f>
        <v>#N/A</v>
      </c>
      <c r="O50" s="182">
        <f>IF(ISNUMBER('実質公債費比率（分子）の構造'!O$53),'実質公債費比率（分子）の構造'!O$53,NA())</f>
        <v>6084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165780</v>
      </c>
      <c r="E56" s="181"/>
      <c r="F56" s="181"/>
      <c r="G56" s="181">
        <f>'将来負担比率（分子）の構造'!J$52</f>
        <v>172990</v>
      </c>
      <c r="H56" s="181"/>
      <c r="I56" s="181"/>
      <c r="J56" s="181">
        <f>'将来負担比率（分子）の構造'!K$52</f>
        <v>175677</v>
      </c>
      <c r="K56" s="181"/>
      <c r="L56" s="181"/>
      <c r="M56" s="181">
        <f>'将来負担比率（分子）の構造'!L$52</f>
        <v>173497</v>
      </c>
      <c r="N56" s="181"/>
      <c r="O56" s="181"/>
      <c r="P56" s="181">
        <f>'将来負担比率（分子）の構造'!M$52</f>
        <v>171820</v>
      </c>
    </row>
    <row r="57" spans="1:16" x14ac:dyDescent="0.15">
      <c r="A57" s="181" t="s">
        <v>42</v>
      </c>
      <c r="B57" s="181"/>
      <c r="C57" s="181"/>
      <c r="D57" s="181">
        <f>'将来負担比率（分子）の構造'!I$51</f>
        <v>595</v>
      </c>
      <c r="E57" s="181"/>
      <c r="F57" s="181"/>
      <c r="G57" s="181">
        <f>'将来負担比率（分子）の構造'!J$51</f>
        <v>7760</v>
      </c>
      <c r="H57" s="181"/>
      <c r="I57" s="181"/>
      <c r="J57" s="181">
        <f>'将来負担比率（分子）の構造'!K$51</f>
        <v>8554</v>
      </c>
      <c r="K57" s="181"/>
      <c r="L57" s="181"/>
      <c r="M57" s="181">
        <f>'将来負担比率（分子）の構造'!L$51</f>
        <v>8376</v>
      </c>
      <c r="N57" s="181"/>
      <c r="O57" s="181"/>
      <c r="P57" s="181">
        <f>'将来負担比率（分子）の構造'!M$51</f>
        <v>1777</v>
      </c>
    </row>
    <row r="58" spans="1:16" x14ac:dyDescent="0.15">
      <c r="A58" s="181" t="s">
        <v>41</v>
      </c>
      <c r="B58" s="181"/>
      <c r="C58" s="181"/>
      <c r="D58" s="181">
        <f>'将来負担比率（分子）の構造'!I$50</f>
        <v>20721</v>
      </c>
      <c r="E58" s="181"/>
      <c r="F58" s="181"/>
      <c r="G58" s="181">
        <f>'将来負担比率（分子）の構造'!J$50</f>
        <v>19335</v>
      </c>
      <c r="H58" s="181"/>
      <c r="I58" s="181"/>
      <c r="J58" s="181">
        <f>'将来負担比率（分子）の構造'!K$50</f>
        <v>14915</v>
      </c>
      <c r="K58" s="181"/>
      <c r="L58" s="181"/>
      <c r="M58" s="181">
        <f>'将来負担比率（分子）の構造'!L$50</f>
        <v>14061</v>
      </c>
      <c r="N58" s="181"/>
      <c r="O58" s="181"/>
      <c r="P58" s="181">
        <f>'将来負担比率（分子）の構造'!M$50</f>
        <v>16534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7002</v>
      </c>
      <c r="F61" s="181"/>
      <c r="G61" s="181"/>
      <c r="H61" s="181">
        <f>'将来負担比率（分子）の構造'!K$46</f>
        <v>7169</v>
      </c>
      <c r="I61" s="181"/>
      <c r="J61" s="181"/>
      <c r="K61" s="181">
        <f>'将来負担比率（分子）の構造'!L$46</f>
        <v>7132</v>
      </c>
      <c r="L61" s="181"/>
      <c r="M61" s="181"/>
      <c r="N61" s="181">
        <f>'将来負担比率（分子）の構造'!M$46</f>
        <v>574</v>
      </c>
      <c r="O61" s="181"/>
      <c r="P61" s="181"/>
    </row>
    <row r="62" spans="1:16" x14ac:dyDescent="0.15">
      <c r="A62" s="181" t="s">
        <v>35</v>
      </c>
      <c r="B62" s="181">
        <f>'将来負担比率（分子）の構造'!I$45</f>
        <v>24375</v>
      </c>
      <c r="C62" s="181"/>
      <c r="D62" s="181"/>
      <c r="E62" s="181">
        <f>'将来負担比率（分子）の構造'!J$45</f>
        <v>24296</v>
      </c>
      <c r="F62" s="181"/>
      <c r="G62" s="181"/>
      <c r="H62" s="181">
        <f>'将来負担比率（分子）の構造'!K$45</f>
        <v>22920</v>
      </c>
      <c r="I62" s="181"/>
      <c r="J62" s="181"/>
      <c r="K62" s="181">
        <f>'将来負担比率（分子）の構造'!L$45</f>
        <v>22773</v>
      </c>
      <c r="L62" s="181"/>
      <c r="M62" s="181"/>
      <c r="N62" s="181">
        <f>'将来負担比率（分子）の構造'!M$45</f>
        <v>23475</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166</v>
      </c>
      <c r="I63" s="181"/>
      <c r="J63" s="181"/>
      <c r="K63" s="181">
        <f>'将来負担比率（分子）の構造'!L$44</f>
        <v>166</v>
      </c>
      <c r="L63" s="181"/>
      <c r="M63" s="181"/>
      <c r="N63" s="181">
        <f>'将来負担比率（分子）の構造'!M$44</f>
        <v>108</v>
      </c>
      <c r="O63" s="181"/>
      <c r="P63" s="181"/>
    </row>
    <row r="64" spans="1:16" x14ac:dyDescent="0.15">
      <c r="A64" s="181" t="s">
        <v>33</v>
      </c>
      <c r="B64" s="181">
        <f>'将来負担比率（分子）の構造'!I$43</f>
        <v>53909</v>
      </c>
      <c r="C64" s="181"/>
      <c r="D64" s="181"/>
      <c r="E64" s="181">
        <f>'将来負担比率（分子）の構造'!J$43</f>
        <v>49661</v>
      </c>
      <c r="F64" s="181"/>
      <c r="G64" s="181"/>
      <c r="H64" s="181">
        <f>'将来負担比率（分子）の構造'!K$43</f>
        <v>50290</v>
      </c>
      <c r="I64" s="181"/>
      <c r="J64" s="181"/>
      <c r="K64" s="181">
        <f>'将来負担比率（分子）の構造'!L$43</f>
        <v>50730</v>
      </c>
      <c r="L64" s="181"/>
      <c r="M64" s="181"/>
      <c r="N64" s="181">
        <f>'将来負担比率（分子）の構造'!M$43</f>
        <v>49495</v>
      </c>
      <c r="O64" s="181"/>
      <c r="P64" s="181"/>
    </row>
    <row r="65" spans="1:16" x14ac:dyDescent="0.15">
      <c r="A65" s="181" t="s">
        <v>32</v>
      </c>
      <c r="B65" s="181">
        <f>'将来負担比率（分子）の構造'!I$42</f>
        <v>135</v>
      </c>
      <c r="C65" s="181"/>
      <c r="D65" s="181"/>
      <c r="E65" s="181">
        <f>'将来負担比率（分子）の構造'!J$42</f>
        <v>112</v>
      </c>
      <c r="F65" s="181"/>
      <c r="G65" s="181"/>
      <c r="H65" s="181">
        <f>'将来負担比率（分子）の構造'!K$42</f>
        <v>84</v>
      </c>
      <c r="I65" s="181"/>
      <c r="J65" s="181"/>
      <c r="K65" s="181">
        <f>'将来負担比率（分子）の構造'!L$42</f>
        <v>67</v>
      </c>
      <c r="L65" s="181"/>
      <c r="M65" s="181"/>
      <c r="N65" s="181">
        <f>'将来負担比率（分子）の構造'!M$42</f>
        <v>51</v>
      </c>
      <c r="O65" s="181"/>
      <c r="P65" s="181"/>
    </row>
    <row r="66" spans="1:16" x14ac:dyDescent="0.15">
      <c r="A66" s="181" t="s">
        <v>31</v>
      </c>
      <c r="B66" s="181">
        <f>'将来負担比率（分子）の構造'!I$41</f>
        <v>165803</v>
      </c>
      <c r="C66" s="181"/>
      <c r="D66" s="181"/>
      <c r="E66" s="181">
        <f>'将来負担比率（分子）の構造'!J$41</f>
        <v>175522</v>
      </c>
      <c r="F66" s="181"/>
      <c r="G66" s="181"/>
      <c r="H66" s="181">
        <f>'将来負担比率（分子）の構造'!K$41</f>
        <v>178157</v>
      </c>
      <c r="I66" s="181"/>
      <c r="J66" s="181"/>
      <c r="K66" s="181">
        <f>'将来負担比率（分子）の構造'!L$41</f>
        <v>177448</v>
      </c>
      <c r="L66" s="181"/>
      <c r="M66" s="181"/>
      <c r="N66" s="181">
        <f>'将来負担比率（分子）の構造'!M$41</f>
        <v>178323</v>
      </c>
      <c r="O66" s="181"/>
      <c r="P66" s="181"/>
    </row>
    <row r="67" spans="1:16" x14ac:dyDescent="0.15">
      <c r="A67" s="181" t="s">
        <v>75</v>
      </c>
      <c r="B67" s="181" t="e">
        <f>NA()</f>
        <v>#N/A</v>
      </c>
      <c r="C67" s="181">
        <f>IF(ISNUMBER('将来負担比率（分子）の構造'!I$53), IF('将来負担比率（分子）の構造'!I$53 &lt; 0, 0, '将来負担比率（分子）の構造'!I$53), NA())</f>
        <v>57125</v>
      </c>
      <c r="D67" s="181" t="e">
        <f>NA()</f>
        <v>#N/A</v>
      </c>
      <c r="E67" s="181" t="e">
        <f>NA()</f>
        <v>#N/A</v>
      </c>
      <c r="F67" s="181">
        <f>IF(ISNUMBER('将来負担比率（分子）の構造'!J$53), IF('将来負担比率（分子）の構造'!J$53 &lt; 0, 0, '将来負担比率（分子）の構造'!J$53), NA())</f>
        <v>56508</v>
      </c>
      <c r="G67" s="181" t="e">
        <f>NA()</f>
        <v>#N/A</v>
      </c>
      <c r="H67" s="181" t="e">
        <f>NA()</f>
        <v>#N/A</v>
      </c>
      <c r="I67" s="181">
        <f>IF(ISNUMBER('将来負担比率（分子）の構造'!K$53), IF('将来負担比率（分子）の構造'!K$53 &lt; 0, 0, '将来負担比率（分子）の構造'!K$53), NA())</f>
        <v>59642</v>
      </c>
      <c r="J67" s="181" t="e">
        <f>NA()</f>
        <v>#N/A</v>
      </c>
      <c r="K67" s="181" t="e">
        <f>NA()</f>
        <v>#N/A</v>
      </c>
      <c r="L67" s="181">
        <f>IF(ISNUMBER('将来負担比率（分子）の構造'!L$53), IF('将来負担比率（分子）の構造'!L$53 &lt; 0, 0, '将来負担比率（分子）の構造'!L$53), NA())</f>
        <v>62383</v>
      </c>
      <c r="M67" s="181" t="e">
        <f>NA()</f>
        <v>#N/A</v>
      </c>
      <c r="N67" s="181" t="e">
        <f>NA()</f>
        <v>#N/A</v>
      </c>
      <c r="O67" s="181">
        <f>IF(ISNUMBER('将来負担比率（分子）の構造'!M$53), IF('将来負担比率（分子）の構造'!M$53 &lt; 0, 0, '将来負担比率（分子）の構造'!M$53), NA())</f>
        <v>61896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9239</v>
      </c>
      <c r="C72" s="185">
        <f>基金残高に係る経年分析!G55</f>
        <v>7943</v>
      </c>
      <c r="D72" s="185">
        <f>基金残高に係る経年分析!H55</f>
        <v>9349</v>
      </c>
    </row>
    <row r="73" spans="1:16" x14ac:dyDescent="0.15">
      <c r="A73" s="184" t="s">
        <v>78</v>
      </c>
      <c r="B73" s="185">
        <f>基金残高に係る経年分析!F56</f>
        <v>312</v>
      </c>
      <c r="C73" s="185">
        <f>基金残高に係る経年分析!G56</f>
        <v>600</v>
      </c>
      <c r="D73" s="185">
        <f>基金残高に係る経年分析!H56</f>
        <v>1100</v>
      </c>
    </row>
    <row r="74" spans="1:16" x14ac:dyDescent="0.15">
      <c r="A74" s="184" t="s">
        <v>79</v>
      </c>
      <c r="B74" s="185">
        <f>基金残高に係る経年分析!F57</f>
        <v>6984</v>
      </c>
      <c r="C74" s="185">
        <f>基金残高に係る経年分析!G57</f>
        <v>6103</v>
      </c>
      <c r="D74" s="185">
        <f>基金残高に係る経年分析!H57</f>
        <v>5740</v>
      </c>
    </row>
  </sheetData>
  <sheetProtection algorithmName="SHA-512" hashValue="bI5mVeaAPwO4ZwGchRJrmqgdAAa2sabx2dKTLMQ5UfOLu5TvJcnsRgE8xlpljf4Oaow6o6NqnQEBtKtoxLed9g==" saltValue="vIFNyYZxmumILcnIYtWE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216</v>
      </c>
      <c r="DI1" s="762"/>
      <c r="DJ1" s="762"/>
      <c r="DK1" s="762"/>
      <c r="DL1" s="762"/>
      <c r="DM1" s="762"/>
      <c r="DN1" s="763"/>
      <c r="DO1" s="226"/>
      <c r="DP1" s="761" t="s">
        <v>217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222</v>
      </c>
      <c r="S4" s="704"/>
      <c r="T4" s="704"/>
      <c r="U4" s="704"/>
      <c r="V4" s="704"/>
      <c r="W4" s="704"/>
      <c r="X4" s="704"/>
      <c r="Y4" s="705"/>
      <c r="Z4" s="703" t="s">
        <v>223</v>
      </c>
      <c r="AA4" s="704"/>
      <c r="AB4" s="704"/>
      <c r="AC4" s="705"/>
      <c r="AD4" s="703" t="s">
        <v>224</v>
      </c>
      <c r="AE4" s="704"/>
      <c r="AF4" s="704"/>
      <c r="AG4" s="704"/>
      <c r="AH4" s="704"/>
      <c r="AI4" s="704"/>
      <c r="AJ4" s="704"/>
      <c r="AK4" s="705"/>
      <c r="AL4" s="703" t="s">
        <v>223</v>
      </c>
      <c r="AM4" s="704"/>
      <c r="AN4" s="704"/>
      <c r="AO4" s="705"/>
      <c r="AP4" s="764" t="s">
        <v>225</v>
      </c>
      <c r="AQ4" s="764"/>
      <c r="AR4" s="764"/>
      <c r="AS4" s="764"/>
      <c r="AT4" s="764"/>
      <c r="AU4" s="764"/>
      <c r="AV4" s="764"/>
      <c r="AW4" s="764"/>
      <c r="AX4" s="764"/>
      <c r="AY4" s="764"/>
      <c r="AZ4" s="764"/>
      <c r="BA4" s="764"/>
      <c r="BB4" s="764"/>
      <c r="BC4" s="764"/>
      <c r="BD4" s="764"/>
      <c r="BE4" s="764"/>
      <c r="BF4" s="764"/>
      <c r="BG4" s="764" t="s">
        <v>226</v>
      </c>
      <c r="BH4" s="764"/>
      <c r="BI4" s="764"/>
      <c r="BJ4" s="764"/>
      <c r="BK4" s="764"/>
      <c r="BL4" s="764"/>
      <c r="BM4" s="764"/>
      <c r="BN4" s="764"/>
      <c r="BO4" s="764" t="s">
        <v>223</v>
      </c>
      <c r="BP4" s="764"/>
      <c r="BQ4" s="764"/>
      <c r="BR4" s="764"/>
      <c r="BS4" s="764" t="s">
        <v>227</v>
      </c>
      <c r="BT4" s="764"/>
      <c r="BU4" s="764"/>
      <c r="BV4" s="764"/>
      <c r="BW4" s="764"/>
      <c r="BX4" s="764"/>
      <c r="BY4" s="764"/>
      <c r="BZ4" s="764"/>
      <c r="CA4" s="764"/>
      <c r="CB4" s="764"/>
      <c r="CD4" s="746" t="s">
        <v>228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229</v>
      </c>
      <c r="C5" s="709"/>
      <c r="D5" s="709"/>
      <c r="E5" s="709"/>
      <c r="F5" s="709"/>
      <c r="G5" s="709"/>
      <c r="H5" s="709"/>
      <c r="I5" s="709"/>
      <c r="J5" s="709"/>
      <c r="K5" s="709"/>
      <c r="L5" s="709"/>
      <c r="M5" s="709"/>
      <c r="N5" s="709"/>
      <c r="O5" s="709"/>
      <c r="P5" s="709"/>
      <c r="Q5" s="710"/>
      <c r="R5" s="697">
        <v>64405469</v>
      </c>
      <c r="S5" s="698"/>
      <c r="T5" s="698"/>
      <c r="U5" s="698"/>
      <c r="V5" s="698"/>
      <c r="W5" s="698"/>
      <c r="X5" s="698"/>
      <c r="Y5" s="741"/>
      <c r="Z5" s="759">
        <v>29.6</v>
      </c>
      <c r="AA5" s="759"/>
      <c r="AB5" s="759"/>
      <c r="AC5" s="759"/>
      <c r="AD5" s="760">
        <v>64405469</v>
      </c>
      <c r="AE5" s="760"/>
      <c r="AF5" s="760"/>
      <c r="AG5" s="760"/>
      <c r="AH5" s="760"/>
      <c r="AI5" s="760"/>
      <c r="AJ5" s="760"/>
      <c r="AK5" s="760"/>
      <c r="AL5" s="742">
        <v>70</v>
      </c>
      <c r="AM5" s="713"/>
      <c r="AN5" s="713"/>
      <c r="AO5" s="743"/>
      <c r="AP5" s="708" t="s">
        <v>230</v>
      </c>
      <c r="AQ5" s="709"/>
      <c r="AR5" s="709"/>
      <c r="AS5" s="709"/>
      <c r="AT5" s="709"/>
      <c r="AU5" s="709"/>
      <c r="AV5" s="709"/>
      <c r="AW5" s="709"/>
      <c r="AX5" s="709"/>
      <c r="AY5" s="709"/>
      <c r="AZ5" s="709"/>
      <c r="BA5" s="709"/>
      <c r="BB5" s="709"/>
      <c r="BC5" s="709"/>
      <c r="BD5" s="709"/>
      <c r="BE5" s="709"/>
      <c r="BF5" s="710"/>
      <c r="BG5" s="642">
        <v>62149535</v>
      </c>
      <c r="BH5" s="643"/>
      <c r="BI5" s="643"/>
      <c r="BJ5" s="643"/>
      <c r="BK5" s="643"/>
      <c r="BL5" s="643"/>
      <c r="BM5" s="643"/>
      <c r="BN5" s="644"/>
      <c r="BO5" s="675">
        <v>96.5</v>
      </c>
      <c r="BP5" s="675"/>
      <c r="BQ5" s="675"/>
      <c r="BR5" s="675"/>
      <c r="BS5" s="676">
        <v>1793493</v>
      </c>
      <c r="BT5" s="676"/>
      <c r="BU5" s="676"/>
      <c r="BV5" s="676"/>
      <c r="BW5" s="676"/>
      <c r="BX5" s="676"/>
      <c r="BY5" s="676"/>
      <c r="BZ5" s="676"/>
      <c r="CA5" s="676"/>
      <c r="CB5" s="739"/>
      <c r="CD5" s="746" t="s">
        <v>225</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223</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1000797</v>
      </c>
      <c r="S6" s="643"/>
      <c r="T6" s="643"/>
      <c r="U6" s="643"/>
      <c r="V6" s="643"/>
      <c r="W6" s="643"/>
      <c r="X6" s="643"/>
      <c r="Y6" s="644"/>
      <c r="Z6" s="675">
        <v>0.5</v>
      </c>
      <c r="AA6" s="675"/>
      <c r="AB6" s="675"/>
      <c r="AC6" s="675"/>
      <c r="AD6" s="676">
        <v>1000797</v>
      </c>
      <c r="AE6" s="676"/>
      <c r="AF6" s="676"/>
      <c r="AG6" s="676"/>
      <c r="AH6" s="676"/>
      <c r="AI6" s="676"/>
      <c r="AJ6" s="676"/>
      <c r="AK6" s="676"/>
      <c r="AL6" s="645">
        <v>1.1000000000000001</v>
      </c>
      <c r="AM6" s="646"/>
      <c r="AN6" s="646"/>
      <c r="AO6" s="677"/>
      <c r="AP6" s="639" t="s">
        <v>235</v>
      </c>
      <c r="AQ6" s="640"/>
      <c r="AR6" s="640"/>
      <c r="AS6" s="640"/>
      <c r="AT6" s="640"/>
      <c r="AU6" s="640"/>
      <c r="AV6" s="640"/>
      <c r="AW6" s="640"/>
      <c r="AX6" s="640"/>
      <c r="AY6" s="640"/>
      <c r="AZ6" s="640"/>
      <c r="BA6" s="640"/>
      <c r="BB6" s="640"/>
      <c r="BC6" s="640"/>
      <c r="BD6" s="640"/>
      <c r="BE6" s="640"/>
      <c r="BF6" s="641"/>
      <c r="BG6" s="642">
        <v>62149535</v>
      </c>
      <c r="BH6" s="643"/>
      <c r="BI6" s="643"/>
      <c r="BJ6" s="643"/>
      <c r="BK6" s="643"/>
      <c r="BL6" s="643"/>
      <c r="BM6" s="643"/>
      <c r="BN6" s="644"/>
      <c r="BO6" s="675">
        <v>96.5</v>
      </c>
      <c r="BP6" s="675"/>
      <c r="BQ6" s="675"/>
      <c r="BR6" s="675"/>
      <c r="BS6" s="676">
        <v>1793493</v>
      </c>
      <c r="BT6" s="676"/>
      <c r="BU6" s="676"/>
      <c r="BV6" s="676"/>
      <c r="BW6" s="676"/>
      <c r="BX6" s="676"/>
      <c r="BY6" s="676"/>
      <c r="BZ6" s="676"/>
      <c r="CA6" s="676"/>
      <c r="CB6" s="739"/>
      <c r="CD6" s="700" t="s">
        <v>236</v>
      </c>
      <c r="CE6" s="701"/>
      <c r="CF6" s="701"/>
      <c r="CG6" s="701"/>
      <c r="CH6" s="701"/>
      <c r="CI6" s="701"/>
      <c r="CJ6" s="701"/>
      <c r="CK6" s="701"/>
      <c r="CL6" s="701"/>
      <c r="CM6" s="701"/>
      <c r="CN6" s="701"/>
      <c r="CO6" s="701"/>
      <c r="CP6" s="701"/>
      <c r="CQ6" s="702"/>
      <c r="CR6" s="642">
        <v>697022</v>
      </c>
      <c r="CS6" s="643"/>
      <c r="CT6" s="643"/>
      <c r="CU6" s="643"/>
      <c r="CV6" s="643"/>
      <c r="CW6" s="643"/>
      <c r="CX6" s="643"/>
      <c r="CY6" s="644"/>
      <c r="CZ6" s="742">
        <v>0.3</v>
      </c>
      <c r="DA6" s="713"/>
      <c r="DB6" s="713"/>
      <c r="DC6" s="745"/>
      <c r="DD6" s="648" t="s">
        <v>186</v>
      </c>
      <c r="DE6" s="643"/>
      <c r="DF6" s="643"/>
      <c r="DG6" s="643"/>
      <c r="DH6" s="643"/>
      <c r="DI6" s="643"/>
      <c r="DJ6" s="643"/>
      <c r="DK6" s="643"/>
      <c r="DL6" s="643"/>
      <c r="DM6" s="643"/>
      <c r="DN6" s="643"/>
      <c r="DO6" s="643"/>
      <c r="DP6" s="644"/>
      <c r="DQ6" s="648">
        <v>697022</v>
      </c>
      <c r="DR6" s="643"/>
      <c r="DS6" s="643"/>
      <c r="DT6" s="643"/>
      <c r="DU6" s="643"/>
      <c r="DV6" s="643"/>
      <c r="DW6" s="643"/>
      <c r="DX6" s="643"/>
      <c r="DY6" s="643"/>
      <c r="DZ6" s="643"/>
      <c r="EA6" s="643"/>
      <c r="EB6" s="643"/>
      <c r="EC6" s="689"/>
    </row>
    <row r="7" spans="2:143" ht="11.25" customHeight="1" x14ac:dyDescent="0.15">
      <c r="B7" s="639" t="s">
        <v>237</v>
      </c>
      <c r="C7" s="640"/>
      <c r="D7" s="640"/>
      <c r="E7" s="640"/>
      <c r="F7" s="640"/>
      <c r="G7" s="640"/>
      <c r="H7" s="640"/>
      <c r="I7" s="640"/>
      <c r="J7" s="640"/>
      <c r="K7" s="640"/>
      <c r="L7" s="640"/>
      <c r="M7" s="640"/>
      <c r="N7" s="640"/>
      <c r="O7" s="640"/>
      <c r="P7" s="640"/>
      <c r="Q7" s="641"/>
      <c r="R7" s="642">
        <v>107113</v>
      </c>
      <c r="S7" s="643"/>
      <c r="T7" s="643"/>
      <c r="U7" s="643"/>
      <c r="V7" s="643"/>
      <c r="W7" s="643"/>
      <c r="X7" s="643"/>
      <c r="Y7" s="644"/>
      <c r="Z7" s="675">
        <v>0</v>
      </c>
      <c r="AA7" s="675"/>
      <c r="AB7" s="675"/>
      <c r="AC7" s="675"/>
      <c r="AD7" s="676">
        <v>107113</v>
      </c>
      <c r="AE7" s="676"/>
      <c r="AF7" s="676"/>
      <c r="AG7" s="676"/>
      <c r="AH7" s="676"/>
      <c r="AI7" s="676"/>
      <c r="AJ7" s="676"/>
      <c r="AK7" s="676"/>
      <c r="AL7" s="645">
        <v>0.1</v>
      </c>
      <c r="AM7" s="646"/>
      <c r="AN7" s="646"/>
      <c r="AO7" s="677"/>
      <c r="AP7" s="639" t="s">
        <v>238</v>
      </c>
      <c r="AQ7" s="640"/>
      <c r="AR7" s="640"/>
      <c r="AS7" s="640"/>
      <c r="AT7" s="640"/>
      <c r="AU7" s="640"/>
      <c r="AV7" s="640"/>
      <c r="AW7" s="640"/>
      <c r="AX7" s="640"/>
      <c r="AY7" s="640"/>
      <c r="AZ7" s="640"/>
      <c r="BA7" s="640"/>
      <c r="BB7" s="640"/>
      <c r="BC7" s="640"/>
      <c r="BD7" s="640"/>
      <c r="BE7" s="640"/>
      <c r="BF7" s="641"/>
      <c r="BG7" s="642">
        <v>31603694</v>
      </c>
      <c r="BH7" s="643"/>
      <c r="BI7" s="643"/>
      <c r="BJ7" s="643"/>
      <c r="BK7" s="643"/>
      <c r="BL7" s="643"/>
      <c r="BM7" s="643"/>
      <c r="BN7" s="644"/>
      <c r="BO7" s="675">
        <v>49.1</v>
      </c>
      <c r="BP7" s="675"/>
      <c r="BQ7" s="675"/>
      <c r="BR7" s="675"/>
      <c r="BS7" s="676">
        <v>1793493</v>
      </c>
      <c r="BT7" s="676"/>
      <c r="BU7" s="676"/>
      <c r="BV7" s="676"/>
      <c r="BW7" s="676"/>
      <c r="BX7" s="676"/>
      <c r="BY7" s="676"/>
      <c r="BZ7" s="676"/>
      <c r="CA7" s="676"/>
      <c r="CB7" s="739"/>
      <c r="CD7" s="681" t="s">
        <v>239</v>
      </c>
      <c r="CE7" s="682"/>
      <c r="CF7" s="682"/>
      <c r="CG7" s="682"/>
      <c r="CH7" s="682"/>
      <c r="CI7" s="682"/>
      <c r="CJ7" s="682"/>
      <c r="CK7" s="682"/>
      <c r="CL7" s="682"/>
      <c r="CM7" s="682"/>
      <c r="CN7" s="682"/>
      <c r="CO7" s="682"/>
      <c r="CP7" s="682"/>
      <c r="CQ7" s="683"/>
      <c r="CR7" s="642">
        <v>57540687</v>
      </c>
      <c r="CS7" s="643"/>
      <c r="CT7" s="643"/>
      <c r="CU7" s="643"/>
      <c r="CV7" s="643"/>
      <c r="CW7" s="643"/>
      <c r="CX7" s="643"/>
      <c r="CY7" s="644"/>
      <c r="CZ7" s="675">
        <v>27</v>
      </c>
      <c r="DA7" s="675"/>
      <c r="DB7" s="675"/>
      <c r="DC7" s="675"/>
      <c r="DD7" s="648">
        <v>1205257</v>
      </c>
      <c r="DE7" s="643"/>
      <c r="DF7" s="643"/>
      <c r="DG7" s="643"/>
      <c r="DH7" s="643"/>
      <c r="DI7" s="643"/>
      <c r="DJ7" s="643"/>
      <c r="DK7" s="643"/>
      <c r="DL7" s="643"/>
      <c r="DM7" s="643"/>
      <c r="DN7" s="643"/>
      <c r="DO7" s="643"/>
      <c r="DP7" s="644"/>
      <c r="DQ7" s="648">
        <v>11801064</v>
      </c>
      <c r="DR7" s="643"/>
      <c r="DS7" s="643"/>
      <c r="DT7" s="643"/>
      <c r="DU7" s="643"/>
      <c r="DV7" s="643"/>
      <c r="DW7" s="643"/>
      <c r="DX7" s="643"/>
      <c r="DY7" s="643"/>
      <c r="DZ7" s="643"/>
      <c r="EA7" s="643"/>
      <c r="EB7" s="643"/>
      <c r="EC7" s="689"/>
    </row>
    <row r="8" spans="2:143" ht="11.25" customHeight="1" x14ac:dyDescent="0.15">
      <c r="B8" s="639" t="s">
        <v>240</v>
      </c>
      <c r="C8" s="640"/>
      <c r="D8" s="640"/>
      <c r="E8" s="640"/>
      <c r="F8" s="640"/>
      <c r="G8" s="640"/>
      <c r="H8" s="640"/>
      <c r="I8" s="640"/>
      <c r="J8" s="640"/>
      <c r="K8" s="640"/>
      <c r="L8" s="640"/>
      <c r="M8" s="640"/>
      <c r="N8" s="640"/>
      <c r="O8" s="640"/>
      <c r="P8" s="640"/>
      <c r="Q8" s="641"/>
      <c r="R8" s="642">
        <v>357119</v>
      </c>
      <c r="S8" s="643"/>
      <c r="T8" s="643"/>
      <c r="U8" s="643"/>
      <c r="V8" s="643"/>
      <c r="W8" s="643"/>
      <c r="X8" s="643"/>
      <c r="Y8" s="644"/>
      <c r="Z8" s="675">
        <v>0.2</v>
      </c>
      <c r="AA8" s="675"/>
      <c r="AB8" s="675"/>
      <c r="AC8" s="675"/>
      <c r="AD8" s="676">
        <v>357119</v>
      </c>
      <c r="AE8" s="676"/>
      <c r="AF8" s="676"/>
      <c r="AG8" s="676"/>
      <c r="AH8" s="676"/>
      <c r="AI8" s="676"/>
      <c r="AJ8" s="676"/>
      <c r="AK8" s="676"/>
      <c r="AL8" s="645">
        <v>0.4</v>
      </c>
      <c r="AM8" s="646"/>
      <c r="AN8" s="646"/>
      <c r="AO8" s="677"/>
      <c r="AP8" s="639" t="s">
        <v>241</v>
      </c>
      <c r="AQ8" s="640"/>
      <c r="AR8" s="640"/>
      <c r="AS8" s="640"/>
      <c r="AT8" s="640"/>
      <c r="AU8" s="640"/>
      <c r="AV8" s="640"/>
      <c r="AW8" s="640"/>
      <c r="AX8" s="640"/>
      <c r="AY8" s="640"/>
      <c r="AZ8" s="640"/>
      <c r="BA8" s="640"/>
      <c r="BB8" s="640"/>
      <c r="BC8" s="640"/>
      <c r="BD8" s="640"/>
      <c r="BE8" s="640"/>
      <c r="BF8" s="641"/>
      <c r="BG8" s="642">
        <v>752267</v>
      </c>
      <c r="BH8" s="643"/>
      <c r="BI8" s="643"/>
      <c r="BJ8" s="643"/>
      <c r="BK8" s="643"/>
      <c r="BL8" s="643"/>
      <c r="BM8" s="643"/>
      <c r="BN8" s="644"/>
      <c r="BO8" s="675">
        <v>1.2</v>
      </c>
      <c r="BP8" s="675"/>
      <c r="BQ8" s="675"/>
      <c r="BR8" s="675"/>
      <c r="BS8" s="648" t="s">
        <v>186</v>
      </c>
      <c r="BT8" s="643"/>
      <c r="BU8" s="643"/>
      <c r="BV8" s="643"/>
      <c r="BW8" s="643"/>
      <c r="BX8" s="643"/>
      <c r="BY8" s="643"/>
      <c r="BZ8" s="643"/>
      <c r="CA8" s="643"/>
      <c r="CB8" s="689"/>
      <c r="CD8" s="681" t="s">
        <v>242</v>
      </c>
      <c r="CE8" s="682"/>
      <c r="CF8" s="682"/>
      <c r="CG8" s="682"/>
      <c r="CH8" s="682"/>
      <c r="CI8" s="682"/>
      <c r="CJ8" s="682"/>
      <c r="CK8" s="682"/>
      <c r="CL8" s="682"/>
      <c r="CM8" s="682"/>
      <c r="CN8" s="682"/>
      <c r="CO8" s="682"/>
      <c r="CP8" s="682"/>
      <c r="CQ8" s="683"/>
      <c r="CR8" s="642">
        <v>71136846</v>
      </c>
      <c r="CS8" s="643"/>
      <c r="CT8" s="643"/>
      <c r="CU8" s="643"/>
      <c r="CV8" s="643"/>
      <c r="CW8" s="643"/>
      <c r="CX8" s="643"/>
      <c r="CY8" s="644"/>
      <c r="CZ8" s="675">
        <v>33.4</v>
      </c>
      <c r="DA8" s="675"/>
      <c r="DB8" s="675"/>
      <c r="DC8" s="675"/>
      <c r="DD8" s="648">
        <v>1047156</v>
      </c>
      <c r="DE8" s="643"/>
      <c r="DF8" s="643"/>
      <c r="DG8" s="643"/>
      <c r="DH8" s="643"/>
      <c r="DI8" s="643"/>
      <c r="DJ8" s="643"/>
      <c r="DK8" s="643"/>
      <c r="DL8" s="643"/>
      <c r="DM8" s="643"/>
      <c r="DN8" s="643"/>
      <c r="DO8" s="643"/>
      <c r="DP8" s="644"/>
      <c r="DQ8" s="648">
        <v>35487450</v>
      </c>
      <c r="DR8" s="643"/>
      <c r="DS8" s="643"/>
      <c r="DT8" s="643"/>
      <c r="DU8" s="643"/>
      <c r="DV8" s="643"/>
      <c r="DW8" s="643"/>
      <c r="DX8" s="643"/>
      <c r="DY8" s="643"/>
      <c r="DZ8" s="643"/>
      <c r="EA8" s="643"/>
      <c r="EB8" s="643"/>
      <c r="EC8" s="689"/>
    </row>
    <row r="9" spans="2:143" ht="11.25" customHeight="1" x14ac:dyDescent="0.15">
      <c r="B9" s="639" t="s">
        <v>243</v>
      </c>
      <c r="C9" s="640"/>
      <c r="D9" s="640"/>
      <c r="E9" s="640"/>
      <c r="F9" s="640"/>
      <c r="G9" s="640"/>
      <c r="H9" s="640"/>
      <c r="I9" s="640"/>
      <c r="J9" s="640"/>
      <c r="K9" s="640"/>
      <c r="L9" s="640"/>
      <c r="M9" s="640"/>
      <c r="N9" s="640"/>
      <c r="O9" s="640"/>
      <c r="P9" s="640"/>
      <c r="Q9" s="641"/>
      <c r="R9" s="642">
        <v>357465</v>
      </c>
      <c r="S9" s="643"/>
      <c r="T9" s="643"/>
      <c r="U9" s="643"/>
      <c r="V9" s="643"/>
      <c r="W9" s="643"/>
      <c r="X9" s="643"/>
      <c r="Y9" s="644"/>
      <c r="Z9" s="675">
        <v>0.2</v>
      </c>
      <c r="AA9" s="675"/>
      <c r="AB9" s="675"/>
      <c r="AC9" s="675"/>
      <c r="AD9" s="676">
        <v>357465</v>
      </c>
      <c r="AE9" s="676"/>
      <c r="AF9" s="676"/>
      <c r="AG9" s="676"/>
      <c r="AH9" s="676"/>
      <c r="AI9" s="676"/>
      <c r="AJ9" s="676"/>
      <c r="AK9" s="676"/>
      <c r="AL9" s="645">
        <v>0.4</v>
      </c>
      <c r="AM9" s="646"/>
      <c r="AN9" s="646"/>
      <c r="AO9" s="677"/>
      <c r="AP9" s="639" t="s">
        <v>244</v>
      </c>
      <c r="AQ9" s="640"/>
      <c r="AR9" s="640"/>
      <c r="AS9" s="640"/>
      <c r="AT9" s="640"/>
      <c r="AU9" s="640"/>
      <c r="AV9" s="640"/>
      <c r="AW9" s="640"/>
      <c r="AX9" s="640"/>
      <c r="AY9" s="640"/>
      <c r="AZ9" s="640"/>
      <c r="BA9" s="640"/>
      <c r="BB9" s="640"/>
      <c r="BC9" s="640"/>
      <c r="BD9" s="640"/>
      <c r="BE9" s="640"/>
      <c r="BF9" s="641"/>
      <c r="BG9" s="642">
        <v>23706151</v>
      </c>
      <c r="BH9" s="643"/>
      <c r="BI9" s="643"/>
      <c r="BJ9" s="643"/>
      <c r="BK9" s="643"/>
      <c r="BL9" s="643"/>
      <c r="BM9" s="643"/>
      <c r="BN9" s="644"/>
      <c r="BO9" s="675">
        <v>36.799999999999997</v>
      </c>
      <c r="BP9" s="675"/>
      <c r="BQ9" s="675"/>
      <c r="BR9" s="675"/>
      <c r="BS9" s="648" t="s">
        <v>186</v>
      </c>
      <c r="BT9" s="643"/>
      <c r="BU9" s="643"/>
      <c r="BV9" s="643"/>
      <c r="BW9" s="643"/>
      <c r="BX9" s="643"/>
      <c r="BY9" s="643"/>
      <c r="BZ9" s="643"/>
      <c r="CA9" s="643"/>
      <c r="CB9" s="689"/>
      <c r="CD9" s="681" t="s">
        <v>245</v>
      </c>
      <c r="CE9" s="682"/>
      <c r="CF9" s="682"/>
      <c r="CG9" s="682"/>
      <c r="CH9" s="682"/>
      <c r="CI9" s="682"/>
      <c r="CJ9" s="682"/>
      <c r="CK9" s="682"/>
      <c r="CL9" s="682"/>
      <c r="CM9" s="682"/>
      <c r="CN9" s="682"/>
      <c r="CO9" s="682"/>
      <c r="CP9" s="682"/>
      <c r="CQ9" s="683"/>
      <c r="CR9" s="642">
        <v>15254978</v>
      </c>
      <c r="CS9" s="643"/>
      <c r="CT9" s="643"/>
      <c r="CU9" s="643"/>
      <c r="CV9" s="643"/>
      <c r="CW9" s="643"/>
      <c r="CX9" s="643"/>
      <c r="CY9" s="644"/>
      <c r="CZ9" s="675">
        <v>7.2</v>
      </c>
      <c r="DA9" s="675"/>
      <c r="DB9" s="675"/>
      <c r="DC9" s="675"/>
      <c r="DD9" s="648">
        <v>570826</v>
      </c>
      <c r="DE9" s="643"/>
      <c r="DF9" s="643"/>
      <c r="DG9" s="643"/>
      <c r="DH9" s="643"/>
      <c r="DI9" s="643"/>
      <c r="DJ9" s="643"/>
      <c r="DK9" s="643"/>
      <c r="DL9" s="643"/>
      <c r="DM9" s="643"/>
      <c r="DN9" s="643"/>
      <c r="DO9" s="643"/>
      <c r="DP9" s="644"/>
      <c r="DQ9" s="648">
        <v>11577596</v>
      </c>
      <c r="DR9" s="643"/>
      <c r="DS9" s="643"/>
      <c r="DT9" s="643"/>
      <c r="DU9" s="643"/>
      <c r="DV9" s="643"/>
      <c r="DW9" s="643"/>
      <c r="DX9" s="643"/>
      <c r="DY9" s="643"/>
      <c r="DZ9" s="643"/>
      <c r="EA9" s="643"/>
      <c r="EB9" s="643"/>
      <c r="EC9" s="689"/>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186</v>
      </c>
      <c r="S10" s="643"/>
      <c r="T10" s="643"/>
      <c r="U10" s="643"/>
      <c r="V10" s="643"/>
      <c r="W10" s="643"/>
      <c r="X10" s="643"/>
      <c r="Y10" s="644"/>
      <c r="Z10" s="675" t="s">
        <v>186</v>
      </c>
      <c r="AA10" s="675"/>
      <c r="AB10" s="675"/>
      <c r="AC10" s="675"/>
      <c r="AD10" s="676" t="s">
        <v>247</v>
      </c>
      <c r="AE10" s="676"/>
      <c r="AF10" s="676"/>
      <c r="AG10" s="676"/>
      <c r="AH10" s="676"/>
      <c r="AI10" s="676"/>
      <c r="AJ10" s="676"/>
      <c r="AK10" s="676"/>
      <c r="AL10" s="645" t="s">
        <v>247</v>
      </c>
      <c r="AM10" s="646"/>
      <c r="AN10" s="646"/>
      <c r="AO10" s="677"/>
      <c r="AP10" s="639" t="s">
        <v>248</v>
      </c>
      <c r="AQ10" s="640"/>
      <c r="AR10" s="640"/>
      <c r="AS10" s="640"/>
      <c r="AT10" s="640"/>
      <c r="AU10" s="640"/>
      <c r="AV10" s="640"/>
      <c r="AW10" s="640"/>
      <c r="AX10" s="640"/>
      <c r="AY10" s="640"/>
      <c r="AZ10" s="640"/>
      <c r="BA10" s="640"/>
      <c r="BB10" s="640"/>
      <c r="BC10" s="640"/>
      <c r="BD10" s="640"/>
      <c r="BE10" s="640"/>
      <c r="BF10" s="641"/>
      <c r="BG10" s="642">
        <v>2079497</v>
      </c>
      <c r="BH10" s="643"/>
      <c r="BI10" s="643"/>
      <c r="BJ10" s="643"/>
      <c r="BK10" s="643"/>
      <c r="BL10" s="643"/>
      <c r="BM10" s="643"/>
      <c r="BN10" s="644"/>
      <c r="BO10" s="675">
        <v>3.2</v>
      </c>
      <c r="BP10" s="675"/>
      <c r="BQ10" s="675"/>
      <c r="BR10" s="675"/>
      <c r="BS10" s="648">
        <v>346774</v>
      </c>
      <c r="BT10" s="643"/>
      <c r="BU10" s="643"/>
      <c r="BV10" s="643"/>
      <c r="BW10" s="643"/>
      <c r="BX10" s="643"/>
      <c r="BY10" s="643"/>
      <c r="BZ10" s="643"/>
      <c r="CA10" s="643"/>
      <c r="CB10" s="689"/>
      <c r="CD10" s="681" t="s">
        <v>249</v>
      </c>
      <c r="CE10" s="682"/>
      <c r="CF10" s="682"/>
      <c r="CG10" s="682"/>
      <c r="CH10" s="682"/>
      <c r="CI10" s="682"/>
      <c r="CJ10" s="682"/>
      <c r="CK10" s="682"/>
      <c r="CL10" s="682"/>
      <c r="CM10" s="682"/>
      <c r="CN10" s="682"/>
      <c r="CO10" s="682"/>
      <c r="CP10" s="682"/>
      <c r="CQ10" s="683"/>
      <c r="CR10" s="642">
        <v>198768</v>
      </c>
      <c r="CS10" s="643"/>
      <c r="CT10" s="643"/>
      <c r="CU10" s="643"/>
      <c r="CV10" s="643"/>
      <c r="CW10" s="643"/>
      <c r="CX10" s="643"/>
      <c r="CY10" s="644"/>
      <c r="CZ10" s="675">
        <v>0.1</v>
      </c>
      <c r="DA10" s="675"/>
      <c r="DB10" s="675"/>
      <c r="DC10" s="675"/>
      <c r="DD10" s="648" t="s">
        <v>247</v>
      </c>
      <c r="DE10" s="643"/>
      <c r="DF10" s="643"/>
      <c r="DG10" s="643"/>
      <c r="DH10" s="643"/>
      <c r="DI10" s="643"/>
      <c r="DJ10" s="643"/>
      <c r="DK10" s="643"/>
      <c r="DL10" s="643"/>
      <c r="DM10" s="643"/>
      <c r="DN10" s="643"/>
      <c r="DO10" s="643"/>
      <c r="DP10" s="644"/>
      <c r="DQ10" s="648">
        <v>18768</v>
      </c>
      <c r="DR10" s="643"/>
      <c r="DS10" s="643"/>
      <c r="DT10" s="643"/>
      <c r="DU10" s="643"/>
      <c r="DV10" s="643"/>
      <c r="DW10" s="643"/>
      <c r="DX10" s="643"/>
      <c r="DY10" s="643"/>
      <c r="DZ10" s="643"/>
      <c r="EA10" s="643"/>
      <c r="EB10" s="643"/>
      <c r="EC10" s="689"/>
    </row>
    <row r="11" spans="2:143" ht="11.25" customHeight="1" x14ac:dyDescent="0.15">
      <c r="B11" s="639" t="s">
        <v>250</v>
      </c>
      <c r="C11" s="640"/>
      <c r="D11" s="640"/>
      <c r="E11" s="640"/>
      <c r="F11" s="640"/>
      <c r="G11" s="640"/>
      <c r="H11" s="640"/>
      <c r="I11" s="640"/>
      <c r="J11" s="640"/>
      <c r="K11" s="640"/>
      <c r="L11" s="640"/>
      <c r="M11" s="640"/>
      <c r="N11" s="640"/>
      <c r="O11" s="640"/>
      <c r="P11" s="640"/>
      <c r="Q11" s="641"/>
      <c r="R11" s="642">
        <v>9586906</v>
      </c>
      <c r="S11" s="643"/>
      <c r="T11" s="643"/>
      <c r="U11" s="643"/>
      <c r="V11" s="643"/>
      <c r="W11" s="643"/>
      <c r="X11" s="643"/>
      <c r="Y11" s="644"/>
      <c r="Z11" s="645">
        <v>4.4000000000000004</v>
      </c>
      <c r="AA11" s="646"/>
      <c r="AB11" s="646"/>
      <c r="AC11" s="647"/>
      <c r="AD11" s="648">
        <v>9586906</v>
      </c>
      <c r="AE11" s="643"/>
      <c r="AF11" s="643"/>
      <c r="AG11" s="643"/>
      <c r="AH11" s="643"/>
      <c r="AI11" s="643"/>
      <c r="AJ11" s="643"/>
      <c r="AK11" s="644"/>
      <c r="AL11" s="645">
        <v>10.4</v>
      </c>
      <c r="AM11" s="646"/>
      <c r="AN11" s="646"/>
      <c r="AO11" s="677"/>
      <c r="AP11" s="639" t="s">
        <v>251</v>
      </c>
      <c r="AQ11" s="640"/>
      <c r="AR11" s="640"/>
      <c r="AS11" s="640"/>
      <c r="AT11" s="640"/>
      <c r="AU11" s="640"/>
      <c r="AV11" s="640"/>
      <c r="AW11" s="640"/>
      <c r="AX11" s="640"/>
      <c r="AY11" s="640"/>
      <c r="AZ11" s="640"/>
      <c r="BA11" s="640"/>
      <c r="BB11" s="640"/>
      <c r="BC11" s="640"/>
      <c r="BD11" s="640"/>
      <c r="BE11" s="640"/>
      <c r="BF11" s="641"/>
      <c r="BG11" s="642">
        <v>5065779</v>
      </c>
      <c r="BH11" s="643"/>
      <c r="BI11" s="643"/>
      <c r="BJ11" s="643"/>
      <c r="BK11" s="643"/>
      <c r="BL11" s="643"/>
      <c r="BM11" s="643"/>
      <c r="BN11" s="644"/>
      <c r="BO11" s="675">
        <v>7.9</v>
      </c>
      <c r="BP11" s="675"/>
      <c r="BQ11" s="675"/>
      <c r="BR11" s="675"/>
      <c r="BS11" s="648">
        <v>1446719</v>
      </c>
      <c r="BT11" s="643"/>
      <c r="BU11" s="643"/>
      <c r="BV11" s="643"/>
      <c r="BW11" s="643"/>
      <c r="BX11" s="643"/>
      <c r="BY11" s="643"/>
      <c r="BZ11" s="643"/>
      <c r="CA11" s="643"/>
      <c r="CB11" s="689"/>
      <c r="CD11" s="681" t="s">
        <v>252</v>
      </c>
      <c r="CE11" s="682"/>
      <c r="CF11" s="682"/>
      <c r="CG11" s="682"/>
      <c r="CH11" s="682"/>
      <c r="CI11" s="682"/>
      <c r="CJ11" s="682"/>
      <c r="CK11" s="682"/>
      <c r="CL11" s="682"/>
      <c r="CM11" s="682"/>
      <c r="CN11" s="682"/>
      <c r="CO11" s="682"/>
      <c r="CP11" s="682"/>
      <c r="CQ11" s="683"/>
      <c r="CR11" s="642">
        <v>2787452</v>
      </c>
      <c r="CS11" s="643"/>
      <c r="CT11" s="643"/>
      <c r="CU11" s="643"/>
      <c r="CV11" s="643"/>
      <c r="CW11" s="643"/>
      <c r="CX11" s="643"/>
      <c r="CY11" s="644"/>
      <c r="CZ11" s="675">
        <v>1.3</v>
      </c>
      <c r="DA11" s="675"/>
      <c r="DB11" s="675"/>
      <c r="DC11" s="675"/>
      <c r="DD11" s="648">
        <v>2067065</v>
      </c>
      <c r="DE11" s="643"/>
      <c r="DF11" s="643"/>
      <c r="DG11" s="643"/>
      <c r="DH11" s="643"/>
      <c r="DI11" s="643"/>
      <c r="DJ11" s="643"/>
      <c r="DK11" s="643"/>
      <c r="DL11" s="643"/>
      <c r="DM11" s="643"/>
      <c r="DN11" s="643"/>
      <c r="DO11" s="643"/>
      <c r="DP11" s="644"/>
      <c r="DQ11" s="648">
        <v>1310072</v>
      </c>
      <c r="DR11" s="643"/>
      <c r="DS11" s="643"/>
      <c r="DT11" s="643"/>
      <c r="DU11" s="643"/>
      <c r="DV11" s="643"/>
      <c r="DW11" s="643"/>
      <c r="DX11" s="643"/>
      <c r="DY11" s="643"/>
      <c r="DZ11" s="643"/>
      <c r="EA11" s="643"/>
      <c r="EB11" s="643"/>
      <c r="EC11" s="689"/>
    </row>
    <row r="12" spans="2:143" ht="11.25" customHeight="1" x14ac:dyDescent="0.15">
      <c r="B12" s="639" t="s">
        <v>253</v>
      </c>
      <c r="C12" s="640"/>
      <c r="D12" s="640"/>
      <c r="E12" s="640"/>
      <c r="F12" s="640"/>
      <c r="G12" s="640"/>
      <c r="H12" s="640"/>
      <c r="I12" s="640"/>
      <c r="J12" s="640"/>
      <c r="K12" s="640"/>
      <c r="L12" s="640"/>
      <c r="M12" s="640"/>
      <c r="N12" s="640"/>
      <c r="O12" s="640"/>
      <c r="P12" s="640"/>
      <c r="Q12" s="641"/>
      <c r="R12" s="642">
        <v>23841</v>
      </c>
      <c r="S12" s="643"/>
      <c r="T12" s="643"/>
      <c r="U12" s="643"/>
      <c r="V12" s="643"/>
      <c r="W12" s="643"/>
      <c r="X12" s="643"/>
      <c r="Y12" s="644"/>
      <c r="Z12" s="675">
        <v>0</v>
      </c>
      <c r="AA12" s="675"/>
      <c r="AB12" s="675"/>
      <c r="AC12" s="675"/>
      <c r="AD12" s="676">
        <v>23841</v>
      </c>
      <c r="AE12" s="676"/>
      <c r="AF12" s="676"/>
      <c r="AG12" s="676"/>
      <c r="AH12" s="676"/>
      <c r="AI12" s="676"/>
      <c r="AJ12" s="676"/>
      <c r="AK12" s="676"/>
      <c r="AL12" s="645">
        <v>0</v>
      </c>
      <c r="AM12" s="646"/>
      <c r="AN12" s="646"/>
      <c r="AO12" s="677"/>
      <c r="AP12" s="639" t="s">
        <v>254</v>
      </c>
      <c r="AQ12" s="640"/>
      <c r="AR12" s="640"/>
      <c r="AS12" s="640"/>
      <c r="AT12" s="640"/>
      <c r="AU12" s="640"/>
      <c r="AV12" s="640"/>
      <c r="AW12" s="640"/>
      <c r="AX12" s="640"/>
      <c r="AY12" s="640"/>
      <c r="AZ12" s="640"/>
      <c r="BA12" s="640"/>
      <c r="BB12" s="640"/>
      <c r="BC12" s="640"/>
      <c r="BD12" s="640"/>
      <c r="BE12" s="640"/>
      <c r="BF12" s="641"/>
      <c r="BG12" s="642">
        <v>26647329</v>
      </c>
      <c r="BH12" s="643"/>
      <c r="BI12" s="643"/>
      <c r="BJ12" s="643"/>
      <c r="BK12" s="643"/>
      <c r="BL12" s="643"/>
      <c r="BM12" s="643"/>
      <c r="BN12" s="644"/>
      <c r="BO12" s="675">
        <v>41.4</v>
      </c>
      <c r="BP12" s="675"/>
      <c r="BQ12" s="675"/>
      <c r="BR12" s="675"/>
      <c r="BS12" s="648" t="s">
        <v>247</v>
      </c>
      <c r="BT12" s="643"/>
      <c r="BU12" s="643"/>
      <c r="BV12" s="643"/>
      <c r="BW12" s="643"/>
      <c r="BX12" s="643"/>
      <c r="BY12" s="643"/>
      <c r="BZ12" s="643"/>
      <c r="CA12" s="643"/>
      <c r="CB12" s="689"/>
      <c r="CD12" s="681" t="s">
        <v>255</v>
      </c>
      <c r="CE12" s="682"/>
      <c r="CF12" s="682"/>
      <c r="CG12" s="682"/>
      <c r="CH12" s="682"/>
      <c r="CI12" s="682"/>
      <c r="CJ12" s="682"/>
      <c r="CK12" s="682"/>
      <c r="CL12" s="682"/>
      <c r="CM12" s="682"/>
      <c r="CN12" s="682"/>
      <c r="CO12" s="682"/>
      <c r="CP12" s="682"/>
      <c r="CQ12" s="683"/>
      <c r="CR12" s="642">
        <v>4573369</v>
      </c>
      <c r="CS12" s="643"/>
      <c r="CT12" s="643"/>
      <c r="CU12" s="643"/>
      <c r="CV12" s="643"/>
      <c r="CW12" s="643"/>
      <c r="CX12" s="643"/>
      <c r="CY12" s="644"/>
      <c r="CZ12" s="675">
        <v>2.1</v>
      </c>
      <c r="DA12" s="675"/>
      <c r="DB12" s="675"/>
      <c r="DC12" s="675"/>
      <c r="DD12" s="648">
        <v>683743</v>
      </c>
      <c r="DE12" s="643"/>
      <c r="DF12" s="643"/>
      <c r="DG12" s="643"/>
      <c r="DH12" s="643"/>
      <c r="DI12" s="643"/>
      <c r="DJ12" s="643"/>
      <c r="DK12" s="643"/>
      <c r="DL12" s="643"/>
      <c r="DM12" s="643"/>
      <c r="DN12" s="643"/>
      <c r="DO12" s="643"/>
      <c r="DP12" s="644"/>
      <c r="DQ12" s="648">
        <v>3604683</v>
      </c>
      <c r="DR12" s="643"/>
      <c r="DS12" s="643"/>
      <c r="DT12" s="643"/>
      <c r="DU12" s="643"/>
      <c r="DV12" s="643"/>
      <c r="DW12" s="643"/>
      <c r="DX12" s="643"/>
      <c r="DY12" s="643"/>
      <c r="DZ12" s="643"/>
      <c r="EA12" s="643"/>
      <c r="EB12" s="643"/>
      <c r="EC12" s="689"/>
    </row>
    <row r="13" spans="2:143" ht="11.25" customHeight="1" x14ac:dyDescent="0.15">
      <c r="B13" s="639" t="s">
        <v>256</v>
      </c>
      <c r="C13" s="640"/>
      <c r="D13" s="640"/>
      <c r="E13" s="640"/>
      <c r="F13" s="640"/>
      <c r="G13" s="640"/>
      <c r="H13" s="640"/>
      <c r="I13" s="640"/>
      <c r="J13" s="640"/>
      <c r="K13" s="640"/>
      <c r="L13" s="640"/>
      <c r="M13" s="640"/>
      <c r="N13" s="640"/>
      <c r="O13" s="640"/>
      <c r="P13" s="640"/>
      <c r="Q13" s="641"/>
      <c r="R13" s="642" t="s">
        <v>186</v>
      </c>
      <c r="S13" s="643"/>
      <c r="T13" s="643"/>
      <c r="U13" s="643"/>
      <c r="V13" s="643"/>
      <c r="W13" s="643"/>
      <c r="X13" s="643"/>
      <c r="Y13" s="644"/>
      <c r="Z13" s="675" t="s">
        <v>186</v>
      </c>
      <c r="AA13" s="675"/>
      <c r="AB13" s="675"/>
      <c r="AC13" s="675"/>
      <c r="AD13" s="676" t="s">
        <v>247</v>
      </c>
      <c r="AE13" s="676"/>
      <c r="AF13" s="676"/>
      <c r="AG13" s="676"/>
      <c r="AH13" s="676"/>
      <c r="AI13" s="676"/>
      <c r="AJ13" s="676"/>
      <c r="AK13" s="676"/>
      <c r="AL13" s="645" t="s">
        <v>186</v>
      </c>
      <c r="AM13" s="646"/>
      <c r="AN13" s="646"/>
      <c r="AO13" s="677"/>
      <c r="AP13" s="639" t="s">
        <v>257</v>
      </c>
      <c r="AQ13" s="640"/>
      <c r="AR13" s="640"/>
      <c r="AS13" s="640"/>
      <c r="AT13" s="640"/>
      <c r="AU13" s="640"/>
      <c r="AV13" s="640"/>
      <c r="AW13" s="640"/>
      <c r="AX13" s="640"/>
      <c r="AY13" s="640"/>
      <c r="AZ13" s="640"/>
      <c r="BA13" s="640"/>
      <c r="BB13" s="640"/>
      <c r="BC13" s="640"/>
      <c r="BD13" s="640"/>
      <c r="BE13" s="640"/>
      <c r="BF13" s="641"/>
      <c r="BG13" s="642">
        <v>26422100</v>
      </c>
      <c r="BH13" s="643"/>
      <c r="BI13" s="643"/>
      <c r="BJ13" s="643"/>
      <c r="BK13" s="643"/>
      <c r="BL13" s="643"/>
      <c r="BM13" s="643"/>
      <c r="BN13" s="644"/>
      <c r="BO13" s="675">
        <v>41</v>
      </c>
      <c r="BP13" s="675"/>
      <c r="BQ13" s="675"/>
      <c r="BR13" s="675"/>
      <c r="BS13" s="648" t="s">
        <v>186</v>
      </c>
      <c r="BT13" s="643"/>
      <c r="BU13" s="643"/>
      <c r="BV13" s="643"/>
      <c r="BW13" s="643"/>
      <c r="BX13" s="643"/>
      <c r="BY13" s="643"/>
      <c r="BZ13" s="643"/>
      <c r="CA13" s="643"/>
      <c r="CB13" s="689"/>
      <c r="CD13" s="681" t="s">
        <v>258</v>
      </c>
      <c r="CE13" s="682"/>
      <c r="CF13" s="682"/>
      <c r="CG13" s="682"/>
      <c r="CH13" s="682"/>
      <c r="CI13" s="682"/>
      <c r="CJ13" s="682"/>
      <c r="CK13" s="682"/>
      <c r="CL13" s="682"/>
      <c r="CM13" s="682"/>
      <c r="CN13" s="682"/>
      <c r="CO13" s="682"/>
      <c r="CP13" s="682"/>
      <c r="CQ13" s="683"/>
      <c r="CR13" s="642">
        <v>13837365</v>
      </c>
      <c r="CS13" s="643"/>
      <c r="CT13" s="643"/>
      <c r="CU13" s="643"/>
      <c r="CV13" s="643"/>
      <c r="CW13" s="643"/>
      <c r="CX13" s="643"/>
      <c r="CY13" s="644"/>
      <c r="CZ13" s="675">
        <v>6.5</v>
      </c>
      <c r="DA13" s="675"/>
      <c r="DB13" s="675"/>
      <c r="DC13" s="675"/>
      <c r="DD13" s="648">
        <v>5759905</v>
      </c>
      <c r="DE13" s="643"/>
      <c r="DF13" s="643"/>
      <c r="DG13" s="643"/>
      <c r="DH13" s="643"/>
      <c r="DI13" s="643"/>
      <c r="DJ13" s="643"/>
      <c r="DK13" s="643"/>
      <c r="DL13" s="643"/>
      <c r="DM13" s="643"/>
      <c r="DN13" s="643"/>
      <c r="DO13" s="643"/>
      <c r="DP13" s="644"/>
      <c r="DQ13" s="648">
        <v>7642138</v>
      </c>
      <c r="DR13" s="643"/>
      <c r="DS13" s="643"/>
      <c r="DT13" s="643"/>
      <c r="DU13" s="643"/>
      <c r="DV13" s="643"/>
      <c r="DW13" s="643"/>
      <c r="DX13" s="643"/>
      <c r="DY13" s="643"/>
      <c r="DZ13" s="643"/>
      <c r="EA13" s="643"/>
      <c r="EB13" s="643"/>
      <c r="EC13" s="689"/>
    </row>
    <row r="14" spans="2:143" ht="11.25" customHeight="1" x14ac:dyDescent="0.15">
      <c r="B14" s="639" t="s">
        <v>259</v>
      </c>
      <c r="C14" s="640"/>
      <c r="D14" s="640"/>
      <c r="E14" s="640"/>
      <c r="F14" s="640"/>
      <c r="G14" s="640"/>
      <c r="H14" s="640"/>
      <c r="I14" s="640"/>
      <c r="J14" s="640"/>
      <c r="K14" s="640"/>
      <c r="L14" s="640"/>
      <c r="M14" s="640"/>
      <c r="N14" s="640"/>
      <c r="O14" s="640"/>
      <c r="P14" s="640"/>
      <c r="Q14" s="641"/>
      <c r="R14" s="642" t="s">
        <v>186</v>
      </c>
      <c r="S14" s="643"/>
      <c r="T14" s="643"/>
      <c r="U14" s="643"/>
      <c r="V14" s="643"/>
      <c r="W14" s="643"/>
      <c r="X14" s="643"/>
      <c r="Y14" s="644"/>
      <c r="Z14" s="675" t="s">
        <v>186</v>
      </c>
      <c r="AA14" s="675"/>
      <c r="AB14" s="675"/>
      <c r="AC14" s="675"/>
      <c r="AD14" s="676" t="s">
        <v>186</v>
      </c>
      <c r="AE14" s="676"/>
      <c r="AF14" s="676"/>
      <c r="AG14" s="676"/>
      <c r="AH14" s="676"/>
      <c r="AI14" s="676"/>
      <c r="AJ14" s="676"/>
      <c r="AK14" s="676"/>
      <c r="AL14" s="645" t="s">
        <v>247</v>
      </c>
      <c r="AM14" s="646"/>
      <c r="AN14" s="646"/>
      <c r="AO14" s="677"/>
      <c r="AP14" s="639" t="s">
        <v>260</v>
      </c>
      <c r="AQ14" s="640"/>
      <c r="AR14" s="640"/>
      <c r="AS14" s="640"/>
      <c r="AT14" s="640"/>
      <c r="AU14" s="640"/>
      <c r="AV14" s="640"/>
      <c r="AW14" s="640"/>
      <c r="AX14" s="640"/>
      <c r="AY14" s="640"/>
      <c r="AZ14" s="640"/>
      <c r="BA14" s="640"/>
      <c r="BB14" s="640"/>
      <c r="BC14" s="640"/>
      <c r="BD14" s="640"/>
      <c r="BE14" s="640"/>
      <c r="BF14" s="641"/>
      <c r="BG14" s="642">
        <v>1224592</v>
      </c>
      <c r="BH14" s="643"/>
      <c r="BI14" s="643"/>
      <c r="BJ14" s="643"/>
      <c r="BK14" s="643"/>
      <c r="BL14" s="643"/>
      <c r="BM14" s="643"/>
      <c r="BN14" s="644"/>
      <c r="BO14" s="675">
        <v>1.9</v>
      </c>
      <c r="BP14" s="675"/>
      <c r="BQ14" s="675"/>
      <c r="BR14" s="675"/>
      <c r="BS14" s="648" t="s">
        <v>247</v>
      </c>
      <c r="BT14" s="643"/>
      <c r="BU14" s="643"/>
      <c r="BV14" s="643"/>
      <c r="BW14" s="643"/>
      <c r="BX14" s="643"/>
      <c r="BY14" s="643"/>
      <c r="BZ14" s="643"/>
      <c r="CA14" s="643"/>
      <c r="CB14" s="689"/>
      <c r="CD14" s="681" t="s">
        <v>261</v>
      </c>
      <c r="CE14" s="682"/>
      <c r="CF14" s="682"/>
      <c r="CG14" s="682"/>
      <c r="CH14" s="682"/>
      <c r="CI14" s="682"/>
      <c r="CJ14" s="682"/>
      <c r="CK14" s="682"/>
      <c r="CL14" s="682"/>
      <c r="CM14" s="682"/>
      <c r="CN14" s="682"/>
      <c r="CO14" s="682"/>
      <c r="CP14" s="682"/>
      <c r="CQ14" s="683"/>
      <c r="CR14" s="642">
        <v>5118059</v>
      </c>
      <c r="CS14" s="643"/>
      <c r="CT14" s="643"/>
      <c r="CU14" s="643"/>
      <c r="CV14" s="643"/>
      <c r="CW14" s="643"/>
      <c r="CX14" s="643"/>
      <c r="CY14" s="644"/>
      <c r="CZ14" s="675">
        <v>2.4</v>
      </c>
      <c r="DA14" s="675"/>
      <c r="DB14" s="675"/>
      <c r="DC14" s="675"/>
      <c r="DD14" s="648">
        <v>479105</v>
      </c>
      <c r="DE14" s="643"/>
      <c r="DF14" s="643"/>
      <c r="DG14" s="643"/>
      <c r="DH14" s="643"/>
      <c r="DI14" s="643"/>
      <c r="DJ14" s="643"/>
      <c r="DK14" s="643"/>
      <c r="DL14" s="643"/>
      <c r="DM14" s="643"/>
      <c r="DN14" s="643"/>
      <c r="DO14" s="643"/>
      <c r="DP14" s="644"/>
      <c r="DQ14" s="648">
        <v>4086376</v>
      </c>
      <c r="DR14" s="643"/>
      <c r="DS14" s="643"/>
      <c r="DT14" s="643"/>
      <c r="DU14" s="643"/>
      <c r="DV14" s="643"/>
      <c r="DW14" s="643"/>
      <c r="DX14" s="643"/>
      <c r="DY14" s="643"/>
      <c r="DZ14" s="643"/>
      <c r="EA14" s="643"/>
      <c r="EB14" s="643"/>
      <c r="EC14" s="689"/>
    </row>
    <row r="15" spans="2:143" ht="11.25" customHeight="1" x14ac:dyDescent="0.15">
      <c r="B15" s="639" t="s">
        <v>262</v>
      </c>
      <c r="C15" s="640"/>
      <c r="D15" s="640"/>
      <c r="E15" s="640"/>
      <c r="F15" s="640"/>
      <c r="G15" s="640"/>
      <c r="H15" s="640"/>
      <c r="I15" s="640"/>
      <c r="J15" s="640"/>
      <c r="K15" s="640"/>
      <c r="L15" s="640"/>
      <c r="M15" s="640"/>
      <c r="N15" s="640"/>
      <c r="O15" s="640"/>
      <c r="P15" s="640"/>
      <c r="Q15" s="641"/>
      <c r="R15" s="642" t="s">
        <v>186</v>
      </c>
      <c r="S15" s="643"/>
      <c r="T15" s="643"/>
      <c r="U15" s="643"/>
      <c r="V15" s="643"/>
      <c r="W15" s="643"/>
      <c r="X15" s="643"/>
      <c r="Y15" s="644"/>
      <c r="Z15" s="675" t="s">
        <v>186</v>
      </c>
      <c r="AA15" s="675"/>
      <c r="AB15" s="675"/>
      <c r="AC15" s="675"/>
      <c r="AD15" s="676" t="s">
        <v>186</v>
      </c>
      <c r="AE15" s="676"/>
      <c r="AF15" s="676"/>
      <c r="AG15" s="676"/>
      <c r="AH15" s="676"/>
      <c r="AI15" s="676"/>
      <c r="AJ15" s="676"/>
      <c r="AK15" s="676"/>
      <c r="AL15" s="645" t="s">
        <v>186</v>
      </c>
      <c r="AM15" s="646"/>
      <c r="AN15" s="646"/>
      <c r="AO15" s="677"/>
      <c r="AP15" s="639" t="s">
        <v>263</v>
      </c>
      <c r="AQ15" s="640"/>
      <c r="AR15" s="640"/>
      <c r="AS15" s="640"/>
      <c r="AT15" s="640"/>
      <c r="AU15" s="640"/>
      <c r="AV15" s="640"/>
      <c r="AW15" s="640"/>
      <c r="AX15" s="640"/>
      <c r="AY15" s="640"/>
      <c r="AZ15" s="640"/>
      <c r="BA15" s="640"/>
      <c r="BB15" s="640"/>
      <c r="BC15" s="640"/>
      <c r="BD15" s="640"/>
      <c r="BE15" s="640"/>
      <c r="BF15" s="641"/>
      <c r="BG15" s="642">
        <v>2673920</v>
      </c>
      <c r="BH15" s="643"/>
      <c r="BI15" s="643"/>
      <c r="BJ15" s="643"/>
      <c r="BK15" s="643"/>
      <c r="BL15" s="643"/>
      <c r="BM15" s="643"/>
      <c r="BN15" s="644"/>
      <c r="BO15" s="675">
        <v>4.2</v>
      </c>
      <c r="BP15" s="675"/>
      <c r="BQ15" s="675"/>
      <c r="BR15" s="675"/>
      <c r="BS15" s="648" t="s">
        <v>247</v>
      </c>
      <c r="BT15" s="643"/>
      <c r="BU15" s="643"/>
      <c r="BV15" s="643"/>
      <c r="BW15" s="643"/>
      <c r="BX15" s="643"/>
      <c r="BY15" s="643"/>
      <c r="BZ15" s="643"/>
      <c r="CA15" s="643"/>
      <c r="CB15" s="689"/>
      <c r="CD15" s="681" t="s">
        <v>264</v>
      </c>
      <c r="CE15" s="682"/>
      <c r="CF15" s="682"/>
      <c r="CG15" s="682"/>
      <c r="CH15" s="682"/>
      <c r="CI15" s="682"/>
      <c r="CJ15" s="682"/>
      <c r="CK15" s="682"/>
      <c r="CL15" s="682"/>
      <c r="CM15" s="682"/>
      <c r="CN15" s="682"/>
      <c r="CO15" s="682"/>
      <c r="CP15" s="682"/>
      <c r="CQ15" s="683"/>
      <c r="CR15" s="642">
        <v>25024296</v>
      </c>
      <c r="CS15" s="643"/>
      <c r="CT15" s="643"/>
      <c r="CU15" s="643"/>
      <c r="CV15" s="643"/>
      <c r="CW15" s="643"/>
      <c r="CX15" s="643"/>
      <c r="CY15" s="644"/>
      <c r="CZ15" s="675">
        <v>11.7</v>
      </c>
      <c r="DA15" s="675"/>
      <c r="DB15" s="675"/>
      <c r="DC15" s="675"/>
      <c r="DD15" s="648">
        <v>11517069</v>
      </c>
      <c r="DE15" s="643"/>
      <c r="DF15" s="643"/>
      <c r="DG15" s="643"/>
      <c r="DH15" s="643"/>
      <c r="DI15" s="643"/>
      <c r="DJ15" s="643"/>
      <c r="DK15" s="643"/>
      <c r="DL15" s="643"/>
      <c r="DM15" s="643"/>
      <c r="DN15" s="643"/>
      <c r="DO15" s="643"/>
      <c r="DP15" s="644"/>
      <c r="DQ15" s="648">
        <v>16853160</v>
      </c>
      <c r="DR15" s="643"/>
      <c r="DS15" s="643"/>
      <c r="DT15" s="643"/>
      <c r="DU15" s="643"/>
      <c r="DV15" s="643"/>
      <c r="DW15" s="643"/>
      <c r="DX15" s="643"/>
      <c r="DY15" s="643"/>
      <c r="DZ15" s="643"/>
      <c r="EA15" s="643"/>
      <c r="EB15" s="643"/>
      <c r="EC15" s="689"/>
    </row>
    <row r="16" spans="2:143" ht="11.25" customHeight="1" x14ac:dyDescent="0.15">
      <c r="B16" s="639" t="s">
        <v>265</v>
      </c>
      <c r="C16" s="640"/>
      <c r="D16" s="640"/>
      <c r="E16" s="640"/>
      <c r="F16" s="640"/>
      <c r="G16" s="640"/>
      <c r="H16" s="640"/>
      <c r="I16" s="640"/>
      <c r="J16" s="640"/>
      <c r="K16" s="640"/>
      <c r="L16" s="640"/>
      <c r="M16" s="640"/>
      <c r="N16" s="640"/>
      <c r="O16" s="640"/>
      <c r="P16" s="640"/>
      <c r="Q16" s="641"/>
      <c r="R16" s="642">
        <v>93503</v>
      </c>
      <c r="S16" s="643"/>
      <c r="T16" s="643"/>
      <c r="U16" s="643"/>
      <c r="V16" s="643"/>
      <c r="W16" s="643"/>
      <c r="X16" s="643"/>
      <c r="Y16" s="644"/>
      <c r="Z16" s="675">
        <v>0</v>
      </c>
      <c r="AA16" s="675"/>
      <c r="AB16" s="675"/>
      <c r="AC16" s="675"/>
      <c r="AD16" s="676">
        <v>93503</v>
      </c>
      <c r="AE16" s="676"/>
      <c r="AF16" s="676"/>
      <c r="AG16" s="676"/>
      <c r="AH16" s="676"/>
      <c r="AI16" s="676"/>
      <c r="AJ16" s="676"/>
      <c r="AK16" s="676"/>
      <c r="AL16" s="645">
        <v>0.1</v>
      </c>
      <c r="AM16" s="646"/>
      <c r="AN16" s="646"/>
      <c r="AO16" s="677"/>
      <c r="AP16" s="639" t="s">
        <v>266</v>
      </c>
      <c r="AQ16" s="640"/>
      <c r="AR16" s="640"/>
      <c r="AS16" s="640"/>
      <c r="AT16" s="640"/>
      <c r="AU16" s="640"/>
      <c r="AV16" s="640"/>
      <c r="AW16" s="640"/>
      <c r="AX16" s="640"/>
      <c r="AY16" s="640"/>
      <c r="AZ16" s="640"/>
      <c r="BA16" s="640"/>
      <c r="BB16" s="640"/>
      <c r="BC16" s="640"/>
      <c r="BD16" s="640"/>
      <c r="BE16" s="640"/>
      <c r="BF16" s="641"/>
      <c r="BG16" s="642" t="s">
        <v>186</v>
      </c>
      <c r="BH16" s="643"/>
      <c r="BI16" s="643"/>
      <c r="BJ16" s="643"/>
      <c r="BK16" s="643"/>
      <c r="BL16" s="643"/>
      <c r="BM16" s="643"/>
      <c r="BN16" s="644"/>
      <c r="BO16" s="675" t="s">
        <v>186</v>
      </c>
      <c r="BP16" s="675"/>
      <c r="BQ16" s="675"/>
      <c r="BR16" s="675"/>
      <c r="BS16" s="648" t="s">
        <v>247</v>
      </c>
      <c r="BT16" s="643"/>
      <c r="BU16" s="643"/>
      <c r="BV16" s="643"/>
      <c r="BW16" s="643"/>
      <c r="BX16" s="643"/>
      <c r="BY16" s="643"/>
      <c r="BZ16" s="643"/>
      <c r="CA16" s="643"/>
      <c r="CB16" s="689"/>
      <c r="CD16" s="681" t="s">
        <v>267</v>
      </c>
      <c r="CE16" s="682"/>
      <c r="CF16" s="682"/>
      <c r="CG16" s="682"/>
      <c r="CH16" s="682"/>
      <c r="CI16" s="682"/>
      <c r="CJ16" s="682"/>
      <c r="CK16" s="682"/>
      <c r="CL16" s="682"/>
      <c r="CM16" s="682"/>
      <c r="CN16" s="682"/>
      <c r="CO16" s="682"/>
      <c r="CP16" s="682"/>
      <c r="CQ16" s="683"/>
      <c r="CR16" s="642">
        <v>7979</v>
      </c>
      <c r="CS16" s="643"/>
      <c r="CT16" s="643"/>
      <c r="CU16" s="643"/>
      <c r="CV16" s="643"/>
      <c r="CW16" s="643"/>
      <c r="CX16" s="643"/>
      <c r="CY16" s="644"/>
      <c r="CZ16" s="675">
        <v>0</v>
      </c>
      <c r="DA16" s="675"/>
      <c r="DB16" s="675"/>
      <c r="DC16" s="675"/>
      <c r="DD16" s="648" t="s">
        <v>247</v>
      </c>
      <c r="DE16" s="643"/>
      <c r="DF16" s="643"/>
      <c r="DG16" s="643"/>
      <c r="DH16" s="643"/>
      <c r="DI16" s="643"/>
      <c r="DJ16" s="643"/>
      <c r="DK16" s="643"/>
      <c r="DL16" s="643"/>
      <c r="DM16" s="643"/>
      <c r="DN16" s="643"/>
      <c r="DO16" s="643"/>
      <c r="DP16" s="644"/>
      <c r="DQ16" s="648">
        <v>1486</v>
      </c>
      <c r="DR16" s="643"/>
      <c r="DS16" s="643"/>
      <c r="DT16" s="643"/>
      <c r="DU16" s="643"/>
      <c r="DV16" s="643"/>
      <c r="DW16" s="643"/>
      <c r="DX16" s="643"/>
      <c r="DY16" s="643"/>
      <c r="DZ16" s="643"/>
      <c r="EA16" s="643"/>
      <c r="EB16" s="643"/>
      <c r="EC16" s="689"/>
    </row>
    <row r="17" spans="2:133" ht="11.25" customHeight="1" x14ac:dyDescent="0.15">
      <c r="B17" s="639" t="s">
        <v>268</v>
      </c>
      <c r="C17" s="640"/>
      <c r="D17" s="640"/>
      <c r="E17" s="640"/>
      <c r="F17" s="640"/>
      <c r="G17" s="640"/>
      <c r="H17" s="640"/>
      <c r="I17" s="640"/>
      <c r="J17" s="640"/>
      <c r="K17" s="640"/>
      <c r="L17" s="640"/>
      <c r="M17" s="640"/>
      <c r="N17" s="640"/>
      <c r="O17" s="640"/>
      <c r="P17" s="640"/>
      <c r="Q17" s="641"/>
      <c r="R17" s="642">
        <v>724616</v>
      </c>
      <c r="S17" s="643"/>
      <c r="T17" s="643"/>
      <c r="U17" s="643"/>
      <c r="V17" s="643"/>
      <c r="W17" s="643"/>
      <c r="X17" s="643"/>
      <c r="Y17" s="644"/>
      <c r="Z17" s="675">
        <v>0.3</v>
      </c>
      <c r="AA17" s="675"/>
      <c r="AB17" s="675"/>
      <c r="AC17" s="675"/>
      <c r="AD17" s="676">
        <v>724616</v>
      </c>
      <c r="AE17" s="676"/>
      <c r="AF17" s="676"/>
      <c r="AG17" s="676"/>
      <c r="AH17" s="676"/>
      <c r="AI17" s="676"/>
      <c r="AJ17" s="676"/>
      <c r="AK17" s="676"/>
      <c r="AL17" s="645">
        <v>0.8</v>
      </c>
      <c r="AM17" s="646"/>
      <c r="AN17" s="646"/>
      <c r="AO17" s="677"/>
      <c r="AP17" s="639" t="s">
        <v>269</v>
      </c>
      <c r="AQ17" s="640"/>
      <c r="AR17" s="640"/>
      <c r="AS17" s="640"/>
      <c r="AT17" s="640"/>
      <c r="AU17" s="640"/>
      <c r="AV17" s="640"/>
      <c r="AW17" s="640"/>
      <c r="AX17" s="640"/>
      <c r="AY17" s="640"/>
      <c r="AZ17" s="640"/>
      <c r="BA17" s="640"/>
      <c r="BB17" s="640"/>
      <c r="BC17" s="640"/>
      <c r="BD17" s="640"/>
      <c r="BE17" s="640"/>
      <c r="BF17" s="641"/>
      <c r="BG17" s="642" t="s">
        <v>186</v>
      </c>
      <c r="BH17" s="643"/>
      <c r="BI17" s="643"/>
      <c r="BJ17" s="643"/>
      <c r="BK17" s="643"/>
      <c r="BL17" s="643"/>
      <c r="BM17" s="643"/>
      <c r="BN17" s="644"/>
      <c r="BO17" s="675" t="s">
        <v>247</v>
      </c>
      <c r="BP17" s="675"/>
      <c r="BQ17" s="675"/>
      <c r="BR17" s="675"/>
      <c r="BS17" s="648" t="s">
        <v>247</v>
      </c>
      <c r="BT17" s="643"/>
      <c r="BU17" s="643"/>
      <c r="BV17" s="643"/>
      <c r="BW17" s="643"/>
      <c r="BX17" s="643"/>
      <c r="BY17" s="643"/>
      <c r="BZ17" s="643"/>
      <c r="CA17" s="643"/>
      <c r="CB17" s="689"/>
      <c r="CD17" s="681" t="s">
        <v>270</v>
      </c>
      <c r="CE17" s="682"/>
      <c r="CF17" s="682"/>
      <c r="CG17" s="682"/>
      <c r="CH17" s="682"/>
      <c r="CI17" s="682"/>
      <c r="CJ17" s="682"/>
      <c r="CK17" s="682"/>
      <c r="CL17" s="682"/>
      <c r="CM17" s="682"/>
      <c r="CN17" s="682"/>
      <c r="CO17" s="682"/>
      <c r="CP17" s="682"/>
      <c r="CQ17" s="683"/>
      <c r="CR17" s="642">
        <v>16961278</v>
      </c>
      <c r="CS17" s="643"/>
      <c r="CT17" s="643"/>
      <c r="CU17" s="643"/>
      <c r="CV17" s="643"/>
      <c r="CW17" s="643"/>
      <c r="CX17" s="643"/>
      <c r="CY17" s="644"/>
      <c r="CZ17" s="675">
        <v>8</v>
      </c>
      <c r="DA17" s="675"/>
      <c r="DB17" s="675"/>
      <c r="DC17" s="675"/>
      <c r="DD17" s="648" t="s">
        <v>247</v>
      </c>
      <c r="DE17" s="643"/>
      <c r="DF17" s="643"/>
      <c r="DG17" s="643"/>
      <c r="DH17" s="643"/>
      <c r="DI17" s="643"/>
      <c r="DJ17" s="643"/>
      <c r="DK17" s="643"/>
      <c r="DL17" s="643"/>
      <c r="DM17" s="643"/>
      <c r="DN17" s="643"/>
      <c r="DO17" s="643"/>
      <c r="DP17" s="644"/>
      <c r="DQ17" s="648">
        <v>16923776</v>
      </c>
      <c r="DR17" s="643"/>
      <c r="DS17" s="643"/>
      <c r="DT17" s="643"/>
      <c r="DU17" s="643"/>
      <c r="DV17" s="643"/>
      <c r="DW17" s="643"/>
      <c r="DX17" s="643"/>
      <c r="DY17" s="643"/>
      <c r="DZ17" s="643"/>
      <c r="EA17" s="643"/>
      <c r="EB17" s="643"/>
      <c r="EC17" s="689"/>
    </row>
    <row r="18" spans="2:133" ht="11.25" customHeight="1" x14ac:dyDescent="0.15">
      <c r="B18" s="639" t="s">
        <v>271</v>
      </c>
      <c r="C18" s="640"/>
      <c r="D18" s="640"/>
      <c r="E18" s="640"/>
      <c r="F18" s="640"/>
      <c r="G18" s="640"/>
      <c r="H18" s="640"/>
      <c r="I18" s="640"/>
      <c r="J18" s="640"/>
      <c r="K18" s="640"/>
      <c r="L18" s="640"/>
      <c r="M18" s="640"/>
      <c r="N18" s="640"/>
      <c r="O18" s="640"/>
      <c r="P18" s="640"/>
      <c r="Q18" s="641"/>
      <c r="R18" s="642">
        <v>407359</v>
      </c>
      <c r="S18" s="643"/>
      <c r="T18" s="643"/>
      <c r="U18" s="643"/>
      <c r="V18" s="643"/>
      <c r="W18" s="643"/>
      <c r="X18" s="643"/>
      <c r="Y18" s="644"/>
      <c r="Z18" s="675">
        <v>0.2</v>
      </c>
      <c r="AA18" s="675"/>
      <c r="AB18" s="675"/>
      <c r="AC18" s="675"/>
      <c r="AD18" s="676">
        <v>407359</v>
      </c>
      <c r="AE18" s="676"/>
      <c r="AF18" s="676"/>
      <c r="AG18" s="676"/>
      <c r="AH18" s="676"/>
      <c r="AI18" s="676"/>
      <c r="AJ18" s="676"/>
      <c r="AK18" s="676"/>
      <c r="AL18" s="645">
        <v>0.4</v>
      </c>
      <c r="AM18" s="646"/>
      <c r="AN18" s="646"/>
      <c r="AO18" s="677"/>
      <c r="AP18" s="639" t="s">
        <v>272</v>
      </c>
      <c r="AQ18" s="640"/>
      <c r="AR18" s="640"/>
      <c r="AS18" s="640"/>
      <c r="AT18" s="640"/>
      <c r="AU18" s="640"/>
      <c r="AV18" s="640"/>
      <c r="AW18" s="640"/>
      <c r="AX18" s="640"/>
      <c r="AY18" s="640"/>
      <c r="AZ18" s="640"/>
      <c r="BA18" s="640"/>
      <c r="BB18" s="640"/>
      <c r="BC18" s="640"/>
      <c r="BD18" s="640"/>
      <c r="BE18" s="640"/>
      <c r="BF18" s="641"/>
      <c r="BG18" s="642" t="s">
        <v>247</v>
      </c>
      <c r="BH18" s="643"/>
      <c r="BI18" s="643"/>
      <c r="BJ18" s="643"/>
      <c r="BK18" s="643"/>
      <c r="BL18" s="643"/>
      <c r="BM18" s="643"/>
      <c r="BN18" s="644"/>
      <c r="BO18" s="675" t="s">
        <v>247</v>
      </c>
      <c r="BP18" s="675"/>
      <c r="BQ18" s="675"/>
      <c r="BR18" s="675"/>
      <c r="BS18" s="648" t="s">
        <v>247</v>
      </c>
      <c r="BT18" s="643"/>
      <c r="BU18" s="643"/>
      <c r="BV18" s="643"/>
      <c r="BW18" s="643"/>
      <c r="BX18" s="643"/>
      <c r="BY18" s="643"/>
      <c r="BZ18" s="643"/>
      <c r="CA18" s="643"/>
      <c r="CB18" s="689"/>
      <c r="CD18" s="681" t="s">
        <v>273</v>
      </c>
      <c r="CE18" s="682"/>
      <c r="CF18" s="682"/>
      <c r="CG18" s="682"/>
      <c r="CH18" s="682"/>
      <c r="CI18" s="682"/>
      <c r="CJ18" s="682"/>
      <c r="CK18" s="682"/>
      <c r="CL18" s="682"/>
      <c r="CM18" s="682"/>
      <c r="CN18" s="682"/>
      <c r="CO18" s="682"/>
      <c r="CP18" s="682"/>
      <c r="CQ18" s="683"/>
      <c r="CR18" s="642" t="s">
        <v>247</v>
      </c>
      <c r="CS18" s="643"/>
      <c r="CT18" s="643"/>
      <c r="CU18" s="643"/>
      <c r="CV18" s="643"/>
      <c r="CW18" s="643"/>
      <c r="CX18" s="643"/>
      <c r="CY18" s="644"/>
      <c r="CZ18" s="675" t="s">
        <v>247</v>
      </c>
      <c r="DA18" s="675"/>
      <c r="DB18" s="675"/>
      <c r="DC18" s="675"/>
      <c r="DD18" s="648" t="s">
        <v>186</v>
      </c>
      <c r="DE18" s="643"/>
      <c r="DF18" s="643"/>
      <c r="DG18" s="643"/>
      <c r="DH18" s="643"/>
      <c r="DI18" s="643"/>
      <c r="DJ18" s="643"/>
      <c r="DK18" s="643"/>
      <c r="DL18" s="643"/>
      <c r="DM18" s="643"/>
      <c r="DN18" s="643"/>
      <c r="DO18" s="643"/>
      <c r="DP18" s="644"/>
      <c r="DQ18" s="648" t="s">
        <v>186</v>
      </c>
      <c r="DR18" s="643"/>
      <c r="DS18" s="643"/>
      <c r="DT18" s="643"/>
      <c r="DU18" s="643"/>
      <c r="DV18" s="643"/>
      <c r="DW18" s="643"/>
      <c r="DX18" s="643"/>
      <c r="DY18" s="643"/>
      <c r="DZ18" s="643"/>
      <c r="EA18" s="643"/>
      <c r="EB18" s="643"/>
      <c r="EC18" s="689"/>
    </row>
    <row r="19" spans="2:133" ht="11.25" customHeight="1" x14ac:dyDescent="0.15">
      <c r="B19" s="639" t="s">
        <v>274</v>
      </c>
      <c r="C19" s="640"/>
      <c r="D19" s="640"/>
      <c r="E19" s="640"/>
      <c r="F19" s="640"/>
      <c r="G19" s="640"/>
      <c r="H19" s="640"/>
      <c r="I19" s="640"/>
      <c r="J19" s="640"/>
      <c r="K19" s="640"/>
      <c r="L19" s="640"/>
      <c r="M19" s="640"/>
      <c r="N19" s="640"/>
      <c r="O19" s="640"/>
      <c r="P19" s="640"/>
      <c r="Q19" s="641"/>
      <c r="R19" s="642">
        <v>342501</v>
      </c>
      <c r="S19" s="643"/>
      <c r="T19" s="643"/>
      <c r="U19" s="643"/>
      <c r="V19" s="643"/>
      <c r="W19" s="643"/>
      <c r="X19" s="643"/>
      <c r="Y19" s="644"/>
      <c r="Z19" s="675">
        <v>0.2</v>
      </c>
      <c r="AA19" s="675"/>
      <c r="AB19" s="675"/>
      <c r="AC19" s="675"/>
      <c r="AD19" s="676">
        <v>342501</v>
      </c>
      <c r="AE19" s="676"/>
      <c r="AF19" s="676"/>
      <c r="AG19" s="676"/>
      <c r="AH19" s="676"/>
      <c r="AI19" s="676"/>
      <c r="AJ19" s="676"/>
      <c r="AK19" s="676"/>
      <c r="AL19" s="645">
        <v>0.4</v>
      </c>
      <c r="AM19" s="646"/>
      <c r="AN19" s="646"/>
      <c r="AO19" s="677"/>
      <c r="AP19" s="639" t="s">
        <v>275</v>
      </c>
      <c r="AQ19" s="640"/>
      <c r="AR19" s="640"/>
      <c r="AS19" s="640"/>
      <c r="AT19" s="640"/>
      <c r="AU19" s="640"/>
      <c r="AV19" s="640"/>
      <c r="AW19" s="640"/>
      <c r="AX19" s="640"/>
      <c r="AY19" s="640"/>
      <c r="AZ19" s="640"/>
      <c r="BA19" s="640"/>
      <c r="BB19" s="640"/>
      <c r="BC19" s="640"/>
      <c r="BD19" s="640"/>
      <c r="BE19" s="640"/>
      <c r="BF19" s="641"/>
      <c r="BG19" s="642">
        <v>2255934</v>
      </c>
      <c r="BH19" s="643"/>
      <c r="BI19" s="643"/>
      <c r="BJ19" s="643"/>
      <c r="BK19" s="643"/>
      <c r="BL19" s="643"/>
      <c r="BM19" s="643"/>
      <c r="BN19" s="644"/>
      <c r="BO19" s="675">
        <v>3.5</v>
      </c>
      <c r="BP19" s="675"/>
      <c r="BQ19" s="675"/>
      <c r="BR19" s="675"/>
      <c r="BS19" s="648" t="s">
        <v>247</v>
      </c>
      <c r="BT19" s="643"/>
      <c r="BU19" s="643"/>
      <c r="BV19" s="643"/>
      <c r="BW19" s="643"/>
      <c r="BX19" s="643"/>
      <c r="BY19" s="643"/>
      <c r="BZ19" s="643"/>
      <c r="CA19" s="643"/>
      <c r="CB19" s="689"/>
      <c r="CD19" s="681" t="s">
        <v>276</v>
      </c>
      <c r="CE19" s="682"/>
      <c r="CF19" s="682"/>
      <c r="CG19" s="682"/>
      <c r="CH19" s="682"/>
      <c r="CI19" s="682"/>
      <c r="CJ19" s="682"/>
      <c r="CK19" s="682"/>
      <c r="CL19" s="682"/>
      <c r="CM19" s="682"/>
      <c r="CN19" s="682"/>
      <c r="CO19" s="682"/>
      <c r="CP19" s="682"/>
      <c r="CQ19" s="683"/>
      <c r="CR19" s="642" t="s">
        <v>247</v>
      </c>
      <c r="CS19" s="643"/>
      <c r="CT19" s="643"/>
      <c r="CU19" s="643"/>
      <c r="CV19" s="643"/>
      <c r="CW19" s="643"/>
      <c r="CX19" s="643"/>
      <c r="CY19" s="644"/>
      <c r="CZ19" s="675" t="s">
        <v>186</v>
      </c>
      <c r="DA19" s="675"/>
      <c r="DB19" s="675"/>
      <c r="DC19" s="675"/>
      <c r="DD19" s="648" t="s">
        <v>186</v>
      </c>
      <c r="DE19" s="643"/>
      <c r="DF19" s="643"/>
      <c r="DG19" s="643"/>
      <c r="DH19" s="643"/>
      <c r="DI19" s="643"/>
      <c r="DJ19" s="643"/>
      <c r="DK19" s="643"/>
      <c r="DL19" s="643"/>
      <c r="DM19" s="643"/>
      <c r="DN19" s="643"/>
      <c r="DO19" s="643"/>
      <c r="DP19" s="644"/>
      <c r="DQ19" s="648" t="s">
        <v>186</v>
      </c>
      <c r="DR19" s="643"/>
      <c r="DS19" s="643"/>
      <c r="DT19" s="643"/>
      <c r="DU19" s="643"/>
      <c r="DV19" s="643"/>
      <c r="DW19" s="643"/>
      <c r="DX19" s="643"/>
      <c r="DY19" s="643"/>
      <c r="DZ19" s="643"/>
      <c r="EA19" s="643"/>
      <c r="EB19" s="643"/>
      <c r="EC19" s="689"/>
    </row>
    <row r="20" spans="2:133" ht="11.25" customHeight="1" x14ac:dyDescent="0.15">
      <c r="B20" s="639" t="s">
        <v>277</v>
      </c>
      <c r="C20" s="640"/>
      <c r="D20" s="640"/>
      <c r="E20" s="640"/>
      <c r="F20" s="640"/>
      <c r="G20" s="640"/>
      <c r="H20" s="640"/>
      <c r="I20" s="640"/>
      <c r="J20" s="640"/>
      <c r="K20" s="640"/>
      <c r="L20" s="640"/>
      <c r="M20" s="640"/>
      <c r="N20" s="640"/>
      <c r="O20" s="640"/>
      <c r="P20" s="640"/>
      <c r="Q20" s="641"/>
      <c r="R20" s="642">
        <v>41946</v>
      </c>
      <c r="S20" s="643"/>
      <c r="T20" s="643"/>
      <c r="U20" s="643"/>
      <c r="V20" s="643"/>
      <c r="W20" s="643"/>
      <c r="X20" s="643"/>
      <c r="Y20" s="644"/>
      <c r="Z20" s="675">
        <v>0</v>
      </c>
      <c r="AA20" s="675"/>
      <c r="AB20" s="675"/>
      <c r="AC20" s="675"/>
      <c r="AD20" s="676">
        <v>41946</v>
      </c>
      <c r="AE20" s="676"/>
      <c r="AF20" s="676"/>
      <c r="AG20" s="676"/>
      <c r="AH20" s="676"/>
      <c r="AI20" s="676"/>
      <c r="AJ20" s="676"/>
      <c r="AK20" s="676"/>
      <c r="AL20" s="645">
        <v>0</v>
      </c>
      <c r="AM20" s="646"/>
      <c r="AN20" s="646"/>
      <c r="AO20" s="677"/>
      <c r="AP20" s="639" t="s">
        <v>278</v>
      </c>
      <c r="AQ20" s="640"/>
      <c r="AR20" s="640"/>
      <c r="AS20" s="640"/>
      <c r="AT20" s="640"/>
      <c r="AU20" s="640"/>
      <c r="AV20" s="640"/>
      <c r="AW20" s="640"/>
      <c r="AX20" s="640"/>
      <c r="AY20" s="640"/>
      <c r="AZ20" s="640"/>
      <c r="BA20" s="640"/>
      <c r="BB20" s="640"/>
      <c r="BC20" s="640"/>
      <c r="BD20" s="640"/>
      <c r="BE20" s="640"/>
      <c r="BF20" s="641"/>
      <c r="BG20" s="642">
        <v>2255934</v>
      </c>
      <c r="BH20" s="643"/>
      <c r="BI20" s="643"/>
      <c r="BJ20" s="643"/>
      <c r="BK20" s="643"/>
      <c r="BL20" s="643"/>
      <c r="BM20" s="643"/>
      <c r="BN20" s="644"/>
      <c r="BO20" s="675">
        <v>3.5</v>
      </c>
      <c r="BP20" s="675"/>
      <c r="BQ20" s="675"/>
      <c r="BR20" s="675"/>
      <c r="BS20" s="648" t="s">
        <v>186</v>
      </c>
      <c r="BT20" s="643"/>
      <c r="BU20" s="643"/>
      <c r="BV20" s="643"/>
      <c r="BW20" s="643"/>
      <c r="BX20" s="643"/>
      <c r="BY20" s="643"/>
      <c r="BZ20" s="643"/>
      <c r="CA20" s="643"/>
      <c r="CB20" s="689"/>
      <c r="CD20" s="681" t="s">
        <v>279</v>
      </c>
      <c r="CE20" s="682"/>
      <c r="CF20" s="682"/>
      <c r="CG20" s="682"/>
      <c r="CH20" s="682"/>
      <c r="CI20" s="682"/>
      <c r="CJ20" s="682"/>
      <c r="CK20" s="682"/>
      <c r="CL20" s="682"/>
      <c r="CM20" s="682"/>
      <c r="CN20" s="682"/>
      <c r="CO20" s="682"/>
      <c r="CP20" s="682"/>
      <c r="CQ20" s="683"/>
      <c r="CR20" s="642">
        <v>213138099</v>
      </c>
      <c r="CS20" s="643"/>
      <c r="CT20" s="643"/>
      <c r="CU20" s="643"/>
      <c r="CV20" s="643"/>
      <c r="CW20" s="643"/>
      <c r="CX20" s="643"/>
      <c r="CY20" s="644"/>
      <c r="CZ20" s="675">
        <v>100</v>
      </c>
      <c r="DA20" s="675"/>
      <c r="DB20" s="675"/>
      <c r="DC20" s="675"/>
      <c r="DD20" s="648">
        <v>23330126</v>
      </c>
      <c r="DE20" s="643"/>
      <c r="DF20" s="643"/>
      <c r="DG20" s="643"/>
      <c r="DH20" s="643"/>
      <c r="DI20" s="643"/>
      <c r="DJ20" s="643"/>
      <c r="DK20" s="643"/>
      <c r="DL20" s="643"/>
      <c r="DM20" s="643"/>
      <c r="DN20" s="643"/>
      <c r="DO20" s="643"/>
      <c r="DP20" s="644"/>
      <c r="DQ20" s="648">
        <v>110003591</v>
      </c>
      <c r="DR20" s="643"/>
      <c r="DS20" s="643"/>
      <c r="DT20" s="643"/>
      <c r="DU20" s="643"/>
      <c r="DV20" s="643"/>
      <c r="DW20" s="643"/>
      <c r="DX20" s="643"/>
      <c r="DY20" s="643"/>
      <c r="DZ20" s="643"/>
      <c r="EA20" s="643"/>
      <c r="EB20" s="643"/>
      <c r="EC20" s="689"/>
    </row>
    <row r="21" spans="2:133" ht="11.25" customHeight="1" x14ac:dyDescent="0.15">
      <c r="B21" s="639" t="s">
        <v>280</v>
      </c>
      <c r="C21" s="640"/>
      <c r="D21" s="640"/>
      <c r="E21" s="640"/>
      <c r="F21" s="640"/>
      <c r="G21" s="640"/>
      <c r="H21" s="640"/>
      <c r="I21" s="640"/>
      <c r="J21" s="640"/>
      <c r="K21" s="640"/>
      <c r="L21" s="640"/>
      <c r="M21" s="640"/>
      <c r="N21" s="640"/>
      <c r="O21" s="640"/>
      <c r="P21" s="640"/>
      <c r="Q21" s="641"/>
      <c r="R21" s="642">
        <v>22912</v>
      </c>
      <c r="S21" s="643"/>
      <c r="T21" s="643"/>
      <c r="U21" s="643"/>
      <c r="V21" s="643"/>
      <c r="W21" s="643"/>
      <c r="X21" s="643"/>
      <c r="Y21" s="644"/>
      <c r="Z21" s="675">
        <v>0</v>
      </c>
      <c r="AA21" s="675"/>
      <c r="AB21" s="675"/>
      <c r="AC21" s="675"/>
      <c r="AD21" s="676">
        <v>22912</v>
      </c>
      <c r="AE21" s="676"/>
      <c r="AF21" s="676"/>
      <c r="AG21" s="676"/>
      <c r="AH21" s="676"/>
      <c r="AI21" s="676"/>
      <c r="AJ21" s="676"/>
      <c r="AK21" s="676"/>
      <c r="AL21" s="645">
        <v>0</v>
      </c>
      <c r="AM21" s="646"/>
      <c r="AN21" s="646"/>
      <c r="AO21" s="677"/>
      <c r="AP21" s="736" t="s">
        <v>281</v>
      </c>
      <c r="AQ21" s="744"/>
      <c r="AR21" s="744"/>
      <c r="AS21" s="744"/>
      <c r="AT21" s="744"/>
      <c r="AU21" s="744"/>
      <c r="AV21" s="744"/>
      <c r="AW21" s="744"/>
      <c r="AX21" s="744"/>
      <c r="AY21" s="744"/>
      <c r="AZ21" s="744"/>
      <c r="BA21" s="744"/>
      <c r="BB21" s="744"/>
      <c r="BC21" s="744"/>
      <c r="BD21" s="744"/>
      <c r="BE21" s="744"/>
      <c r="BF21" s="738"/>
      <c r="BG21" s="642">
        <v>15010</v>
      </c>
      <c r="BH21" s="643"/>
      <c r="BI21" s="643"/>
      <c r="BJ21" s="643"/>
      <c r="BK21" s="643"/>
      <c r="BL21" s="643"/>
      <c r="BM21" s="643"/>
      <c r="BN21" s="644"/>
      <c r="BO21" s="675">
        <v>0</v>
      </c>
      <c r="BP21" s="675"/>
      <c r="BQ21" s="675"/>
      <c r="BR21" s="675"/>
      <c r="BS21" s="648" t="s">
        <v>247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282</v>
      </c>
      <c r="C22" s="640"/>
      <c r="D22" s="640"/>
      <c r="E22" s="640"/>
      <c r="F22" s="640"/>
      <c r="G22" s="640"/>
      <c r="H22" s="640"/>
      <c r="I22" s="640"/>
      <c r="J22" s="640"/>
      <c r="K22" s="640"/>
      <c r="L22" s="640"/>
      <c r="M22" s="640"/>
      <c r="N22" s="640"/>
      <c r="O22" s="640"/>
      <c r="P22" s="640"/>
      <c r="Q22" s="641"/>
      <c r="R22" s="642">
        <v>15969784</v>
      </c>
      <c r="S22" s="643"/>
      <c r="T22" s="643"/>
      <c r="U22" s="643"/>
      <c r="V22" s="643"/>
      <c r="W22" s="643"/>
      <c r="X22" s="643"/>
      <c r="Y22" s="644"/>
      <c r="Z22" s="675">
        <v>7.3</v>
      </c>
      <c r="AA22" s="675"/>
      <c r="AB22" s="675"/>
      <c r="AC22" s="675"/>
      <c r="AD22" s="676">
        <v>14673295</v>
      </c>
      <c r="AE22" s="676"/>
      <c r="AF22" s="676"/>
      <c r="AG22" s="676"/>
      <c r="AH22" s="676"/>
      <c r="AI22" s="676"/>
      <c r="AJ22" s="676"/>
      <c r="AK22" s="676"/>
      <c r="AL22" s="645">
        <v>15.9</v>
      </c>
      <c r="AM22" s="646"/>
      <c r="AN22" s="646"/>
      <c r="AO22" s="677"/>
      <c r="AP22" s="736" t="s">
        <v>283</v>
      </c>
      <c r="AQ22" s="744"/>
      <c r="AR22" s="744"/>
      <c r="AS22" s="744"/>
      <c r="AT22" s="744"/>
      <c r="AU22" s="744"/>
      <c r="AV22" s="744"/>
      <c r="AW22" s="744"/>
      <c r="AX22" s="744"/>
      <c r="AY22" s="744"/>
      <c r="AZ22" s="744"/>
      <c r="BA22" s="744"/>
      <c r="BB22" s="744"/>
      <c r="BC22" s="744"/>
      <c r="BD22" s="744"/>
      <c r="BE22" s="744"/>
      <c r="BF22" s="738"/>
      <c r="BG22" s="642">
        <v>2240924</v>
      </c>
      <c r="BH22" s="643"/>
      <c r="BI22" s="643"/>
      <c r="BJ22" s="643"/>
      <c r="BK22" s="643"/>
      <c r="BL22" s="643"/>
      <c r="BM22" s="643"/>
      <c r="BN22" s="644"/>
      <c r="BO22" s="675">
        <v>3.5</v>
      </c>
      <c r="BP22" s="675"/>
      <c r="BQ22" s="675"/>
      <c r="BR22" s="675"/>
      <c r="BS22" s="648" t="s">
        <v>186</v>
      </c>
      <c r="BT22" s="643"/>
      <c r="BU22" s="643"/>
      <c r="BV22" s="643"/>
      <c r="BW22" s="643"/>
      <c r="BX22" s="643"/>
      <c r="BY22" s="643"/>
      <c r="BZ22" s="643"/>
      <c r="CA22" s="643"/>
      <c r="CB22" s="689"/>
      <c r="CD22" s="746" t="s">
        <v>284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285</v>
      </c>
      <c r="C23" s="640"/>
      <c r="D23" s="640"/>
      <c r="E23" s="640"/>
      <c r="F23" s="640"/>
      <c r="G23" s="640"/>
      <c r="H23" s="640"/>
      <c r="I23" s="640"/>
      <c r="J23" s="640"/>
      <c r="K23" s="640"/>
      <c r="L23" s="640"/>
      <c r="M23" s="640"/>
      <c r="N23" s="640"/>
      <c r="O23" s="640"/>
      <c r="P23" s="640"/>
      <c r="Q23" s="641"/>
      <c r="R23" s="642">
        <v>14673295</v>
      </c>
      <c r="S23" s="643"/>
      <c r="T23" s="643"/>
      <c r="U23" s="643"/>
      <c r="V23" s="643"/>
      <c r="W23" s="643"/>
      <c r="X23" s="643"/>
      <c r="Y23" s="644"/>
      <c r="Z23" s="675">
        <v>6.7</v>
      </c>
      <c r="AA23" s="675"/>
      <c r="AB23" s="675"/>
      <c r="AC23" s="675"/>
      <c r="AD23" s="676">
        <v>14673295</v>
      </c>
      <c r="AE23" s="676"/>
      <c r="AF23" s="676"/>
      <c r="AG23" s="676"/>
      <c r="AH23" s="676"/>
      <c r="AI23" s="676"/>
      <c r="AJ23" s="676"/>
      <c r="AK23" s="676"/>
      <c r="AL23" s="645">
        <v>15.9</v>
      </c>
      <c r="AM23" s="646"/>
      <c r="AN23" s="646"/>
      <c r="AO23" s="677"/>
      <c r="AP23" s="736" t="s">
        <v>286</v>
      </c>
      <c r="AQ23" s="744"/>
      <c r="AR23" s="744"/>
      <c r="AS23" s="744"/>
      <c r="AT23" s="744"/>
      <c r="AU23" s="744"/>
      <c r="AV23" s="744"/>
      <c r="AW23" s="744"/>
      <c r="AX23" s="744"/>
      <c r="AY23" s="744"/>
      <c r="AZ23" s="744"/>
      <c r="BA23" s="744"/>
      <c r="BB23" s="744"/>
      <c r="BC23" s="744"/>
      <c r="BD23" s="744"/>
      <c r="BE23" s="744"/>
      <c r="BF23" s="738"/>
      <c r="BG23" s="642" t="s">
        <v>247</v>
      </c>
      <c r="BH23" s="643"/>
      <c r="BI23" s="643"/>
      <c r="BJ23" s="643"/>
      <c r="BK23" s="643"/>
      <c r="BL23" s="643"/>
      <c r="BM23" s="643"/>
      <c r="BN23" s="644"/>
      <c r="BO23" s="675" t="s">
        <v>247</v>
      </c>
      <c r="BP23" s="675"/>
      <c r="BQ23" s="675"/>
      <c r="BR23" s="675"/>
      <c r="BS23" s="648" t="s">
        <v>186</v>
      </c>
      <c r="BT23" s="643"/>
      <c r="BU23" s="643"/>
      <c r="BV23" s="643"/>
      <c r="BW23" s="643"/>
      <c r="BX23" s="643"/>
      <c r="BY23" s="643"/>
      <c r="BZ23" s="643"/>
      <c r="CA23" s="643"/>
      <c r="CB23" s="689"/>
      <c r="CD23" s="746" t="s">
        <v>225</v>
      </c>
      <c r="CE23" s="747"/>
      <c r="CF23" s="747"/>
      <c r="CG23" s="747"/>
      <c r="CH23" s="747"/>
      <c r="CI23" s="747"/>
      <c r="CJ23" s="747"/>
      <c r="CK23" s="747"/>
      <c r="CL23" s="747"/>
      <c r="CM23" s="747"/>
      <c r="CN23" s="747"/>
      <c r="CO23" s="747"/>
      <c r="CP23" s="747"/>
      <c r="CQ23" s="748"/>
      <c r="CR23" s="746" t="s">
        <v>287</v>
      </c>
      <c r="CS23" s="747"/>
      <c r="CT23" s="747"/>
      <c r="CU23" s="747"/>
      <c r="CV23" s="747"/>
      <c r="CW23" s="747"/>
      <c r="CX23" s="747"/>
      <c r="CY23" s="748"/>
      <c r="CZ23" s="746" t="s">
        <v>288</v>
      </c>
      <c r="DA23" s="747"/>
      <c r="DB23" s="747"/>
      <c r="DC23" s="748"/>
      <c r="DD23" s="746" t="s">
        <v>289</v>
      </c>
      <c r="DE23" s="747"/>
      <c r="DF23" s="747"/>
      <c r="DG23" s="747"/>
      <c r="DH23" s="747"/>
      <c r="DI23" s="747"/>
      <c r="DJ23" s="747"/>
      <c r="DK23" s="748"/>
      <c r="DL23" s="755" t="s">
        <v>290</v>
      </c>
      <c r="DM23" s="756"/>
      <c r="DN23" s="756"/>
      <c r="DO23" s="756"/>
      <c r="DP23" s="756"/>
      <c r="DQ23" s="756"/>
      <c r="DR23" s="756"/>
      <c r="DS23" s="756"/>
      <c r="DT23" s="756"/>
      <c r="DU23" s="756"/>
      <c r="DV23" s="757"/>
      <c r="DW23" s="746" t="s">
        <v>291</v>
      </c>
      <c r="DX23" s="747"/>
      <c r="DY23" s="747"/>
      <c r="DZ23" s="747"/>
      <c r="EA23" s="747"/>
      <c r="EB23" s="747"/>
      <c r="EC23" s="748"/>
    </row>
    <row r="24" spans="2:133" ht="11.25" customHeight="1" x14ac:dyDescent="0.15">
      <c r="B24" s="639" t="s">
        <v>292</v>
      </c>
      <c r="C24" s="640"/>
      <c r="D24" s="640"/>
      <c r="E24" s="640"/>
      <c r="F24" s="640"/>
      <c r="G24" s="640"/>
      <c r="H24" s="640"/>
      <c r="I24" s="640"/>
      <c r="J24" s="640"/>
      <c r="K24" s="640"/>
      <c r="L24" s="640"/>
      <c r="M24" s="640"/>
      <c r="N24" s="640"/>
      <c r="O24" s="640"/>
      <c r="P24" s="640"/>
      <c r="Q24" s="641"/>
      <c r="R24" s="642">
        <v>1296489</v>
      </c>
      <c r="S24" s="643"/>
      <c r="T24" s="643"/>
      <c r="U24" s="643"/>
      <c r="V24" s="643"/>
      <c r="W24" s="643"/>
      <c r="X24" s="643"/>
      <c r="Y24" s="644"/>
      <c r="Z24" s="675">
        <v>0.6</v>
      </c>
      <c r="AA24" s="675"/>
      <c r="AB24" s="675"/>
      <c r="AC24" s="675"/>
      <c r="AD24" s="676" t="s">
        <v>186</v>
      </c>
      <c r="AE24" s="676"/>
      <c r="AF24" s="676"/>
      <c r="AG24" s="676"/>
      <c r="AH24" s="676"/>
      <c r="AI24" s="676"/>
      <c r="AJ24" s="676"/>
      <c r="AK24" s="676"/>
      <c r="AL24" s="645" t="s">
        <v>186</v>
      </c>
      <c r="AM24" s="646"/>
      <c r="AN24" s="646"/>
      <c r="AO24" s="677"/>
      <c r="AP24" s="736" t="s">
        <v>293</v>
      </c>
      <c r="AQ24" s="744"/>
      <c r="AR24" s="744"/>
      <c r="AS24" s="744"/>
      <c r="AT24" s="744"/>
      <c r="AU24" s="744"/>
      <c r="AV24" s="744"/>
      <c r="AW24" s="744"/>
      <c r="AX24" s="744"/>
      <c r="AY24" s="744"/>
      <c r="AZ24" s="744"/>
      <c r="BA24" s="744"/>
      <c r="BB24" s="744"/>
      <c r="BC24" s="744"/>
      <c r="BD24" s="744"/>
      <c r="BE24" s="744"/>
      <c r="BF24" s="738"/>
      <c r="BG24" s="642" t="s">
        <v>247</v>
      </c>
      <c r="BH24" s="643"/>
      <c r="BI24" s="643"/>
      <c r="BJ24" s="643"/>
      <c r="BK24" s="643"/>
      <c r="BL24" s="643"/>
      <c r="BM24" s="643"/>
      <c r="BN24" s="644"/>
      <c r="BO24" s="675" t="s">
        <v>247</v>
      </c>
      <c r="BP24" s="675"/>
      <c r="BQ24" s="675"/>
      <c r="BR24" s="675"/>
      <c r="BS24" s="648" t="s">
        <v>247</v>
      </c>
      <c r="BT24" s="643"/>
      <c r="BU24" s="643"/>
      <c r="BV24" s="643"/>
      <c r="BW24" s="643"/>
      <c r="BX24" s="643"/>
      <c r="BY24" s="643"/>
      <c r="BZ24" s="643"/>
      <c r="CA24" s="643"/>
      <c r="CB24" s="689"/>
      <c r="CD24" s="700" t="s">
        <v>294</v>
      </c>
      <c r="CE24" s="701"/>
      <c r="CF24" s="701"/>
      <c r="CG24" s="701"/>
      <c r="CH24" s="701"/>
      <c r="CI24" s="701"/>
      <c r="CJ24" s="701"/>
      <c r="CK24" s="701"/>
      <c r="CL24" s="701"/>
      <c r="CM24" s="701"/>
      <c r="CN24" s="701"/>
      <c r="CO24" s="701"/>
      <c r="CP24" s="701"/>
      <c r="CQ24" s="702"/>
      <c r="CR24" s="697">
        <v>93628428</v>
      </c>
      <c r="CS24" s="698"/>
      <c r="CT24" s="698"/>
      <c r="CU24" s="698"/>
      <c r="CV24" s="698"/>
      <c r="CW24" s="698"/>
      <c r="CX24" s="698"/>
      <c r="CY24" s="741"/>
      <c r="CZ24" s="742">
        <v>43.9</v>
      </c>
      <c r="DA24" s="713"/>
      <c r="DB24" s="713"/>
      <c r="DC24" s="745"/>
      <c r="DD24" s="740">
        <v>60256664</v>
      </c>
      <c r="DE24" s="698"/>
      <c r="DF24" s="698"/>
      <c r="DG24" s="698"/>
      <c r="DH24" s="698"/>
      <c r="DI24" s="698"/>
      <c r="DJ24" s="698"/>
      <c r="DK24" s="741"/>
      <c r="DL24" s="740">
        <v>58481524</v>
      </c>
      <c r="DM24" s="698"/>
      <c r="DN24" s="698"/>
      <c r="DO24" s="698"/>
      <c r="DP24" s="698"/>
      <c r="DQ24" s="698"/>
      <c r="DR24" s="698"/>
      <c r="DS24" s="698"/>
      <c r="DT24" s="698"/>
      <c r="DU24" s="698"/>
      <c r="DV24" s="741"/>
      <c r="DW24" s="742">
        <v>60</v>
      </c>
      <c r="DX24" s="713"/>
      <c r="DY24" s="713"/>
      <c r="DZ24" s="713"/>
      <c r="EA24" s="713"/>
      <c r="EB24" s="713"/>
      <c r="EC24" s="743"/>
    </row>
    <row r="25" spans="2:133" ht="11.25" customHeight="1" x14ac:dyDescent="0.15">
      <c r="B25" s="639" t="s">
        <v>295</v>
      </c>
      <c r="C25" s="640"/>
      <c r="D25" s="640"/>
      <c r="E25" s="640"/>
      <c r="F25" s="640"/>
      <c r="G25" s="640"/>
      <c r="H25" s="640"/>
      <c r="I25" s="640"/>
      <c r="J25" s="640"/>
      <c r="K25" s="640"/>
      <c r="L25" s="640"/>
      <c r="M25" s="640"/>
      <c r="N25" s="640"/>
      <c r="O25" s="640"/>
      <c r="P25" s="640"/>
      <c r="Q25" s="641"/>
      <c r="R25" s="642" t="s">
        <v>247</v>
      </c>
      <c r="S25" s="643"/>
      <c r="T25" s="643"/>
      <c r="U25" s="643"/>
      <c r="V25" s="643"/>
      <c r="W25" s="643"/>
      <c r="X25" s="643"/>
      <c r="Y25" s="644"/>
      <c r="Z25" s="675" t="s">
        <v>247</v>
      </c>
      <c r="AA25" s="675"/>
      <c r="AB25" s="675"/>
      <c r="AC25" s="675"/>
      <c r="AD25" s="676" t="s">
        <v>186</v>
      </c>
      <c r="AE25" s="676"/>
      <c r="AF25" s="676"/>
      <c r="AG25" s="676"/>
      <c r="AH25" s="676"/>
      <c r="AI25" s="676"/>
      <c r="AJ25" s="676"/>
      <c r="AK25" s="676"/>
      <c r="AL25" s="645" t="s">
        <v>186</v>
      </c>
      <c r="AM25" s="646"/>
      <c r="AN25" s="646"/>
      <c r="AO25" s="677"/>
      <c r="AP25" s="736" t="s">
        <v>296</v>
      </c>
      <c r="AQ25" s="744"/>
      <c r="AR25" s="744"/>
      <c r="AS25" s="744"/>
      <c r="AT25" s="744"/>
      <c r="AU25" s="744"/>
      <c r="AV25" s="744"/>
      <c r="AW25" s="744"/>
      <c r="AX25" s="744"/>
      <c r="AY25" s="744"/>
      <c r="AZ25" s="744"/>
      <c r="BA25" s="744"/>
      <c r="BB25" s="744"/>
      <c r="BC25" s="744"/>
      <c r="BD25" s="744"/>
      <c r="BE25" s="744"/>
      <c r="BF25" s="738"/>
      <c r="BG25" s="642" t="s">
        <v>247</v>
      </c>
      <c r="BH25" s="643"/>
      <c r="BI25" s="643"/>
      <c r="BJ25" s="643"/>
      <c r="BK25" s="643"/>
      <c r="BL25" s="643"/>
      <c r="BM25" s="643"/>
      <c r="BN25" s="644"/>
      <c r="BO25" s="675" t="s">
        <v>186</v>
      </c>
      <c r="BP25" s="675"/>
      <c r="BQ25" s="675"/>
      <c r="BR25" s="675"/>
      <c r="BS25" s="648" t="s">
        <v>186</v>
      </c>
      <c r="BT25" s="643"/>
      <c r="BU25" s="643"/>
      <c r="BV25" s="643"/>
      <c r="BW25" s="643"/>
      <c r="BX25" s="643"/>
      <c r="BY25" s="643"/>
      <c r="BZ25" s="643"/>
      <c r="CA25" s="643"/>
      <c r="CB25" s="689"/>
      <c r="CD25" s="681" t="s">
        <v>297</v>
      </c>
      <c r="CE25" s="682"/>
      <c r="CF25" s="682"/>
      <c r="CG25" s="682"/>
      <c r="CH25" s="682"/>
      <c r="CI25" s="682"/>
      <c r="CJ25" s="682"/>
      <c r="CK25" s="682"/>
      <c r="CL25" s="682"/>
      <c r="CM25" s="682"/>
      <c r="CN25" s="682"/>
      <c r="CO25" s="682"/>
      <c r="CP25" s="682"/>
      <c r="CQ25" s="683"/>
      <c r="CR25" s="642">
        <v>30927756</v>
      </c>
      <c r="CS25" s="661"/>
      <c r="CT25" s="661"/>
      <c r="CU25" s="661"/>
      <c r="CV25" s="661"/>
      <c r="CW25" s="661"/>
      <c r="CX25" s="661"/>
      <c r="CY25" s="662"/>
      <c r="CZ25" s="645">
        <v>14.5</v>
      </c>
      <c r="DA25" s="663"/>
      <c r="DB25" s="663"/>
      <c r="DC25" s="664"/>
      <c r="DD25" s="648">
        <v>27907866</v>
      </c>
      <c r="DE25" s="661"/>
      <c r="DF25" s="661"/>
      <c r="DG25" s="661"/>
      <c r="DH25" s="661"/>
      <c r="DI25" s="661"/>
      <c r="DJ25" s="661"/>
      <c r="DK25" s="662"/>
      <c r="DL25" s="648">
        <v>27509765</v>
      </c>
      <c r="DM25" s="661"/>
      <c r="DN25" s="661"/>
      <c r="DO25" s="661"/>
      <c r="DP25" s="661"/>
      <c r="DQ25" s="661"/>
      <c r="DR25" s="661"/>
      <c r="DS25" s="661"/>
      <c r="DT25" s="661"/>
      <c r="DU25" s="661"/>
      <c r="DV25" s="662"/>
      <c r="DW25" s="645">
        <v>28.2</v>
      </c>
      <c r="DX25" s="663"/>
      <c r="DY25" s="663"/>
      <c r="DZ25" s="663"/>
      <c r="EA25" s="663"/>
      <c r="EB25" s="663"/>
      <c r="EC25" s="684"/>
    </row>
    <row r="26" spans="2:133" ht="11.25" customHeight="1" x14ac:dyDescent="0.15">
      <c r="B26" s="639" t="s">
        <v>298</v>
      </c>
      <c r="C26" s="640"/>
      <c r="D26" s="640"/>
      <c r="E26" s="640"/>
      <c r="F26" s="640"/>
      <c r="G26" s="640"/>
      <c r="H26" s="640"/>
      <c r="I26" s="640"/>
      <c r="J26" s="640"/>
      <c r="K26" s="640"/>
      <c r="L26" s="640"/>
      <c r="M26" s="640"/>
      <c r="N26" s="640"/>
      <c r="O26" s="640"/>
      <c r="P26" s="640"/>
      <c r="Q26" s="641"/>
      <c r="R26" s="642">
        <v>93033972</v>
      </c>
      <c r="S26" s="643"/>
      <c r="T26" s="643"/>
      <c r="U26" s="643"/>
      <c r="V26" s="643"/>
      <c r="W26" s="643"/>
      <c r="X26" s="643"/>
      <c r="Y26" s="644"/>
      <c r="Z26" s="675">
        <v>42.8</v>
      </c>
      <c r="AA26" s="675"/>
      <c r="AB26" s="675"/>
      <c r="AC26" s="675"/>
      <c r="AD26" s="676">
        <v>91737483</v>
      </c>
      <c r="AE26" s="676"/>
      <c r="AF26" s="676"/>
      <c r="AG26" s="676"/>
      <c r="AH26" s="676"/>
      <c r="AI26" s="676"/>
      <c r="AJ26" s="676"/>
      <c r="AK26" s="676"/>
      <c r="AL26" s="645">
        <v>99.7</v>
      </c>
      <c r="AM26" s="646"/>
      <c r="AN26" s="646"/>
      <c r="AO26" s="677"/>
      <c r="AP26" s="736" t="s">
        <v>299</v>
      </c>
      <c r="AQ26" s="737"/>
      <c r="AR26" s="737"/>
      <c r="AS26" s="737"/>
      <c r="AT26" s="737"/>
      <c r="AU26" s="737"/>
      <c r="AV26" s="737"/>
      <c r="AW26" s="737"/>
      <c r="AX26" s="737"/>
      <c r="AY26" s="737"/>
      <c r="AZ26" s="737"/>
      <c r="BA26" s="737"/>
      <c r="BB26" s="737"/>
      <c r="BC26" s="737"/>
      <c r="BD26" s="737"/>
      <c r="BE26" s="737"/>
      <c r="BF26" s="738"/>
      <c r="BG26" s="642" t="s">
        <v>186</v>
      </c>
      <c r="BH26" s="643"/>
      <c r="BI26" s="643"/>
      <c r="BJ26" s="643"/>
      <c r="BK26" s="643"/>
      <c r="BL26" s="643"/>
      <c r="BM26" s="643"/>
      <c r="BN26" s="644"/>
      <c r="BO26" s="675" t="s">
        <v>186</v>
      </c>
      <c r="BP26" s="675"/>
      <c r="BQ26" s="675"/>
      <c r="BR26" s="675"/>
      <c r="BS26" s="648" t="s">
        <v>186</v>
      </c>
      <c r="BT26" s="643"/>
      <c r="BU26" s="643"/>
      <c r="BV26" s="643"/>
      <c r="BW26" s="643"/>
      <c r="BX26" s="643"/>
      <c r="BY26" s="643"/>
      <c r="BZ26" s="643"/>
      <c r="CA26" s="643"/>
      <c r="CB26" s="689"/>
      <c r="CD26" s="681" t="s">
        <v>300</v>
      </c>
      <c r="CE26" s="682"/>
      <c r="CF26" s="682"/>
      <c r="CG26" s="682"/>
      <c r="CH26" s="682"/>
      <c r="CI26" s="682"/>
      <c r="CJ26" s="682"/>
      <c r="CK26" s="682"/>
      <c r="CL26" s="682"/>
      <c r="CM26" s="682"/>
      <c r="CN26" s="682"/>
      <c r="CO26" s="682"/>
      <c r="CP26" s="682"/>
      <c r="CQ26" s="683"/>
      <c r="CR26" s="642">
        <v>20100232</v>
      </c>
      <c r="CS26" s="643"/>
      <c r="CT26" s="643"/>
      <c r="CU26" s="643"/>
      <c r="CV26" s="643"/>
      <c r="CW26" s="643"/>
      <c r="CX26" s="643"/>
      <c r="CY26" s="644"/>
      <c r="CZ26" s="645">
        <v>9.4</v>
      </c>
      <c r="DA26" s="663"/>
      <c r="DB26" s="663"/>
      <c r="DC26" s="664"/>
      <c r="DD26" s="648">
        <v>18585057</v>
      </c>
      <c r="DE26" s="643"/>
      <c r="DF26" s="643"/>
      <c r="DG26" s="643"/>
      <c r="DH26" s="643"/>
      <c r="DI26" s="643"/>
      <c r="DJ26" s="643"/>
      <c r="DK26" s="644"/>
      <c r="DL26" s="648" t="s">
        <v>186</v>
      </c>
      <c r="DM26" s="643"/>
      <c r="DN26" s="643"/>
      <c r="DO26" s="643"/>
      <c r="DP26" s="643"/>
      <c r="DQ26" s="643"/>
      <c r="DR26" s="643"/>
      <c r="DS26" s="643"/>
      <c r="DT26" s="643"/>
      <c r="DU26" s="643"/>
      <c r="DV26" s="644"/>
      <c r="DW26" s="645" t="s">
        <v>186</v>
      </c>
      <c r="DX26" s="663"/>
      <c r="DY26" s="663"/>
      <c r="DZ26" s="663"/>
      <c r="EA26" s="663"/>
      <c r="EB26" s="663"/>
      <c r="EC26" s="684"/>
    </row>
    <row r="27" spans="2:133" ht="11.25" customHeight="1" x14ac:dyDescent="0.15">
      <c r="B27" s="639" t="s">
        <v>301</v>
      </c>
      <c r="C27" s="640"/>
      <c r="D27" s="640"/>
      <c r="E27" s="640"/>
      <c r="F27" s="640"/>
      <c r="G27" s="640"/>
      <c r="H27" s="640"/>
      <c r="I27" s="640"/>
      <c r="J27" s="640"/>
      <c r="K27" s="640"/>
      <c r="L27" s="640"/>
      <c r="M27" s="640"/>
      <c r="N27" s="640"/>
      <c r="O27" s="640"/>
      <c r="P27" s="640"/>
      <c r="Q27" s="641"/>
      <c r="R27" s="642">
        <v>81275</v>
      </c>
      <c r="S27" s="643"/>
      <c r="T27" s="643"/>
      <c r="U27" s="643"/>
      <c r="V27" s="643"/>
      <c r="W27" s="643"/>
      <c r="X27" s="643"/>
      <c r="Y27" s="644"/>
      <c r="Z27" s="675">
        <v>0</v>
      </c>
      <c r="AA27" s="675"/>
      <c r="AB27" s="675"/>
      <c r="AC27" s="675"/>
      <c r="AD27" s="676">
        <v>81275</v>
      </c>
      <c r="AE27" s="676"/>
      <c r="AF27" s="676"/>
      <c r="AG27" s="676"/>
      <c r="AH27" s="676"/>
      <c r="AI27" s="676"/>
      <c r="AJ27" s="676"/>
      <c r="AK27" s="676"/>
      <c r="AL27" s="645">
        <v>0.1</v>
      </c>
      <c r="AM27" s="646"/>
      <c r="AN27" s="646"/>
      <c r="AO27" s="677"/>
      <c r="AP27" s="639" t="s">
        <v>302</v>
      </c>
      <c r="AQ27" s="640"/>
      <c r="AR27" s="640"/>
      <c r="AS27" s="640"/>
      <c r="AT27" s="640"/>
      <c r="AU27" s="640"/>
      <c r="AV27" s="640"/>
      <c r="AW27" s="640"/>
      <c r="AX27" s="640"/>
      <c r="AY27" s="640"/>
      <c r="AZ27" s="640"/>
      <c r="BA27" s="640"/>
      <c r="BB27" s="640"/>
      <c r="BC27" s="640"/>
      <c r="BD27" s="640"/>
      <c r="BE27" s="640"/>
      <c r="BF27" s="641"/>
      <c r="BG27" s="642">
        <v>64405469</v>
      </c>
      <c r="BH27" s="643"/>
      <c r="BI27" s="643"/>
      <c r="BJ27" s="643"/>
      <c r="BK27" s="643"/>
      <c r="BL27" s="643"/>
      <c r="BM27" s="643"/>
      <c r="BN27" s="644"/>
      <c r="BO27" s="675">
        <v>100</v>
      </c>
      <c r="BP27" s="675"/>
      <c r="BQ27" s="675"/>
      <c r="BR27" s="675"/>
      <c r="BS27" s="648">
        <v>1793493</v>
      </c>
      <c r="BT27" s="643"/>
      <c r="BU27" s="643"/>
      <c r="BV27" s="643"/>
      <c r="BW27" s="643"/>
      <c r="BX27" s="643"/>
      <c r="BY27" s="643"/>
      <c r="BZ27" s="643"/>
      <c r="CA27" s="643"/>
      <c r="CB27" s="689"/>
      <c r="CD27" s="681" t="s">
        <v>303</v>
      </c>
      <c r="CE27" s="682"/>
      <c r="CF27" s="682"/>
      <c r="CG27" s="682"/>
      <c r="CH27" s="682"/>
      <c r="CI27" s="682"/>
      <c r="CJ27" s="682"/>
      <c r="CK27" s="682"/>
      <c r="CL27" s="682"/>
      <c r="CM27" s="682"/>
      <c r="CN27" s="682"/>
      <c r="CO27" s="682"/>
      <c r="CP27" s="682"/>
      <c r="CQ27" s="683"/>
      <c r="CR27" s="642">
        <v>45739394</v>
      </c>
      <c r="CS27" s="661"/>
      <c r="CT27" s="661"/>
      <c r="CU27" s="661"/>
      <c r="CV27" s="661"/>
      <c r="CW27" s="661"/>
      <c r="CX27" s="661"/>
      <c r="CY27" s="662"/>
      <c r="CZ27" s="645">
        <v>21.5</v>
      </c>
      <c r="DA27" s="663"/>
      <c r="DB27" s="663"/>
      <c r="DC27" s="664"/>
      <c r="DD27" s="648">
        <v>15425022</v>
      </c>
      <c r="DE27" s="661"/>
      <c r="DF27" s="661"/>
      <c r="DG27" s="661"/>
      <c r="DH27" s="661"/>
      <c r="DI27" s="661"/>
      <c r="DJ27" s="661"/>
      <c r="DK27" s="662"/>
      <c r="DL27" s="648">
        <v>14047983</v>
      </c>
      <c r="DM27" s="661"/>
      <c r="DN27" s="661"/>
      <c r="DO27" s="661"/>
      <c r="DP27" s="661"/>
      <c r="DQ27" s="661"/>
      <c r="DR27" s="661"/>
      <c r="DS27" s="661"/>
      <c r="DT27" s="661"/>
      <c r="DU27" s="661"/>
      <c r="DV27" s="662"/>
      <c r="DW27" s="645">
        <v>14.4</v>
      </c>
      <c r="DX27" s="663"/>
      <c r="DY27" s="663"/>
      <c r="DZ27" s="663"/>
      <c r="EA27" s="663"/>
      <c r="EB27" s="663"/>
      <c r="EC27" s="684"/>
    </row>
    <row r="28" spans="2:133" ht="11.25" customHeight="1" x14ac:dyDescent="0.15">
      <c r="B28" s="639" t="s">
        <v>304</v>
      </c>
      <c r="C28" s="640"/>
      <c r="D28" s="640"/>
      <c r="E28" s="640"/>
      <c r="F28" s="640"/>
      <c r="G28" s="640"/>
      <c r="H28" s="640"/>
      <c r="I28" s="640"/>
      <c r="J28" s="640"/>
      <c r="K28" s="640"/>
      <c r="L28" s="640"/>
      <c r="M28" s="640"/>
      <c r="N28" s="640"/>
      <c r="O28" s="640"/>
      <c r="P28" s="640"/>
      <c r="Q28" s="641"/>
      <c r="R28" s="642">
        <v>1424458</v>
      </c>
      <c r="S28" s="643"/>
      <c r="T28" s="643"/>
      <c r="U28" s="643"/>
      <c r="V28" s="643"/>
      <c r="W28" s="643"/>
      <c r="X28" s="643"/>
      <c r="Y28" s="644"/>
      <c r="Z28" s="675">
        <v>0.7</v>
      </c>
      <c r="AA28" s="675"/>
      <c r="AB28" s="675"/>
      <c r="AC28" s="675"/>
      <c r="AD28" s="676" t="s">
        <v>247</v>
      </c>
      <c r="AE28" s="676"/>
      <c r="AF28" s="676"/>
      <c r="AG28" s="676"/>
      <c r="AH28" s="676"/>
      <c r="AI28" s="676"/>
      <c r="AJ28" s="676"/>
      <c r="AK28" s="676"/>
      <c r="AL28" s="645" t="s">
        <v>247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305</v>
      </c>
      <c r="CE28" s="682"/>
      <c r="CF28" s="682"/>
      <c r="CG28" s="682"/>
      <c r="CH28" s="682"/>
      <c r="CI28" s="682"/>
      <c r="CJ28" s="682"/>
      <c r="CK28" s="682"/>
      <c r="CL28" s="682"/>
      <c r="CM28" s="682"/>
      <c r="CN28" s="682"/>
      <c r="CO28" s="682"/>
      <c r="CP28" s="682"/>
      <c r="CQ28" s="683"/>
      <c r="CR28" s="642">
        <v>16961278</v>
      </c>
      <c r="CS28" s="643"/>
      <c r="CT28" s="643"/>
      <c r="CU28" s="643"/>
      <c r="CV28" s="643"/>
      <c r="CW28" s="643"/>
      <c r="CX28" s="643"/>
      <c r="CY28" s="644"/>
      <c r="CZ28" s="645">
        <v>8</v>
      </c>
      <c r="DA28" s="663"/>
      <c r="DB28" s="663"/>
      <c r="DC28" s="664"/>
      <c r="DD28" s="648">
        <v>16923776</v>
      </c>
      <c r="DE28" s="643"/>
      <c r="DF28" s="643"/>
      <c r="DG28" s="643"/>
      <c r="DH28" s="643"/>
      <c r="DI28" s="643"/>
      <c r="DJ28" s="643"/>
      <c r="DK28" s="644"/>
      <c r="DL28" s="648">
        <v>16923776</v>
      </c>
      <c r="DM28" s="643"/>
      <c r="DN28" s="643"/>
      <c r="DO28" s="643"/>
      <c r="DP28" s="643"/>
      <c r="DQ28" s="643"/>
      <c r="DR28" s="643"/>
      <c r="DS28" s="643"/>
      <c r="DT28" s="643"/>
      <c r="DU28" s="643"/>
      <c r="DV28" s="644"/>
      <c r="DW28" s="645">
        <v>17.3</v>
      </c>
      <c r="DX28" s="663"/>
      <c r="DY28" s="663"/>
      <c r="DZ28" s="663"/>
      <c r="EA28" s="663"/>
      <c r="EB28" s="663"/>
      <c r="EC28" s="684"/>
    </row>
    <row r="29" spans="2:133" ht="11.25" customHeight="1" x14ac:dyDescent="0.15">
      <c r="B29" s="639" t="s">
        <v>306</v>
      </c>
      <c r="C29" s="640"/>
      <c r="D29" s="640"/>
      <c r="E29" s="640"/>
      <c r="F29" s="640"/>
      <c r="G29" s="640"/>
      <c r="H29" s="640"/>
      <c r="I29" s="640"/>
      <c r="J29" s="640"/>
      <c r="K29" s="640"/>
      <c r="L29" s="640"/>
      <c r="M29" s="640"/>
      <c r="N29" s="640"/>
      <c r="O29" s="640"/>
      <c r="P29" s="640"/>
      <c r="Q29" s="641"/>
      <c r="R29" s="642">
        <v>1479934</v>
      </c>
      <c r="S29" s="643"/>
      <c r="T29" s="643"/>
      <c r="U29" s="643"/>
      <c r="V29" s="643"/>
      <c r="W29" s="643"/>
      <c r="X29" s="643"/>
      <c r="Y29" s="644"/>
      <c r="Z29" s="675">
        <v>0.7</v>
      </c>
      <c r="AA29" s="675"/>
      <c r="AB29" s="675"/>
      <c r="AC29" s="675"/>
      <c r="AD29" s="676">
        <v>157101</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307</v>
      </c>
      <c r="CE29" s="728"/>
      <c r="CF29" s="681" t="s">
        <v>308</v>
      </c>
      <c r="CG29" s="682"/>
      <c r="CH29" s="682"/>
      <c r="CI29" s="682"/>
      <c r="CJ29" s="682"/>
      <c r="CK29" s="682"/>
      <c r="CL29" s="682"/>
      <c r="CM29" s="682"/>
      <c r="CN29" s="682"/>
      <c r="CO29" s="682"/>
      <c r="CP29" s="682"/>
      <c r="CQ29" s="683"/>
      <c r="CR29" s="642">
        <v>16961278</v>
      </c>
      <c r="CS29" s="661"/>
      <c r="CT29" s="661"/>
      <c r="CU29" s="661"/>
      <c r="CV29" s="661"/>
      <c r="CW29" s="661"/>
      <c r="CX29" s="661"/>
      <c r="CY29" s="662"/>
      <c r="CZ29" s="645">
        <v>8</v>
      </c>
      <c r="DA29" s="663"/>
      <c r="DB29" s="663"/>
      <c r="DC29" s="664"/>
      <c r="DD29" s="648">
        <v>16923776</v>
      </c>
      <c r="DE29" s="661"/>
      <c r="DF29" s="661"/>
      <c r="DG29" s="661"/>
      <c r="DH29" s="661"/>
      <c r="DI29" s="661"/>
      <c r="DJ29" s="661"/>
      <c r="DK29" s="662"/>
      <c r="DL29" s="648">
        <v>16923776</v>
      </c>
      <c r="DM29" s="661"/>
      <c r="DN29" s="661"/>
      <c r="DO29" s="661"/>
      <c r="DP29" s="661"/>
      <c r="DQ29" s="661"/>
      <c r="DR29" s="661"/>
      <c r="DS29" s="661"/>
      <c r="DT29" s="661"/>
      <c r="DU29" s="661"/>
      <c r="DV29" s="662"/>
      <c r="DW29" s="645">
        <v>17.3</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1753208</v>
      </c>
      <c r="S30" s="643"/>
      <c r="T30" s="643"/>
      <c r="U30" s="643"/>
      <c r="V30" s="643"/>
      <c r="W30" s="643"/>
      <c r="X30" s="643"/>
      <c r="Y30" s="644"/>
      <c r="Z30" s="675">
        <v>0.8</v>
      </c>
      <c r="AA30" s="675"/>
      <c r="AB30" s="675"/>
      <c r="AC30" s="675"/>
      <c r="AD30" s="676">
        <v>134</v>
      </c>
      <c r="AE30" s="676"/>
      <c r="AF30" s="676"/>
      <c r="AG30" s="676"/>
      <c r="AH30" s="676"/>
      <c r="AI30" s="676"/>
      <c r="AJ30" s="676"/>
      <c r="AK30" s="676"/>
      <c r="AL30" s="645">
        <v>0</v>
      </c>
      <c r="AM30" s="646"/>
      <c r="AN30" s="646"/>
      <c r="AO30" s="677"/>
      <c r="AP30" s="703" t="s">
        <v>225</v>
      </c>
      <c r="AQ30" s="704"/>
      <c r="AR30" s="704"/>
      <c r="AS30" s="704"/>
      <c r="AT30" s="704"/>
      <c r="AU30" s="704"/>
      <c r="AV30" s="704"/>
      <c r="AW30" s="704"/>
      <c r="AX30" s="704"/>
      <c r="AY30" s="704"/>
      <c r="AZ30" s="704"/>
      <c r="BA30" s="704"/>
      <c r="BB30" s="704"/>
      <c r="BC30" s="704"/>
      <c r="BD30" s="704"/>
      <c r="BE30" s="704"/>
      <c r="BF30" s="705"/>
      <c r="BG30" s="703" t="s">
        <v>310</v>
      </c>
      <c r="BH30" s="716"/>
      <c r="BI30" s="716"/>
      <c r="BJ30" s="716"/>
      <c r="BK30" s="716"/>
      <c r="BL30" s="716"/>
      <c r="BM30" s="716"/>
      <c r="BN30" s="716"/>
      <c r="BO30" s="716"/>
      <c r="BP30" s="716"/>
      <c r="BQ30" s="717"/>
      <c r="BR30" s="703" t="s">
        <v>311</v>
      </c>
      <c r="BS30" s="716"/>
      <c r="BT30" s="716"/>
      <c r="BU30" s="716"/>
      <c r="BV30" s="716"/>
      <c r="BW30" s="716"/>
      <c r="BX30" s="716"/>
      <c r="BY30" s="716"/>
      <c r="BZ30" s="716"/>
      <c r="CA30" s="716"/>
      <c r="CB30" s="717"/>
      <c r="CD30" s="729"/>
      <c r="CE30" s="730"/>
      <c r="CF30" s="681" t="s">
        <v>312</v>
      </c>
      <c r="CG30" s="682"/>
      <c r="CH30" s="682"/>
      <c r="CI30" s="682"/>
      <c r="CJ30" s="682"/>
      <c r="CK30" s="682"/>
      <c r="CL30" s="682"/>
      <c r="CM30" s="682"/>
      <c r="CN30" s="682"/>
      <c r="CO30" s="682"/>
      <c r="CP30" s="682"/>
      <c r="CQ30" s="683"/>
      <c r="CR30" s="642">
        <v>16233258</v>
      </c>
      <c r="CS30" s="643"/>
      <c r="CT30" s="643"/>
      <c r="CU30" s="643"/>
      <c r="CV30" s="643"/>
      <c r="CW30" s="643"/>
      <c r="CX30" s="643"/>
      <c r="CY30" s="644"/>
      <c r="CZ30" s="645">
        <v>7.6</v>
      </c>
      <c r="DA30" s="663"/>
      <c r="DB30" s="663"/>
      <c r="DC30" s="664"/>
      <c r="DD30" s="648">
        <v>16195756</v>
      </c>
      <c r="DE30" s="643"/>
      <c r="DF30" s="643"/>
      <c r="DG30" s="643"/>
      <c r="DH30" s="643"/>
      <c r="DI30" s="643"/>
      <c r="DJ30" s="643"/>
      <c r="DK30" s="644"/>
      <c r="DL30" s="648">
        <v>16195756</v>
      </c>
      <c r="DM30" s="643"/>
      <c r="DN30" s="643"/>
      <c r="DO30" s="643"/>
      <c r="DP30" s="643"/>
      <c r="DQ30" s="643"/>
      <c r="DR30" s="643"/>
      <c r="DS30" s="643"/>
      <c r="DT30" s="643"/>
      <c r="DU30" s="643"/>
      <c r="DV30" s="644"/>
      <c r="DW30" s="645">
        <v>16.600000000000001</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78496228</v>
      </c>
      <c r="S31" s="643"/>
      <c r="T31" s="643"/>
      <c r="U31" s="643"/>
      <c r="V31" s="643"/>
      <c r="W31" s="643"/>
      <c r="X31" s="643"/>
      <c r="Y31" s="644"/>
      <c r="Z31" s="675">
        <v>36.1</v>
      </c>
      <c r="AA31" s="675"/>
      <c r="AB31" s="675"/>
      <c r="AC31" s="675"/>
      <c r="AD31" s="676" t="s">
        <v>186</v>
      </c>
      <c r="AE31" s="676"/>
      <c r="AF31" s="676"/>
      <c r="AG31" s="676"/>
      <c r="AH31" s="676"/>
      <c r="AI31" s="676"/>
      <c r="AJ31" s="676"/>
      <c r="AK31" s="676"/>
      <c r="AL31" s="645" t="s">
        <v>186</v>
      </c>
      <c r="AM31" s="646"/>
      <c r="AN31" s="646"/>
      <c r="AO31" s="677"/>
      <c r="AP31" s="718" t="s">
        <v>314</v>
      </c>
      <c r="AQ31" s="719"/>
      <c r="AR31" s="719"/>
      <c r="AS31" s="719"/>
      <c r="AT31" s="724" t="s">
        <v>315</v>
      </c>
      <c r="AU31" s="231"/>
      <c r="AV31" s="231"/>
      <c r="AW31" s="231"/>
      <c r="AX31" s="708" t="s">
        <v>191</v>
      </c>
      <c r="AY31" s="709"/>
      <c r="AZ31" s="709"/>
      <c r="BA31" s="709"/>
      <c r="BB31" s="709"/>
      <c r="BC31" s="709"/>
      <c r="BD31" s="709"/>
      <c r="BE31" s="709"/>
      <c r="BF31" s="710"/>
      <c r="BG31" s="711">
        <v>98.6</v>
      </c>
      <c r="BH31" s="712"/>
      <c r="BI31" s="712"/>
      <c r="BJ31" s="712"/>
      <c r="BK31" s="712"/>
      <c r="BL31" s="712"/>
      <c r="BM31" s="713">
        <v>96.9</v>
      </c>
      <c r="BN31" s="712"/>
      <c r="BO31" s="712"/>
      <c r="BP31" s="712"/>
      <c r="BQ31" s="714"/>
      <c r="BR31" s="711">
        <v>99.2</v>
      </c>
      <c r="BS31" s="712"/>
      <c r="BT31" s="712"/>
      <c r="BU31" s="712"/>
      <c r="BV31" s="712"/>
      <c r="BW31" s="712"/>
      <c r="BX31" s="713">
        <v>97.3</v>
      </c>
      <c r="BY31" s="712"/>
      <c r="BZ31" s="712"/>
      <c r="CA31" s="712"/>
      <c r="CB31" s="714"/>
      <c r="CD31" s="729"/>
      <c r="CE31" s="730"/>
      <c r="CF31" s="681" t="s">
        <v>316</v>
      </c>
      <c r="CG31" s="682"/>
      <c r="CH31" s="682"/>
      <c r="CI31" s="682"/>
      <c r="CJ31" s="682"/>
      <c r="CK31" s="682"/>
      <c r="CL31" s="682"/>
      <c r="CM31" s="682"/>
      <c r="CN31" s="682"/>
      <c r="CO31" s="682"/>
      <c r="CP31" s="682"/>
      <c r="CQ31" s="683"/>
      <c r="CR31" s="642">
        <v>728020</v>
      </c>
      <c r="CS31" s="661"/>
      <c r="CT31" s="661"/>
      <c r="CU31" s="661"/>
      <c r="CV31" s="661"/>
      <c r="CW31" s="661"/>
      <c r="CX31" s="661"/>
      <c r="CY31" s="662"/>
      <c r="CZ31" s="645">
        <v>0.3</v>
      </c>
      <c r="DA31" s="663"/>
      <c r="DB31" s="663"/>
      <c r="DC31" s="664"/>
      <c r="DD31" s="648">
        <v>728020</v>
      </c>
      <c r="DE31" s="661"/>
      <c r="DF31" s="661"/>
      <c r="DG31" s="661"/>
      <c r="DH31" s="661"/>
      <c r="DI31" s="661"/>
      <c r="DJ31" s="661"/>
      <c r="DK31" s="662"/>
      <c r="DL31" s="648">
        <v>728020</v>
      </c>
      <c r="DM31" s="661"/>
      <c r="DN31" s="661"/>
      <c r="DO31" s="661"/>
      <c r="DP31" s="661"/>
      <c r="DQ31" s="661"/>
      <c r="DR31" s="661"/>
      <c r="DS31" s="661"/>
      <c r="DT31" s="661"/>
      <c r="DU31" s="661"/>
      <c r="DV31" s="662"/>
      <c r="DW31" s="645">
        <v>0.7</v>
      </c>
      <c r="DX31" s="663"/>
      <c r="DY31" s="663"/>
      <c r="DZ31" s="663"/>
      <c r="EA31" s="663"/>
      <c r="EB31" s="663"/>
      <c r="EC31" s="684"/>
    </row>
    <row r="32" spans="2:133" ht="11.25" customHeight="1" x14ac:dyDescent="0.15">
      <c r="B32" s="733" t="s">
        <v>317</v>
      </c>
      <c r="C32" s="734"/>
      <c r="D32" s="734"/>
      <c r="E32" s="734"/>
      <c r="F32" s="734"/>
      <c r="G32" s="734"/>
      <c r="H32" s="734"/>
      <c r="I32" s="734"/>
      <c r="J32" s="734"/>
      <c r="K32" s="734"/>
      <c r="L32" s="734"/>
      <c r="M32" s="734"/>
      <c r="N32" s="734"/>
      <c r="O32" s="734"/>
      <c r="P32" s="734"/>
      <c r="Q32" s="735"/>
      <c r="R32" s="642">
        <v>663</v>
      </c>
      <c r="S32" s="643"/>
      <c r="T32" s="643"/>
      <c r="U32" s="643"/>
      <c r="V32" s="643"/>
      <c r="W32" s="643"/>
      <c r="X32" s="643"/>
      <c r="Y32" s="644"/>
      <c r="Z32" s="675">
        <v>0</v>
      </c>
      <c r="AA32" s="675"/>
      <c r="AB32" s="675"/>
      <c r="AC32" s="675"/>
      <c r="AD32" s="676">
        <v>663</v>
      </c>
      <c r="AE32" s="676"/>
      <c r="AF32" s="676"/>
      <c r="AG32" s="676"/>
      <c r="AH32" s="676"/>
      <c r="AI32" s="676"/>
      <c r="AJ32" s="676"/>
      <c r="AK32" s="676"/>
      <c r="AL32" s="645">
        <v>0</v>
      </c>
      <c r="AM32" s="646"/>
      <c r="AN32" s="646"/>
      <c r="AO32" s="677"/>
      <c r="AP32" s="720"/>
      <c r="AQ32" s="721"/>
      <c r="AR32" s="721"/>
      <c r="AS32" s="721"/>
      <c r="AT32" s="725"/>
      <c r="AU32" s="230" t="s">
        <v>318</v>
      </c>
      <c r="AV32" s="230"/>
      <c r="AW32" s="230"/>
      <c r="AX32" s="639" t="s">
        <v>319</v>
      </c>
      <c r="AY32" s="640"/>
      <c r="AZ32" s="640"/>
      <c r="BA32" s="640"/>
      <c r="BB32" s="640"/>
      <c r="BC32" s="640"/>
      <c r="BD32" s="640"/>
      <c r="BE32" s="640"/>
      <c r="BF32" s="641"/>
      <c r="BG32" s="715">
        <v>99.2</v>
      </c>
      <c r="BH32" s="661"/>
      <c r="BI32" s="661"/>
      <c r="BJ32" s="661"/>
      <c r="BK32" s="661"/>
      <c r="BL32" s="661"/>
      <c r="BM32" s="646">
        <v>97.7</v>
      </c>
      <c r="BN32" s="707"/>
      <c r="BO32" s="707"/>
      <c r="BP32" s="707"/>
      <c r="BQ32" s="688"/>
      <c r="BR32" s="715">
        <v>99.3</v>
      </c>
      <c r="BS32" s="661"/>
      <c r="BT32" s="661"/>
      <c r="BU32" s="661"/>
      <c r="BV32" s="661"/>
      <c r="BW32" s="661"/>
      <c r="BX32" s="646">
        <v>97.7</v>
      </c>
      <c r="BY32" s="707"/>
      <c r="BZ32" s="707"/>
      <c r="CA32" s="707"/>
      <c r="CB32" s="688"/>
      <c r="CD32" s="731"/>
      <c r="CE32" s="732"/>
      <c r="CF32" s="681" t="s">
        <v>320</v>
      </c>
      <c r="CG32" s="682"/>
      <c r="CH32" s="682"/>
      <c r="CI32" s="682"/>
      <c r="CJ32" s="682"/>
      <c r="CK32" s="682"/>
      <c r="CL32" s="682"/>
      <c r="CM32" s="682"/>
      <c r="CN32" s="682"/>
      <c r="CO32" s="682"/>
      <c r="CP32" s="682"/>
      <c r="CQ32" s="683"/>
      <c r="CR32" s="642" t="s">
        <v>247</v>
      </c>
      <c r="CS32" s="643"/>
      <c r="CT32" s="643"/>
      <c r="CU32" s="643"/>
      <c r="CV32" s="643"/>
      <c r="CW32" s="643"/>
      <c r="CX32" s="643"/>
      <c r="CY32" s="644"/>
      <c r="CZ32" s="645" t="s">
        <v>186</v>
      </c>
      <c r="DA32" s="663"/>
      <c r="DB32" s="663"/>
      <c r="DC32" s="664"/>
      <c r="DD32" s="648" t="s">
        <v>247</v>
      </c>
      <c r="DE32" s="643"/>
      <c r="DF32" s="643"/>
      <c r="DG32" s="643"/>
      <c r="DH32" s="643"/>
      <c r="DI32" s="643"/>
      <c r="DJ32" s="643"/>
      <c r="DK32" s="644"/>
      <c r="DL32" s="648" t="s">
        <v>186</v>
      </c>
      <c r="DM32" s="643"/>
      <c r="DN32" s="643"/>
      <c r="DO32" s="643"/>
      <c r="DP32" s="643"/>
      <c r="DQ32" s="643"/>
      <c r="DR32" s="643"/>
      <c r="DS32" s="643"/>
      <c r="DT32" s="643"/>
      <c r="DU32" s="643"/>
      <c r="DV32" s="644"/>
      <c r="DW32" s="645" t="s">
        <v>186</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11921260</v>
      </c>
      <c r="S33" s="643"/>
      <c r="T33" s="643"/>
      <c r="U33" s="643"/>
      <c r="V33" s="643"/>
      <c r="W33" s="643"/>
      <c r="X33" s="643"/>
      <c r="Y33" s="644"/>
      <c r="Z33" s="675">
        <v>5.5</v>
      </c>
      <c r="AA33" s="675"/>
      <c r="AB33" s="675"/>
      <c r="AC33" s="675"/>
      <c r="AD33" s="676" t="s">
        <v>186</v>
      </c>
      <c r="AE33" s="676"/>
      <c r="AF33" s="676"/>
      <c r="AG33" s="676"/>
      <c r="AH33" s="676"/>
      <c r="AI33" s="676"/>
      <c r="AJ33" s="676"/>
      <c r="AK33" s="676"/>
      <c r="AL33" s="645" t="s">
        <v>247</v>
      </c>
      <c r="AM33" s="646"/>
      <c r="AN33" s="646"/>
      <c r="AO33" s="677"/>
      <c r="AP33" s="722"/>
      <c r="AQ33" s="723"/>
      <c r="AR33" s="723"/>
      <c r="AS33" s="723"/>
      <c r="AT33" s="726"/>
      <c r="AU33" s="232"/>
      <c r="AV33" s="232"/>
      <c r="AW33" s="232"/>
      <c r="AX33" s="623" t="s">
        <v>322</v>
      </c>
      <c r="AY33" s="624"/>
      <c r="AZ33" s="624"/>
      <c r="BA33" s="624"/>
      <c r="BB33" s="624"/>
      <c r="BC33" s="624"/>
      <c r="BD33" s="624"/>
      <c r="BE33" s="624"/>
      <c r="BF33" s="625"/>
      <c r="BG33" s="706">
        <v>97.9</v>
      </c>
      <c r="BH33" s="627"/>
      <c r="BI33" s="627"/>
      <c r="BJ33" s="627"/>
      <c r="BK33" s="627"/>
      <c r="BL33" s="627"/>
      <c r="BM33" s="669">
        <v>95.7</v>
      </c>
      <c r="BN33" s="627"/>
      <c r="BO33" s="627"/>
      <c r="BP33" s="627"/>
      <c r="BQ33" s="671"/>
      <c r="BR33" s="706">
        <v>99.1</v>
      </c>
      <c r="BS33" s="627"/>
      <c r="BT33" s="627"/>
      <c r="BU33" s="627"/>
      <c r="BV33" s="627"/>
      <c r="BW33" s="627"/>
      <c r="BX33" s="669">
        <v>96.4</v>
      </c>
      <c r="BY33" s="627"/>
      <c r="BZ33" s="627"/>
      <c r="CA33" s="627"/>
      <c r="CB33" s="671"/>
      <c r="CD33" s="681" t="s">
        <v>323</v>
      </c>
      <c r="CE33" s="682"/>
      <c r="CF33" s="682"/>
      <c r="CG33" s="682"/>
      <c r="CH33" s="682"/>
      <c r="CI33" s="682"/>
      <c r="CJ33" s="682"/>
      <c r="CK33" s="682"/>
      <c r="CL33" s="682"/>
      <c r="CM33" s="682"/>
      <c r="CN33" s="682"/>
      <c r="CO33" s="682"/>
      <c r="CP33" s="682"/>
      <c r="CQ33" s="683"/>
      <c r="CR33" s="642">
        <v>96171566</v>
      </c>
      <c r="CS33" s="661"/>
      <c r="CT33" s="661"/>
      <c r="CU33" s="661"/>
      <c r="CV33" s="661"/>
      <c r="CW33" s="661"/>
      <c r="CX33" s="661"/>
      <c r="CY33" s="662"/>
      <c r="CZ33" s="645">
        <v>45.1</v>
      </c>
      <c r="DA33" s="663"/>
      <c r="DB33" s="663"/>
      <c r="DC33" s="664"/>
      <c r="DD33" s="648">
        <v>42684142</v>
      </c>
      <c r="DE33" s="661"/>
      <c r="DF33" s="661"/>
      <c r="DG33" s="661"/>
      <c r="DH33" s="661"/>
      <c r="DI33" s="661"/>
      <c r="DJ33" s="661"/>
      <c r="DK33" s="662"/>
      <c r="DL33" s="648">
        <v>33979793</v>
      </c>
      <c r="DM33" s="661"/>
      <c r="DN33" s="661"/>
      <c r="DO33" s="661"/>
      <c r="DP33" s="661"/>
      <c r="DQ33" s="661"/>
      <c r="DR33" s="661"/>
      <c r="DS33" s="661"/>
      <c r="DT33" s="661"/>
      <c r="DU33" s="661"/>
      <c r="DV33" s="662"/>
      <c r="DW33" s="645">
        <v>34.799999999999997</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269372</v>
      </c>
      <c r="S34" s="643"/>
      <c r="T34" s="643"/>
      <c r="U34" s="643"/>
      <c r="V34" s="643"/>
      <c r="W34" s="643"/>
      <c r="X34" s="643"/>
      <c r="Y34" s="644"/>
      <c r="Z34" s="675">
        <v>0.1</v>
      </c>
      <c r="AA34" s="675"/>
      <c r="AB34" s="675"/>
      <c r="AC34" s="675"/>
      <c r="AD34" s="676">
        <v>45512</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325</v>
      </c>
      <c r="CE34" s="682"/>
      <c r="CF34" s="682"/>
      <c r="CG34" s="682"/>
      <c r="CH34" s="682"/>
      <c r="CI34" s="682"/>
      <c r="CJ34" s="682"/>
      <c r="CK34" s="682"/>
      <c r="CL34" s="682"/>
      <c r="CM34" s="682"/>
      <c r="CN34" s="682"/>
      <c r="CO34" s="682"/>
      <c r="CP34" s="682"/>
      <c r="CQ34" s="683"/>
      <c r="CR34" s="642">
        <v>20166237</v>
      </c>
      <c r="CS34" s="643"/>
      <c r="CT34" s="643"/>
      <c r="CU34" s="643"/>
      <c r="CV34" s="643"/>
      <c r="CW34" s="643"/>
      <c r="CX34" s="643"/>
      <c r="CY34" s="644"/>
      <c r="CZ34" s="645">
        <v>9.5</v>
      </c>
      <c r="DA34" s="663"/>
      <c r="DB34" s="663"/>
      <c r="DC34" s="664"/>
      <c r="DD34" s="648">
        <v>15391854</v>
      </c>
      <c r="DE34" s="643"/>
      <c r="DF34" s="643"/>
      <c r="DG34" s="643"/>
      <c r="DH34" s="643"/>
      <c r="DI34" s="643"/>
      <c r="DJ34" s="643"/>
      <c r="DK34" s="644"/>
      <c r="DL34" s="648">
        <v>13314476</v>
      </c>
      <c r="DM34" s="643"/>
      <c r="DN34" s="643"/>
      <c r="DO34" s="643"/>
      <c r="DP34" s="643"/>
      <c r="DQ34" s="643"/>
      <c r="DR34" s="643"/>
      <c r="DS34" s="643"/>
      <c r="DT34" s="643"/>
      <c r="DU34" s="643"/>
      <c r="DV34" s="644"/>
      <c r="DW34" s="645">
        <v>13.6</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635754</v>
      </c>
      <c r="S35" s="643"/>
      <c r="T35" s="643"/>
      <c r="U35" s="643"/>
      <c r="V35" s="643"/>
      <c r="W35" s="643"/>
      <c r="X35" s="643"/>
      <c r="Y35" s="644"/>
      <c r="Z35" s="675">
        <v>0.3</v>
      </c>
      <c r="AA35" s="675"/>
      <c r="AB35" s="675"/>
      <c r="AC35" s="675"/>
      <c r="AD35" s="676" t="s">
        <v>186</v>
      </c>
      <c r="AE35" s="676"/>
      <c r="AF35" s="676"/>
      <c r="AG35" s="676"/>
      <c r="AH35" s="676"/>
      <c r="AI35" s="676"/>
      <c r="AJ35" s="676"/>
      <c r="AK35" s="676"/>
      <c r="AL35" s="645" t="s">
        <v>247</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2231144</v>
      </c>
      <c r="CS35" s="661"/>
      <c r="CT35" s="661"/>
      <c r="CU35" s="661"/>
      <c r="CV35" s="661"/>
      <c r="CW35" s="661"/>
      <c r="CX35" s="661"/>
      <c r="CY35" s="662"/>
      <c r="CZ35" s="645">
        <v>1</v>
      </c>
      <c r="DA35" s="663"/>
      <c r="DB35" s="663"/>
      <c r="DC35" s="664"/>
      <c r="DD35" s="648">
        <v>1338507</v>
      </c>
      <c r="DE35" s="661"/>
      <c r="DF35" s="661"/>
      <c r="DG35" s="661"/>
      <c r="DH35" s="661"/>
      <c r="DI35" s="661"/>
      <c r="DJ35" s="661"/>
      <c r="DK35" s="662"/>
      <c r="DL35" s="648">
        <v>1296417</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515140</v>
      </c>
      <c r="S36" s="643"/>
      <c r="T36" s="643"/>
      <c r="U36" s="643"/>
      <c r="V36" s="643"/>
      <c r="W36" s="643"/>
      <c r="X36" s="643"/>
      <c r="Y36" s="644"/>
      <c r="Z36" s="675">
        <v>0.2</v>
      </c>
      <c r="AA36" s="675"/>
      <c r="AB36" s="675"/>
      <c r="AC36" s="675"/>
      <c r="AD36" s="676" t="s">
        <v>186</v>
      </c>
      <c r="AE36" s="676"/>
      <c r="AF36" s="676"/>
      <c r="AG36" s="676"/>
      <c r="AH36" s="676"/>
      <c r="AI36" s="676"/>
      <c r="AJ36" s="676"/>
      <c r="AK36" s="676"/>
      <c r="AL36" s="645" t="s">
        <v>247</v>
      </c>
      <c r="AM36" s="646"/>
      <c r="AN36" s="646"/>
      <c r="AO36" s="677"/>
      <c r="AP36" s="235"/>
      <c r="AQ36" s="694" t="s">
        <v>331</v>
      </c>
      <c r="AR36" s="695"/>
      <c r="AS36" s="695"/>
      <c r="AT36" s="695"/>
      <c r="AU36" s="695"/>
      <c r="AV36" s="695"/>
      <c r="AW36" s="695"/>
      <c r="AX36" s="695"/>
      <c r="AY36" s="696"/>
      <c r="AZ36" s="697">
        <v>22648840</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t="s">
        <v>247</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55152127</v>
      </c>
      <c r="CS36" s="643"/>
      <c r="CT36" s="643"/>
      <c r="CU36" s="643"/>
      <c r="CV36" s="643"/>
      <c r="CW36" s="643"/>
      <c r="CX36" s="643"/>
      <c r="CY36" s="644"/>
      <c r="CZ36" s="645">
        <v>25.9</v>
      </c>
      <c r="DA36" s="663"/>
      <c r="DB36" s="663"/>
      <c r="DC36" s="664"/>
      <c r="DD36" s="648">
        <v>11367481</v>
      </c>
      <c r="DE36" s="643"/>
      <c r="DF36" s="643"/>
      <c r="DG36" s="643"/>
      <c r="DH36" s="643"/>
      <c r="DI36" s="643"/>
      <c r="DJ36" s="643"/>
      <c r="DK36" s="644"/>
      <c r="DL36" s="648">
        <v>7345703</v>
      </c>
      <c r="DM36" s="643"/>
      <c r="DN36" s="643"/>
      <c r="DO36" s="643"/>
      <c r="DP36" s="643"/>
      <c r="DQ36" s="643"/>
      <c r="DR36" s="643"/>
      <c r="DS36" s="643"/>
      <c r="DT36" s="643"/>
      <c r="DU36" s="643"/>
      <c r="DV36" s="644"/>
      <c r="DW36" s="645">
        <v>7.5</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2403646</v>
      </c>
      <c r="S37" s="643"/>
      <c r="T37" s="643"/>
      <c r="U37" s="643"/>
      <c r="V37" s="643"/>
      <c r="W37" s="643"/>
      <c r="X37" s="643"/>
      <c r="Y37" s="644"/>
      <c r="Z37" s="675">
        <v>1.1000000000000001</v>
      </c>
      <c r="AA37" s="675"/>
      <c r="AB37" s="675"/>
      <c r="AC37" s="675"/>
      <c r="AD37" s="676" t="s">
        <v>247</v>
      </c>
      <c r="AE37" s="676"/>
      <c r="AF37" s="676"/>
      <c r="AG37" s="676"/>
      <c r="AH37" s="676"/>
      <c r="AI37" s="676"/>
      <c r="AJ37" s="676"/>
      <c r="AK37" s="676"/>
      <c r="AL37" s="645" t="s">
        <v>186</v>
      </c>
      <c r="AM37" s="646"/>
      <c r="AN37" s="646"/>
      <c r="AO37" s="677"/>
      <c r="AQ37" s="685" t="s">
        <v>335</v>
      </c>
      <c r="AR37" s="686"/>
      <c r="AS37" s="686"/>
      <c r="AT37" s="686"/>
      <c r="AU37" s="686"/>
      <c r="AV37" s="686"/>
      <c r="AW37" s="686"/>
      <c r="AX37" s="686"/>
      <c r="AY37" s="687"/>
      <c r="AZ37" s="642">
        <v>3729749</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-494172</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27174</v>
      </c>
      <c r="CS37" s="661"/>
      <c r="CT37" s="661"/>
      <c r="CU37" s="661"/>
      <c r="CV37" s="661"/>
      <c r="CW37" s="661"/>
      <c r="CX37" s="661"/>
      <c r="CY37" s="662"/>
      <c r="CZ37" s="645">
        <v>0</v>
      </c>
      <c r="DA37" s="663"/>
      <c r="DB37" s="663"/>
      <c r="DC37" s="664"/>
      <c r="DD37" s="648">
        <v>27174</v>
      </c>
      <c r="DE37" s="661"/>
      <c r="DF37" s="661"/>
      <c r="DG37" s="661"/>
      <c r="DH37" s="661"/>
      <c r="DI37" s="661"/>
      <c r="DJ37" s="661"/>
      <c r="DK37" s="662"/>
      <c r="DL37" s="648">
        <v>27174</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8489493</v>
      </c>
      <c r="S38" s="643"/>
      <c r="T38" s="643"/>
      <c r="U38" s="643"/>
      <c r="V38" s="643"/>
      <c r="W38" s="643"/>
      <c r="X38" s="643"/>
      <c r="Y38" s="644"/>
      <c r="Z38" s="675">
        <v>3.9</v>
      </c>
      <c r="AA38" s="675"/>
      <c r="AB38" s="675"/>
      <c r="AC38" s="675"/>
      <c r="AD38" s="676">
        <v>10711</v>
      </c>
      <c r="AE38" s="676"/>
      <c r="AF38" s="676"/>
      <c r="AG38" s="676"/>
      <c r="AH38" s="676"/>
      <c r="AI38" s="676"/>
      <c r="AJ38" s="676"/>
      <c r="AK38" s="676"/>
      <c r="AL38" s="645">
        <v>0</v>
      </c>
      <c r="AM38" s="646"/>
      <c r="AN38" s="646"/>
      <c r="AO38" s="677"/>
      <c r="AQ38" s="685" t="s">
        <v>339</v>
      </c>
      <c r="AR38" s="686"/>
      <c r="AS38" s="686"/>
      <c r="AT38" s="686"/>
      <c r="AU38" s="686"/>
      <c r="AV38" s="686"/>
      <c r="AW38" s="686"/>
      <c r="AX38" s="686"/>
      <c r="AY38" s="687"/>
      <c r="AZ38" s="642">
        <v>2058221</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52477</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16382865</v>
      </c>
      <c r="CS38" s="643"/>
      <c r="CT38" s="643"/>
      <c r="CU38" s="643"/>
      <c r="CV38" s="643"/>
      <c r="CW38" s="643"/>
      <c r="CX38" s="643"/>
      <c r="CY38" s="644"/>
      <c r="CZ38" s="645">
        <v>7.7</v>
      </c>
      <c r="DA38" s="663"/>
      <c r="DB38" s="663"/>
      <c r="DC38" s="664"/>
      <c r="DD38" s="648">
        <v>13234010</v>
      </c>
      <c r="DE38" s="643"/>
      <c r="DF38" s="643"/>
      <c r="DG38" s="643"/>
      <c r="DH38" s="643"/>
      <c r="DI38" s="643"/>
      <c r="DJ38" s="643"/>
      <c r="DK38" s="644"/>
      <c r="DL38" s="648">
        <v>12023197</v>
      </c>
      <c r="DM38" s="643"/>
      <c r="DN38" s="643"/>
      <c r="DO38" s="643"/>
      <c r="DP38" s="643"/>
      <c r="DQ38" s="643"/>
      <c r="DR38" s="643"/>
      <c r="DS38" s="643"/>
      <c r="DT38" s="643"/>
      <c r="DU38" s="643"/>
      <c r="DV38" s="644"/>
      <c r="DW38" s="645">
        <v>12.3</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17108250</v>
      </c>
      <c r="S39" s="643"/>
      <c r="T39" s="643"/>
      <c r="U39" s="643"/>
      <c r="V39" s="643"/>
      <c r="W39" s="643"/>
      <c r="X39" s="643"/>
      <c r="Y39" s="644"/>
      <c r="Z39" s="675">
        <v>7.9</v>
      </c>
      <c r="AA39" s="675"/>
      <c r="AB39" s="675"/>
      <c r="AC39" s="675"/>
      <c r="AD39" s="676" t="s">
        <v>186</v>
      </c>
      <c r="AE39" s="676"/>
      <c r="AF39" s="676"/>
      <c r="AG39" s="676"/>
      <c r="AH39" s="676"/>
      <c r="AI39" s="676"/>
      <c r="AJ39" s="676"/>
      <c r="AK39" s="676"/>
      <c r="AL39" s="645" t="s">
        <v>247</v>
      </c>
      <c r="AM39" s="646"/>
      <c r="AN39" s="646"/>
      <c r="AO39" s="677"/>
      <c r="AQ39" s="685" t="s">
        <v>343</v>
      </c>
      <c r="AR39" s="686"/>
      <c r="AS39" s="686"/>
      <c r="AT39" s="686"/>
      <c r="AU39" s="686"/>
      <c r="AV39" s="686"/>
      <c r="AW39" s="686"/>
      <c r="AX39" s="686"/>
      <c r="AY39" s="687"/>
      <c r="AZ39" s="642">
        <v>478005</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78762</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648677</v>
      </c>
      <c r="CS39" s="661"/>
      <c r="CT39" s="661"/>
      <c r="CU39" s="661"/>
      <c r="CV39" s="661"/>
      <c r="CW39" s="661"/>
      <c r="CX39" s="661"/>
      <c r="CY39" s="662"/>
      <c r="CZ39" s="645">
        <v>0.3</v>
      </c>
      <c r="DA39" s="663"/>
      <c r="DB39" s="663"/>
      <c r="DC39" s="664"/>
      <c r="DD39" s="648">
        <v>550000</v>
      </c>
      <c r="DE39" s="661"/>
      <c r="DF39" s="661"/>
      <c r="DG39" s="661"/>
      <c r="DH39" s="661"/>
      <c r="DI39" s="661"/>
      <c r="DJ39" s="661"/>
      <c r="DK39" s="662"/>
      <c r="DL39" s="648" t="s">
        <v>186</v>
      </c>
      <c r="DM39" s="661"/>
      <c r="DN39" s="661"/>
      <c r="DO39" s="661"/>
      <c r="DP39" s="661"/>
      <c r="DQ39" s="661"/>
      <c r="DR39" s="661"/>
      <c r="DS39" s="661"/>
      <c r="DT39" s="661"/>
      <c r="DU39" s="661"/>
      <c r="DV39" s="662"/>
      <c r="DW39" s="645" t="s">
        <v>186</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186</v>
      </c>
      <c r="S40" s="643"/>
      <c r="T40" s="643"/>
      <c r="U40" s="643"/>
      <c r="V40" s="643"/>
      <c r="W40" s="643"/>
      <c r="X40" s="643"/>
      <c r="Y40" s="644"/>
      <c r="Z40" s="675" t="s">
        <v>186</v>
      </c>
      <c r="AA40" s="675"/>
      <c r="AB40" s="675"/>
      <c r="AC40" s="675"/>
      <c r="AD40" s="676" t="s">
        <v>186</v>
      </c>
      <c r="AE40" s="676"/>
      <c r="AF40" s="676"/>
      <c r="AG40" s="676"/>
      <c r="AH40" s="676"/>
      <c r="AI40" s="676"/>
      <c r="AJ40" s="676"/>
      <c r="AK40" s="676"/>
      <c r="AL40" s="645" t="s">
        <v>186</v>
      </c>
      <c r="AM40" s="646"/>
      <c r="AN40" s="646"/>
      <c r="AO40" s="677"/>
      <c r="AQ40" s="685" t="s">
        <v>347</v>
      </c>
      <c r="AR40" s="686"/>
      <c r="AS40" s="686"/>
      <c r="AT40" s="686"/>
      <c r="AU40" s="686"/>
      <c r="AV40" s="686"/>
      <c r="AW40" s="686"/>
      <c r="AX40" s="686"/>
      <c r="AY40" s="687"/>
      <c r="AZ40" s="642">
        <v>251216</v>
      </c>
      <c r="BA40" s="643"/>
      <c r="BB40" s="643"/>
      <c r="BC40" s="643"/>
      <c r="BD40" s="661"/>
      <c r="BE40" s="661"/>
      <c r="BF40" s="688"/>
      <c r="BG40" s="690" t="s">
        <v>348</v>
      </c>
      <c r="BH40" s="691"/>
      <c r="BI40" s="691"/>
      <c r="BJ40" s="691"/>
      <c r="BK40" s="691"/>
      <c r="BL40" s="236"/>
      <c r="BM40" s="682" t="s">
        <v>349</v>
      </c>
      <c r="BN40" s="682"/>
      <c r="BO40" s="682"/>
      <c r="BP40" s="682"/>
      <c r="BQ40" s="682"/>
      <c r="BR40" s="682"/>
      <c r="BS40" s="682"/>
      <c r="BT40" s="682"/>
      <c r="BU40" s="683"/>
      <c r="BV40" s="642">
        <v>102</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v>1590516</v>
      </c>
      <c r="CS40" s="643"/>
      <c r="CT40" s="643"/>
      <c r="CU40" s="643"/>
      <c r="CV40" s="643"/>
      <c r="CW40" s="643"/>
      <c r="CX40" s="643"/>
      <c r="CY40" s="644"/>
      <c r="CZ40" s="645">
        <v>0.7</v>
      </c>
      <c r="DA40" s="663"/>
      <c r="DB40" s="663"/>
      <c r="DC40" s="664"/>
      <c r="DD40" s="648">
        <v>802290</v>
      </c>
      <c r="DE40" s="643"/>
      <c r="DF40" s="643"/>
      <c r="DG40" s="643"/>
      <c r="DH40" s="643"/>
      <c r="DI40" s="643"/>
      <c r="DJ40" s="643"/>
      <c r="DK40" s="644"/>
      <c r="DL40" s="648" t="s">
        <v>186</v>
      </c>
      <c r="DM40" s="643"/>
      <c r="DN40" s="643"/>
      <c r="DO40" s="643"/>
      <c r="DP40" s="643"/>
      <c r="DQ40" s="643"/>
      <c r="DR40" s="643"/>
      <c r="DS40" s="643"/>
      <c r="DT40" s="643"/>
      <c r="DU40" s="643"/>
      <c r="DV40" s="644"/>
      <c r="DW40" s="645" t="s">
        <v>186</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186</v>
      </c>
      <c r="S41" s="643"/>
      <c r="T41" s="643"/>
      <c r="U41" s="643"/>
      <c r="V41" s="643"/>
      <c r="W41" s="643"/>
      <c r="X41" s="643"/>
      <c r="Y41" s="644"/>
      <c r="Z41" s="675" t="s">
        <v>247</v>
      </c>
      <c r="AA41" s="675"/>
      <c r="AB41" s="675"/>
      <c r="AC41" s="675"/>
      <c r="AD41" s="676" t="s">
        <v>186</v>
      </c>
      <c r="AE41" s="676"/>
      <c r="AF41" s="676"/>
      <c r="AG41" s="676"/>
      <c r="AH41" s="676"/>
      <c r="AI41" s="676"/>
      <c r="AJ41" s="676"/>
      <c r="AK41" s="676"/>
      <c r="AL41" s="645" t="s">
        <v>247</v>
      </c>
      <c r="AM41" s="646"/>
      <c r="AN41" s="646"/>
      <c r="AO41" s="677"/>
      <c r="AQ41" s="685" t="s">
        <v>352</v>
      </c>
      <c r="AR41" s="686"/>
      <c r="AS41" s="686"/>
      <c r="AT41" s="686"/>
      <c r="AU41" s="686"/>
      <c r="AV41" s="686"/>
      <c r="AW41" s="686"/>
      <c r="AX41" s="686"/>
      <c r="AY41" s="687"/>
      <c r="AZ41" s="642">
        <v>4012574</v>
      </c>
      <c r="BA41" s="643"/>
      <c r="BB41" s="643"/>
      <c r="BC41" s="643"/>
      <c r="BD41" s="661"/>
      <c r="BE41" s="661"/>
      <c r="BF41" s="688"/>
      <c r="BG41" s="690"/>
      <c r="BH41" s="691"/>
      <c r="BI41" s="691"/>
      <c r="BJ41" s="691"/>
      <c r="BK41" s="691"/>
      <c r="BL41" s="236"/>
      <c r="BM41" s="682" t="s">
        <v>353</v>
      </c>
      <c r="BN41" s="682"/>
      <c r="BO41" s="682"/>
      <c r="BP41" s="682"/>
      <c r="BQ41" s="682"/>
      <c r="BR41" s="682"/>
      <c r="BS41" s="682"/>
      <c r="BT41" s="682"/>
      <c r="BU41" s="683"/>
      <c r="BV41" s="642">
        <v>1</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186</v>
      </c>
      <c r="CS41" s="661"/>
      <c r="CT41" s="661"/>
      <c r="CU41" s="661"/>
      <c r="CV41" s="661"/>
      <c r="CW41" s="661"/>
      <c r="CX41" s="661"/>
      <c r="CY41" s="662"/>
      <c r="CZ41" s="645" t="s">
        <v>247</v>
      </c>
      <c r="DA41" s="663"/>
      <c r="DB41" s="663"/>
      <c r="DC41" s="664"/>
      <c r="DD41" s="648" t="s">
        <v>247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5517119</v>
      </c>
      <c r="S42" s="643"/>
      <c r="T42" s="643"/>
      <c r="U42" s="643"/>
      <c r="V42" s="643"/>
      <c r="W42" s="643"/>
      <c r="X42" s="643"/>
      <c r="Y42" s="644"/>
      <c r="Z42" s="675">
        <v>2.5</v>
      </c>
      <c r="AA42" s="675"/>
      <c r="AB42" s="675"/>
      <c r="AC42" s="675"/>
      <c r="AD42" s="676" t="s">
        <v>247</v>
      </c>
      <c r="AE42" s="676"/>
      <c r="AF42" s="676"/>
      <c r="AG42" s="676"/>
      <c r="AH42" s="676"/>
      <c r="AI42" s="676"/>
      <c r="AJ42" s="676"/>
      <c r="AK42" s="676"/>
      <c r="AL42" s="645" t="s">
        <v>247</v>
      </c>
      <c r="AM42" s="646"/>
      <c r="AN42" s="646"/>
      <c r="AO42" s="677"/>
      <c r="AQ42" s="678" t="s">
        <v>356</v>
      </c>
      <c r="AR42" s="679"/>
      <c r="AS42" s="679"/>
      <c r="AT42" s="679"/>
      <c r="AU42" s="679"/>
      <c r="AV42" s="679"/>
      <c r="AW42" s="679"/>
      <c r="AX42" s="679"/>
      <c r="AY42" s="680"/>
      <c r="AZ42" s="626">
        <v>12119075</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375</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23338105</v>
      </c>
      <c r="CS42" s="643"/>
      <c r="CT42" s="643"/>
      <c r="CU42" s="643"/>
      <c r="CV42" s="643"/>
      <c r="CW42" s="643"/>
      <c r="CX42" s="643"/>
      <c r="CY42" s="644"/>
      <c r="CZ42" s="645">
        <v>10.9</v>
      </c>
      <c r="DA42" s="646"/>
      <c r="DB42" s="646"/>
      <c r="DC42" s="647"/>
      <c r="DD42" s="648">
        <v>7062785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217612653</v>
      </c>
      <c r="S43" s="665"/>
      <c r="T43" s="665"/>
      <c r="U43" s="665"/>
      <c r="V43" s="665"/>
      <c r="W43" s="665"/>
      <c r="X43" s="665"/>
      <c r="Y43" s="666"/>
      <c r="Z43" s="667">
        <v>100</v>
      </c>
      <c r="AA43" s="667"/>
      <c r="AB43" s="667"/>
      <c r="AC43" s="667"/>
      <c r="AD43" s="668">
        <v>92032879</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252871</v>
      </c>
      <c r="CS43" s="661"/>
      <c r="CT43" s="661"/>
      <c r="CU43" s="661"/>
      <c r="CV43" s="661"/>
      <c r="CW43" s="661"/>
      <c r="CX43" s="661"/>
      <c r="CY43" s="662"/>
      <c r="CZ43" s="645">
        <v>0.1</v>
      </c>
      <c r="DA43" s="663"/>
      <c r="DB43" s="663"/>
      <c r="DC43" s="664"/>
      <c r="DD43" s="648">
        <v>252692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307</v>
      </c>
      <c r="CE44" s="656"/>
      <c r="CF44" s="639" t="s">
        <v>361</v>
      </c>
      <c r="CG44" s="640"/>
      <c r="CH44" s="640"/>
      <c r="CI44" s="640"/>
      <c r="CJ44" s="640"/>
      <c r="CK44" s="640"/>
      <c r="CL44" s="640"/>
      <c r="CM44" s="640"/>
      <c r="CN44" s="640"/>
      <c r="CO44" s="640"/>
      <c r="CP44" s="640"/>
      <c r="CQ44" s="641"/>
      <c r="CR44" s="642">
        <v>23330126</v>
      </c>
      <c r="CS44" s="643"/>
      <c r="CT44" s="643"/>
      <c r="CU44" s="643"/>
      <c r="CV44" s="643"/>
      <c r="CW44" s="643"/>
      <c r="CX44" s="643"/>
      <c r="CY44" s="644"/>
      <c r="CZ44" s="645">
        <v>10.9</v>
      </c>
      <c r="DA44" s="646"/>
      <c r="DB44" s="646"/>
      <c r="DC44" s="647"/>
      <c r="DD44" s="648">
        <v>7061299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7971920</v>
      </c>
      <c r="CS45" s="661"/>
      <c r="CT45" s="661"/>
      <c r="CU45" s="661"/>
      <c r="CV45" s="661"/>
      <c r="CW45" s="661"/>
      <c r="CX45" s="661"/>
      <c r="CY45" s="662"/>
      <c r="CZ45" s="645">
        <v>3.7</v>
      </c>
      <c r="DA45" s="663"/>
      <c r="DB45" s="663"/>
      <c r="DC45" s="664"/>
      <c r="DD45" s="648">
        <v>425711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14921508</v>
      </c>
      <c r="CS46" s="643"/>
      <c r="CT46" s="643"/>
      <c r="CU46" s="643"/>
      <c r="CV46" s="643"/>
      <c r="CW46" s="643"/>
      <c r="CX46" s="643"/>
      <c r="CY46" s="644"/>
      <c r="CZ46" s="645">
        <v>7</v>
      </c>
      <c r="DA46" s="646"/>
      <c r="DB46" s="646"/>
      <c r="DC46" s="647"/>
      <c r="DD46" s="648">
        <v>6589759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7979</v>
      </c>
      <c r="CS47" s="661"/>
      <c r="CT47" s="661"/>
      <c r="CU47" s="661"/>
      <c r="CV47" s="661"/>
      <c r="CW47" s="661"/>
      <c r="CX47" s="661"/>
      <c r="CY47" s="662"/>
      <c r="CZ47" s="645">
        <v>0</v>
      </c>
      <c r="DA47" s="663"/>
      <c r="DB47" s="663"/>
      <c r="DC47" s="664"/>
      <c r="DD47" s="648">
        <v>1486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247</v>
      </c>
      <c r="CS48" s="643"/>
      <c r="CT48" s="643"/>
      <c r="CU48" s="643"/>
      <c r="CV48" s="643"/>
      <c r="CW48" s="643"/>
      <c r="CX48" s="643"/>
      <c r="CY48" s="644"/>
      <c r="CZ48" s="645" t="s">
        <v>247</v>
      </c>
      <c r="DA48" s="646"/>
      <c r="DB48" s="646"/>
      <c r="DC48" s="647"/>
      <c r="DD48" s="648" t="s">
        <v>186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213138099</v>
      </c>
      <c r="CS49" s="627"/>
      <c r="CT49" s="627"/>
      <c r="CU49" s="627"/>
      <c r="CV49" s="627"/>
      <c r="CW49" s="627"/>
      <c r="CX49" s="627"/>
      <c r="CY49" s="628"/>
      <c r="CZ49" s="629">
        <v>100</v>
      </c>
      <c r="DA49" s="630"/>
      <c r="DB49" s="630"/>
      <c r="DC49" s="631"/>
      <c r="DD49" s="632">
        <v>110003591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NoSTM/T8RQ9bUVRZkncLjXmGFtG4yW1pzNJ5RJASEXydxj/WXWfy8e9aV4RyI7JQ21+5S00DQHyLqUO6Y7GTA==" saltValue="soCHknnUekS4zDbNNZyeR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1">
        <v>217686</v>
      </c>
      <c r="R7" s="1162"/>
      <c r="S7" s="1162"/>
      <c r="T7" s="1162"/>
      <c r="U7" s="1162"/>
      <c r="V7" s="1162">
        <v>213292</v>
      </c>
      <c r="W7" s="1162"/>
      <c r="X7" s="1162"/>
      <c r="Y7" s="1162"/>
      <c r="Z7" s="1162"/>
      <c r="AA7" s="1162">
        <v>4394</v>
      </c>
      <c r="AB7" s="1162"/>
      <c r="AC7" s="1162"/>
      <c r="AD7" s="1162"/>
      <c r="AE7" s="1163"/>
      <c r="AF7" s="1164">
        <v>3058</v>
      </c>
      <c r="AG7" s="1165"/>
      <c r="AH7" s="1165"/>
      <c r="AI7" s="1165"/>
      <c r="AJ7" s="1166"/>
      <c r="AK7" s="1148">
        <v>485</v>
      </c>
      <c r="AL7" s="1149"/>
      <c r="AM7" s="1149"/>
      <c r="AN7" s="1149"/>
      <c r="AO7" s="1149"/>
      <c r="AP7" s="1149">
        <v>178056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599</v>
      </c>
      <c r="BS7" s="1152" t="s">
        <v>600</v>
      </c>
      <c r="BT7" s="1153"/>
      <c r="BU7" s="1153"/>
      <c r="BV7" s="1153"/>
      <c r="BW7" s="1153"/>
      <c r="BX7" s="1153"/>
      <c r="BY7" s="1153"/>
      <c r="BZ7" s="1153"/>
      <c r="CA7" s="1153"/>
      <c r="CB7" s="1153"/>
      <c r="CC7" s="1153"/>
      <c r="CD7" s="1153"/>
      <c r="CE7" s="1153"/>
      <c r="CF7" s="1153"/>
      <c r="CG7" s="1154"/>
      <c r="CH7" s="1145">
        <v>0</v>
      </c>
      <c r="CI7" s="1146"/>
      <c r="CJ7" s="1146"/>
      <c r="CK7" s="1146"/>
      <c r="CL7" s="1147"/>
      <c r="CM7" s="1145">
        <v>50</v>
      </c>
      <c r="CN7" s="1146"/>
      <c r="CO7" s="1146"/>
      <c r="CP7" s="1146"/>
      <c r="CQ7" s="1147"/>
      <c r="CR7" s="1145">
        <v>5</v>
      </c>
      <c r="CS7" s="1146"/>
      <c r="CT7" s="1146"/>
      <c r="CU7" s="1146"/>
      <c r="CV7" s="1147"/>
      <c r="CW7" s="1145" t="s">
        <v>595</v>
      </c>
      <c r="CX7" s="1146"/>
      <c r="CY7" s="1146"/>
      <c r="CZ7" s="1146"/>
      <c r="DA7" s="1147"/>
      <c r="DB7" s="1145">
        <v>624</v>
      </c>
      <c r="DC7" s="1146"/>
      <c r="DD7" s="1146"/>
      <c r="DE7" s="1146"/>
      <c r="DF7" s="1147"/>
      <c r="DG7" s="1145" t="s">
        <v>595</v>
      </c>
      <c r="DH7" s="1146"/>
      <c r="DI7" s="1146"/>
      <c r="DJ7" s="1146"/>
      <c r="DK7" s="1147"/>
      <c r="DL7" s="1145" t="s">
        <v>595</v>
      </c>
      <c r="DM7" s="1146"/>
      <c r="DN7" s="1146"/>
      <c r="DO7" s="1146"/>
      <c r="DP7" s="1147"/>
      <c r="DQ7" s="1145">
        <v>574</v>
      </c>
      <c r="DR7" s="1146"/>
      <c r="DS7" s="1146"/>
      <c r="DT7" s="1146"/>
      <c r="DU7" s="1147"/>
      <c r="DV7" s="1172"/>
      <c r="DW7" s="1173"/>
      <c r="DX7" s="1173"/>
      <c r="DY7" s="1173"/>
      <c r="DZ7" s="1174"/>
      <c r="EA7" s="256"/>
    </row>
    <row r="8" spans="1:131" s="257" customFormat="1" ht="26.25" customHeight="1" x14ac:dyDescent="0.15">
      <c r="A8" s="263">
        <v>2</v>
      </c>
      <c r="B8" s="1094" t="s">
        <v>393</v>
      </c>
      <c r="C8" s="1095"/>
      <c r="D8" s="1095"/>
      <c r="E8" s="1095"/>
      <c r="F8" s="1095"/>
      <c r="G8" s="1095"/>
      <c r="H8" s="1095"/>
      <c r="I8" s="1095"/>
      <c r="J8" s="1095"/>
      <c r="K8" s="1095"/>
      <c r="L8" s="1095"/>
      <c r="M8" s="1095"/>
      <c r="N8" s="1095"/>
      <c r="O8" s="1095"/>
      <c r="P8" s="1096"/>
      <c r="Q8" s="1100">
        <v>100</v>
      </c>
      <c r="R8" s="1101"/>
      <c r="S8" s="1101"/>
      <c r="T8" s="1101"/>
      <c r="U8" s="1101"/>
      <c r="V8" s="1101">
        <v>25</v>
      </c>
      <c r="W8" s="1101"/>
      <c r="X8" s="1101"/>
      <c r="Y8" s="1101"/>
      <c r="Z8" s="1101"/>
      <c r="AA8" s="1101">
        <v>76</v>
      </c>
      <c r="AB8" s="1101"/>
      <c r="AC8" s="1101"/>
      <c r="AD8" s="1101"/>
      <c r="AE8" s="1102"/>
      <c r="AF8" s="1076" t="s">
        <v>394</v>
      </c>
      <c r="AG8" s="1077"/>
      <c r="AH8" s="1077"/>
      <c r="AI8" s="1077"/>
      <c r="AJ8" s="1078"/>
      <c r="AK8" s="1143" t="s">
        <v>595</v>
      </c>
      <c r="AL8" s="1144"/>
      <c r="AM8" s="1144"/>
      <c r="AN8" s="1144"/>
      <c r="AO8" s="1144"/>
      <c r="AP8" s="1144">
        <v>268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601</v>
      </c>
      <c r="BT8" s="1072"/>
      <c r="BU8" s="1072"/>
      <c r="BV8" s="1072"/>
      <c r="BW8" s="1072"/>
      <c r="BX8" s="1072"/>
      <c r="BY8" s="1072"/>
      <c r="BZ8" s="1072"/>
      <c r="CA8" s="1072"/>
      <c r="CB8" s="1072"/>
      <c r="CC8" s="1072"/>
      <c r="CD8" s="1072"/>
      <c r="CE8" s="1072"/>
      <c r="CF8" s="1072"/>
      <c r="CG8" s="1073"/>
      <c r="CH8" s="1046">
        <v>-2</v>
      </c>
      <c r="CI8" s="1047"/>
      <c r="CJ8" s="1047"/>
      <c r="CK8" s="1047"/>
      <c r="CL8" s="1048"/>
      <c r="CM8" s="1046">
        <v>15</v>
      </c>
      <c r="CN8" s="1047"/>
      <c r="CO8" s="1047"/>
      <c r="CP8" s="1047"/>
      <c r="CQ8" s="1048"/>
      <c r="CR8" s="1046">
        <v>10</v>
      </c>
      <c r="CS8" s="1047"/>
      <c r="CT8" s="1047"/>
      <c r="CU8" s="1047"/>
      <c r="CV8" s="1048"/>
      <c r="CW8" s="1046">
        <v>28</v>
      </c>
      <c r="CX8" s="1047"/>
      <c r="CY8" s="1047"/>
      <c r="CZ8" s="1047"/>
      <c r="DA8" s="1048"/>
      <c r="DB8" s="1046" t="s">
        <v>595</v>
      </c>
      <c r="DC8" s="1047"/>
      <c r="DD8" s="1047"/>
      <c r="DE8" s="1047"/>
      <c r="DF8" s="1048"/>
      <c r="DG8" s="1046" t="s">
        <v>595</v>
      </c>
      <c r="DH8" s="1047"/>
      <c r="DI8" s="1047"/>
      <c r="DJ8" s="1047"/>
      <c r="DK8" s="1048"/>
      <c r="DL8" s="1046" t="s">
        <v>595</v>
      </c>
      <c r="DM8" s="1047"/>
      <c r="DN8" s="1047"/>
      <c r="DO8" s="1047"/>
      <c r="DP8" s="1048"/>
      <c r="DQ8" s="1046" t="s">
        <v>595</v>
      </c>
      <c r="DR8" s="1047"/>
      <c r="DS8" s="1047"/>
      <c r="DT8" s="1047"/>
      <c r="DU8" s="1048"/>
      <c r="DV8" s="1049"/>
      <c r="DW8" s="1050"/>
      <c r="DX8" s="1050"/>
      <c r="DY8" s="1050"/>
      <c r="DZ8" s="1051"/>
      <c r="EA8" s="256"/>
    </row>
    <row r="9" spans="1:131" s="257" customFormat="1" ht="26.25" customHeight="1" x14ac:dyDescent="0.15">
      <c r="A9" s="263">
        <v>3</v>
      </c>
      <c r="B9" s="1094" t="s">
        <v>395</v>
      </c>
      <c r="C9" s="1095"/>
      <c r="D9" s="1095"/>
      <c r="E9" s="1095"/>
      <c r="F9" s="1095"/>
      <c r="G9" s="1095"/>
      <c r="H9" s="1095"/>
      <c r="I9" s="1095"/>
      <c r="J9" s="1095"/>
      <c r="K9" s="1095"/>
      <c r="L9" s="1095"/>
      <c r="M9" s="1095"/>
      <c r="N9" s="1095"/>
      <c r="O9" s="1095"/>
      <c r="P9" s="1096"/>
      <c r="Q9" s="1100">
        <v>119</v>
      </c>
      <c r="R9" s="1101"/>
      <c r="S9" s="1101"/>
      <c r="T9" s="1101"/>
      <c r="U9" s="1101"/>
      <c r="V9" s="1101">
        <v>113</v>
      </c>
      <c r="W9" s="1101"/>
      <c r="X9" s="1101"/>
      <c r="Y9" s="1101"/>
      <c r="Z9" s="1101"/>
      <c r="AA9" s="1101">
        <v>5</v>
      </c>
      <c r="AB9" s="1101"/>
      <c r="AC9" s="1101"/>
      <c r="AD9" s="1101"/>
      <c r="AE9" s="1102"/>
      <c r="AF9" s="1076">
        <v>5</v>
      </c>
      <c r="AG9" s="1077"/>
      <c r="AH9" s="1077"/>
      <c r="AI9" s="1077"/>
      <c r="AJ9" s="1078"/>
      <c r="AK9" s="1143">
        <v>30</v>
      </c>
      <c r="AL9" s="1144"/>
      <c r="AM9" s="1144"/>
      <c r="AN9" s="1144"/>
      <c r="AO9" s="1144"/>
      <c r="AP9" s="1144" t="s">
        <v>595</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602</v>
      </c>
      <c r="BT9" s="1072"/>
      <c r="BU9" s="1072"/>
      <c r="BV9" s="1072"/>
      <c r="BW9" s="1072"/>
      <c r="BX9" s="1072"/>
      <c r="BY9" s="1072"/>
      <c r="BZ9" s="1072"/>
      <c r="CA9" s="1072"/>
      <c r="CB9" s="1072"/>
      <c r="CC9" s="1072"/>
      <c r="CD9" s="1072"/>
      <c r="CE9" s="1072"/>
      <c r="CF9" s="1072"/>
      <c r="CG9" s="1073"/>
      <c r="CH9" s="1046" t="s">
        <v>595</v>
      </c>
      <c r="CI9" s="1047"/>
      <c r="CJ9" s="1047"/>
      <c r="CK9" s="1047"/>
      <c r="CL9" s="1048"/>
      <c r="CM9" s="1046">
        <v>20</v>
      </c>
      <c r="CN9" s="1047"/>
      <c r="CO9" s="1047"/>
      <c r="CP9" s="1047"/>
      <c r="CQ9" s="1048"/>
      <c r="CR9" s="1046">
        <v>20</v>
      </c>
      <c r="CS9" s="1047"/>
      <c r="CT9" s="1047"/>
      <c r="CU9" s="1047"/>
      <c r="CV9" s="1048"/>
      <c r="CW9" s="1046" t="s">
        <v>595</v>
      </c>
      <c r="CX9" s="1047"/>
      <c r="CY9" s="1047"/>
      <c r="CZ9" s="1047"/>
      <c r="DA9" s="1048"/>
      <c r="DB9" s="1046" t="s">
        <v>595</v>
      </c>
      <c r="DC9" s="1047"/>
      <c r="DD9" s="1047"/>
      <c r="DE9" s="1047"/>
      <c r="DF9" s="1048"/>
      <c r="DG9" s="1046" t="s">
        <v>595</v>
      </c>
      <c r="DH9" s="1047"/>
      <c r="DI9" s="1047"/>
      <c r="DJ9" s="1047"/>
      <c r="DK9" s="1048"/>
      <c r="DL9" s="1046" t="s">
        <v>595</v>
      </c>
      <c r="DM9" s="1047"/>
      <c r="DN9" s="1047"/>
      <c r="DO9" s="1047"/>
      <c r="DP9" s="1048"/>
      <c r="DQ9" s="1046" t="s">
        <v>595</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603</v>
      </c>
      <c r="BT10" s="1072"/>
      <c r="BU10" s="1072"/>
      <c r="BV10" s="1072"/>
      <c r="BW10" s="1072"/>
      <c r="BX10" s="1072"/>
      <c r="BY10" s="1072"/>
      <c r="BZ10" s="1072"/>
      <c r="CA10" s="1072"/>
      <c r="CB10" s="1072"/>
      <c r="CC10" s="1072"/>
      <c r="CD10" s="1072"/>
      <c r="CE10" s="1072"/>
      <c r="CF10" s="1072"/>
      <c r="CG10" s="1073"/>
      <c r="CH10" s="1046">
        <v>19</v>
      </c>
      <c r="CI10" s="1047"/>
      <c r="CJ10" s="1047"/>
      <c r="CK10" s="1047"/>
      <c r="CL10" s="1048"/>
      <c r="CM10" s="1046">
        <v>37</v>
      </c>
      <c r="CN10" s="1047"/>
      <c r="CO10" s="1047"/>
      <c r="CP10" s="1047"/>
      <c r="CQ10" s="1048"/>
      <c r="CR10" s="1046">
        <v>10</v>
      </c>
      <c r="CS10" s="1047"/>
      <c r="CT10" s="1047"/>
      <c r="CU10" s="1047"/>
      <c r="CV10" s="1048"/>
      <c r="CW10" s="1046">
        <v>5</v>
      </c>
      <c r="CX10" s="1047"/>
      <c r="CY10" s="1047"/>
      <c r="CZ10" s="1047"/>
      <c r="DA10" s="1048"/>
      <c r="DB10" s="1046" t="s">
        <v>595</v>
      </c>
      <c r="DC10" s="1047"/>
      <c r="DD10" s="1047"/>
      <c r="DE10" s="1047"/>
      <c r="DF10" s="1048"/>
      <c r="DG10" s="1046" t="s">
        <v>595</v>
      </c>
      <c r="DH10" s="1047"/>
      <c r="DI10" s="1047"/>
      <c r="DJ10" s="1047"/>
      <c r="DK10" s="1048"/>
      <c r="DL10" s="1046" t="s">
        <v>595</v>
      </c>
      <c r="DM10" s="1047"/>
      <c r="DN10" s="1047"/>
      <c r="DO10" s="1047"/>
      <c r="DP10" s="1048"/>
      <c r="DQ10" s="1046" t="s">
        <v>595</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604</v>
      </c>
      <c r="BT11" s="1072"/>
      <c r="BU11" s="1072"/>
      <c r="BV11" s="1072"/>
      <c r="BW11" s="1072"/>
      <c r="BX11" s="1072"/>
      <c r="BY11" s="1072"/>
      <c r="BZ11" s="1072"/>
      <c r="CA11" s="1072"/>
      <c r="CB11" s="1072"/>
      <c r="CC11" s="1072"/>
      <c r="CD11" s="1072"/>
      <c r="CE11" s="1072"/>
      <c r="CF11" s="1072"/>
      <c r="CG11" s="1073"/>
      <c r="CH11" s="1046">
        <v>-13</v>
      </c>
      <c r="CI11" s="1047"/>
      <c r="CJ11" s="1047"/>
      <c r="CK11" s="1047"/>
      <c r="CL11" s="1048"/>
      <c r="CM11" s="1046">
        <v>384</v>
      </c>
      <c r="CN11" s="1047"/>
      <c r="CO11" s="1047"/>
      <c r="CP11" s="1047"/>
      <c r="CQ11" s="1048"/>
      <c r="CR11" s="1046">
        <v>30</v>
      </c>
      <c r="CS11" s="1047"/>
      <c r="CT11" s="1047"/>
      <c r="CU11" s="1047"/>
      <c r="CV11" s="1048"/>
      <c r="CW11" s="1046">
        <v>1</v>
      </c>
      <c r="CX11" s="1047"/>
      <c r="CY11" s="1047"/>
      <c r="CZ11" s="1047"/>
      <c r="DA11" s="1048"/>
      <c r="DB11" s="1046" t="s">
        <v>595</v>
      </c>
      <c r="DC11" s="1047"/>
      <c r="DD11" s="1047"/>
      <c r="DE11" s="1047"/>
      <c r="DF11" s="1048"/>
      <c r="DG11" s="1046" t="s">
        <v>595</v>
      </c>
      <c r="DH11" s="1047"/>
      <c r="DI11" s="1047"/>
      <c r="DJ11" s="1047"/>
      <c r="DK11" s="1048"/>
      <c r="DL11" s="1046" t="s">
        <v>595</v>
      </c>
      <c r="DM11" s="1047"/>
      <c r="DN11" s="1047"/>
      <c r="DO11" s="1047"/>
      <c r="DP11" s="1048"/>
      <c r="DQ11" s="1046" t="s">
        <v>595</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605</v>
      </c>
      <c r="BT12" s="1072"/>
      <c r="BU12" s="1072"/>
      <c r="BV12" s="1072"/>
      <c r="BW12" s="1072"/>
      <c r="BX12" s="1072"/>
      <c r="BY12" s="1072"/>
      <c r="BZ12" s="1072"/>
      <c r="CA12" s="1072"/>
      <c r="CB12" s="1072"/>
      <c r="CC12" s="1072"/>
      <c r="CD12" s="1072"/>
      <c r="CE12" s="1072"/>
      <c r="CF12" s="1072"/>
      <c r="CG12" s="1073"/>
      <c r="CH12" s="1046">
        <v>4</v>
      </c>
      <c r="CI12" s="1047"/>
      <c r="CJ12" s="1047"/>
      <c r="CK12" s="1047"/>
      <c r="CL12" s="1048"/>
      <c r="CM12" s="1046">
        <v>557</v>
      </c>
      <c r="CN12" s="1047"/>
      <c r="CO12" s="1047"/>
      <c r="CP12" s="1047"/>
      <c r="CQ12" s="1048"/>
      <c r="CR12" s="1046">
        <v>392</v>
      </c>
      <c r="CS12" s="1047"/>
      <c r="CT12" s="1047"/>
      <c r="CU12" s="1047"/>
      <c r="CV12" s="1048"/>
      <c r="CW12" s="1046">
        <v>74</v>
      </c>
      <c r="CX12" s="1047"/>
      <c r="CY12" s="1047"/>
      <c r="CZ12" s="1047"/>
      <c r="DA12" s="1048"/>
      <c r="DB12" s="1046" t="s">
        <v>595</v>
      </c>
      <c r="DC12" s="1047"/>
      <c r="DD12" s="1047"/>
      <c r="DE12" s="1047"/>
      <c r="DF12" s="1048"/>
      <c r="DG12" s="1046" t="s">
        <v>595</v>
      </c>
      <c r="DH12" s="1047"/>
      <c r="DI12" s="1047"/>
      <c r="DJ12" s="1047"/>
      <c r="DK12" s="1048"/>
      <c r="DL12" s="1046" t="s">
        <v>595</v>
      </c>
      <c r="DM12" s="1047"/>
      <c r="DN12" s="1047"/>
      <c r="DO12" s="1047"/>
      <c r="DP12" s="1048"/>
      <c r="DQ12" s="1046" t="s">
        <v>595</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606</v>
      </c>
      <c r="BT13" s="1072"/>
      <c r="BU13" s="1072"/>
      <c r="BV13" s="1072"/>
      <c r="BW13" s="1072"/>
      <c r="BX13" s="1072"/>
      <c r="BY13" s="1072"/>
      <c r="BZ13" s="1072"/>
      <c r="CA13" s="1072"/>
      <c r="CB13" s="1072"/>
      <c r="CC13" s="1072"/>
      <c r="CD13" s="1072"/>
      <c r="CE13" s="1072"/>
      <c r="CF13" s="1072"/>
      <c r="CG13" s="1073"/>
      <c r="CH13" s="1046">
        <v>-2</v>
      </c>
      <c r="CI13" s="1047"/>
      <c r="CJ13" s="1047"/>
      <c r="CK13" s="1047"/>
      <c r="CL13" s="1048"/>
      <c r="CM13" s="1046">
        <v>32</v>
      </c>
      <c r="CN13" s="1047"/>
      <c r="CO13" s="1047"/>
      <c r="CP13" s="1047"/>
      <c r="CQ13" s="1048"/>
      <c r="CR13" s="1046">
        <v>15</v>
      </c>
      <c r="CS13" s="1047"/>
      <c r="CT13" s="1047"/>
      <c r="CU13" s="1047"/>
      <c r="CV13" s="1048"/>
      <c r="CW13" s="1046" t="s">
        <v>595</v>
      </c>
      <c r="CX13" s="1047"/>
      <c r="CY13" s="1047"/>
      <c r="CZ13" s="1047"/>
      <c r="DA13" s="1048"/>
      <c r="DB13" s="1046" t="s">
        <v>595</v>
      </c>
      <c r="DC13" s="1047"/>
      <c r="DD13" s="1047"/>
      <c r="DE13" s="1047"/>
      <c r="DF13" s="1048"/>
      <c r="DG13" s="1046" t="s">
        <v>595</v>
      </c>
      <c r="DH13" s="1047"/>
      <c r="DI13" s="1047"/>
      <c r="DJ13" s="1047"/>
      <c r="DK13" s="1048"/>
      <c r="DL13" s="1046" t="s">
        <v>595</v>
      </c>
      <c r="DM13" s="1047"/>
      <c r="DN13" s="1047"/>
      <c r="DO13" s="1047"/>
      <c r="DP13" s="1048"/>
      <c r="DQ13" s="1046" t="s">
        <v>595</v>
      </c>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607</v>
      </c>
      <c r="BT14" s="1072"/>
      <c r="BU14" s="1072"/>
      <c r="BV14" s="1072"/>
      <c r="BW14" s="1072"/>
      <c r="BX14" s="1072"/>
      <c r="BY14" s="1072"/>
      <c r="BZ14" s="1072"/>
      <c r="CA14" s="1072"/>
      <c r="CB14" s="1072"/>
      <c r="CC14" s="1072"/>
      <c r="CD14" s="1072"/>
      <c r="CE14" s="1072"/>
      <c r="CF14" s="1072"/>
      <c r="CG14" s="1073"/>
      <c r="CH14" s="1046">
        <v>14</v>
      </c>
      <c r="CI14" s="1047"/>
      <c r="CJ14" s="1047"/>
      <c r="CK14" s="1047"/>
      <c r="CL14" s="1048"/>
      <c r="CM14" s="1046">
        <v>93</v>
      </c>
      <c r="CN14" s="1047"/>
      <c r="CO14" s="1047"/>
      <c r="CP14" s="1047"/>
      <c r="CQ14" s="1048"/>
      <c r="CR14" s="1046">
        <v>10</v>
      </c>
      <c r="CS14" s="1047"/>
      <c r="CT14" s="1047"/>
      <c r="CU14" s="1047"/>
      <c r="CV14" s="1048"/>
      <c r="CW14" s="1046">
        <v>15</v>
      </c>
      <c r="CX14" s="1047"/>
      <c r="CY14" s="1047"/>
      <c r="CZ14" s="1047"/>
      <c r="DA14" s="1048"/>
      <c r="DB14" s="1046" t="s">
        <v>595</v>
      </c>
      <c r="DC14" s="1047"/>
      <c r="DD14" s="1047"/>
      <c r="DE14" s="1047"/>
      <c r="DF14" s="1048"/>
      <c r="DG14" s="1046" t="s">
        <v>595</v>
      </c>
      <c r="DH14" s="1047"/>
      <c r="DI14" s="1047"/>
      <c r="DJ14" s="1047"/>
      <c r="DK14" s="1048"/>
      <c r="DL14" s="1046" t="s">
        <v>595</v>
      </c>
      <c r="DM14" s="1047"/>
      <c r="DN14" s="1047"/>
      <c r="DO14" s="1047"/>
      <c r="DP14" s="1048"/>
      <c r="DQ14" s="1046" t="s">
        <v>595</v>
      </c>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608</v>
      </c>
      <c r="BT15" s="1072"/>
      <c r="BU15" s="1072"/>
      <c r="BV15" s="1072"/>
      <c r="BW15" s="1072"/>
      <c r="BX15" s="1072"/>
      <c r="BY15" s="1072"/>
      <c r="BZ15" s="1072"/>
      <c r="CA15" s="1072"/>
      <c r="CB15" s="1072"/>
      <c r="CC15" s="1072"/>
      <c r="CD15" s="1072"/>
      <c r="CE15" s="1072"/>
      <c r="CF15" s="1072"/>
      <c r="CG15" s="1073"/>
      <c r="CH15" s="1046">
        <v>0</v>
      </c>
      <c r="CI15" s="1047"/>
      <c r="CJ15" s="1047"/>
      <c r="CK15" s="1047"/>
      <c r="CL15" s="1048"/>
      <c r="CM15" s="1046">
        <v>13</v>
      </c>
      <c r="CN15" s="1047"/>
      <c r="CO15" s="1047"/>
      <c r="CP15" s="1047"/>
      <c r="CQ15" s="1048"/>
      <c r="CR15" s="1046">
        <v>2</v>
      </c>
      <c r="CS15" s="1047"/>
      <c r="CT15" s="1047"/>
      <c r="CU15" s="1047"/>
      <c r="CV15" s="1048"/>
      <c r="CW15" s="1046" t="s">
        <v>595</v>
      </c>
      <c r="CX15" s="1047"/>
      <c r="CY15" s="1047"/>
      <c r="CZ15" s="1047"/>
      <c r="DA15" s="1048"/>
      <c r="DB15" s="1046" t="s">
        <v>595</v>
      </c>
      <c r="DC15" s="1047"/>
      <c r="DD15" s="1047"/>
      <c r="DE15" s="1047"/>
      <c r="DF15" s="1048"/>
      <c r="DG15" s="1046" t="s">
        <v>595</v>
      </c>
      <c r="DH15" s="1047"/>
      <c r="DI15" s="1047"/>
      <c r="DJ15" s="1047"/>
      <c r="DK15" s="1048"/>
      <c r="DL15" s="1046" t="s">
        <v>595</v>
      </c>
      <c r="DM15" s="1047"/>
      <c r="DN15" s="1047"/>
      <c r="DO15" s="1047"/>
      <c r="DP15" s="1048"/>
      <c r="DQ15" s="1046" t="s">
        <v>595</v>
      </c>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609</v>
      </c>
      <c r="BT16" s="1072"/>
      <c r="BU16" s="1072"/>
      <c r="BV16" s="1072"/>
      <c r="BW16" s="1072"/>
      <c r="BX16" s="1072"/>
      <c r="BY16" s="1072"/>
      <c r="BZ16" s="1072"/>
      <c r="CA16" s="1072"/>
      <c r="CB16" s="1072"/>
      <c r="CC16" s="1072"/>
      <c r="CD16" s="1072"/>
      <c r="CE16" s="1072"/>
      <c r="CF16" s="1072"/>
      <c r="CG16" s="1073"/>
      <c r="CH16" s="1046">
        <v>5</v>
      </c>
      <c r="CI16" s="1047"/>
      <c r="CJ16" s="1047"/>
      <c r="CK16" s="1047"/>
      <c r="CL16" s="1048"/>
      <c r="CM16" s="1046">
        <v>9</v>
      </c>
      <c r="CN16" s="1047"/>
      <c r="CO16" s="1047"/>
      <c r="CP16" s="1047"/>
      <c r="CQ16" s="1048"/>
      <c r="CR16" s="1046">
        <v>10</v>
      </c>
      <c r="CS16" s="1047"/>
      <c r="CT16" s="1047"/>
      <c r="CU16" s="1047"/>
      <c r="CV16" s="1048"/>
      <c r="CW16" s="1046" t="s">
        <v>595</v>
      </c>
      <c r="CX16" s="1047"/>
      <c r="CY16" s="1047"/>
      <c r="CZ16" s="1047"/>
      <c r="DA16" s="1048"/>
      <c r="DB16" s="1046" t="s">
        <v>595</v>
      </c>
      <c r="DC16" s="1047"/>
      <c r="DD16" s="1047"/>
      <c r="DE16" s="1047"/>
      <c r="DF16" s="1048"/>
      <c r="DG16" s="1046" t="s">
        <v>595</v>
      </c>
      <c r="DH16" s="1047"/>
      <c r="DI16" s="1047"/>
      <c r="DJ16" s="1047"/>
      <c r="DK16" s="1048"/>
      <c r="DL16" s="1046" t="s">
        <v>595</v>
      </c>
      <c r="DM16" s="1047"/>
      <c r="DN16" s="1047"/>
      <c r="DO16" s="1047"/>
      <c r="DP16" s="1048"/>
      <c r="DQ16" s="1046" t="s">
        <v>595</v>
      </c>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396</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397</v>
      </c>
      <c r="B23" s="1001" t="s">
        <v>398</v>
      </c>
      <c r="C23" s="1002"/>
      <c r="D23" s="1002"/>
      <c r="E23" s="1002"/>
      <c r="F23" s="1002"/>
      <c r="G23" s="1002"/>
      <c r="H23" s="1002"/>
      <c r="I23" s="1002"/>
      <c r="J23" s="1002"/>
      <c r="K23" s="1002"/>
      <c r="L23" s="1002"/>
      <c r="M23" s="1002"/>
      <c r="N23" s="1002"/>
      <c r="O23" s="1002"/>
      <c r="P23" s="1003"/>
      <c r="Q23" s="1125">
        <v>217890</v>
      </c>
      <c r="R23" s="1126"/>
      <c r="S23" s="1126"/>
      <c r="T23" s="1126"/>
      <c r="U23" s="1126"/>
      <c r="V23" s="1126">
        <v>213415</v>
      </c>
      <c r="W23" s="1126"/>
      <c r="X23" s="1126"/>
      <c r="Y23" s="1126"/>
      <c r="Z23" s="1126"/>
      <c r="AA23" s="1126">
        <v>4475</v>
      </c>
      <c r="AB23" s="1126"/>
      <c r="AC23" s="1126"/>
      <c r="AD23" s="1126"/>
      <c r="AE23" s="1127"/>
      <c r="AF23" s="1128">
        <v>3063</v>
      </c>
      <c r="AG23" s="1126"/>
      <c r="AH23" s="1126"/>
      <c r="AI23" s="1126"/>
      <c r="AJ23" s="1129"/>
      <c r="AK23" s="1130"/>
      <c r="AL23" s="1131"/>
      <c r="AM23" s="1131"/>
      <c r="AN23" s="1131"/>
      <c r="AO23" s="1131"/>
      <c r="AP23" s="1126">
        <v>178323</v>
      </c>
      <c r="AQ23" s="1126"/>
      <c r="AR23" s="1126"/>
      <c r="AS23" s="1126"/>
      <c r="AT23" s="1126"/>
      <c r="AU23" s="1132"/>
      <c r="AV23" s="1132"/>
      <c r="AW23" s="1132"/>
      <c r="AX23" s="1132"/>
      <c r="AY23" s="1133"/>
      <c r="AZ23" s="1122" t="s">
        <v>186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6" t="s">
        <v>404</v>
      </c>
      <c r="AG26" s="1065"/>
      <c r="AH26" s="1065"/>
      <c r="AI26" s="1065"/>
      <c r="AJ26" s="1117"/>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409</v>
      </c>
      <c r="C28" s="1108"/>
      <c r="D28" s="1108"/>
      <c r="E28" s="1108"/>
      <c r="F28" s="1108"/>
      <c r="G28" s="1108"/>
      <c r="H28" s="1108"/>
      <c r="I28" s="1108"/>
      <c r="J28" s="1108"/>
      <c r="K28" s="1108"/>
      <c r="L28" s="1108"/>
      <c r="M28" s="1108"/>
      <c r="N28" s="1108"/>
      <c r="O28" s="1108"/>
      <c r="P28" s="1109"/>
      <c r="Q28" s="1110">
        <v>42338</v>
      </c>
      <c r="R28" s="1111"/>
      <c r="S28" s="1111"/>
      <c r="T28" s="1111"/>
      <c r="U28" s="1111"/>
      <c r="V28" s="1111">
        <v>42338</v>
      </c>
      <c r="W28" s="1111"/>
      <c r="X28" s="1111"/>
      <c r="Y28" s="1111"/>
      <c r="Z28" s="1111"/>
      <c r="AA28" s="1111">
        <v>0</v>
      </c>
      <c r="AB28" s="1111"/>
      <c r="AC28" s="1111"/>
      <c r="AD28" s="1111"/>
      <c r="AE28" s="1112"/>
      <c r="AF28" s="1113" t="s">
        <v>186</v>
      </c>
      <c r="AG28" s="1111"/>
      <c r="AH28" s="1111"/>
      <c r="AI28" s="1111"/>
      <c r="AJ28" s="1114"/>
      <c r="AK28" s="1115">
        <v>4013</v>
      </c>
      <c r="AL28" s="1103"/>
      <c r="AM28" s="1103"/>
      <c r="AN28" s="1103"/>
      <c r="AO28" s="1103"/>
      <c r="AP28" s="1103" t="s">
        <v>529</v>
      </c>
      <c r="AQ28" s="1103"/>
      <c r="AR28" s="1103"/>
      <c r="AS28" s="1103"/>
      <c r="AT28" s="1103"/>
      <c r="AU28" s="1103" t="s">
        <v>595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410</v>
      </c>
      <c r="C29" s="1095"/>
      <c r="D29" s="1095"/>
      <c r="E29" s="1095"/>
      <c r="F29" s="1095"/>
      <c r="G29" s="1095"/>
      <c r="H29" s="1095"/>
      <c r="I29" s="1095"/>
      <c r="J29" s="1095"/>
      <c r="K29" s="1095"/>
      <c r="L29" s="1095"/>
      <c r="M29" s="1095"/>
      <c r="N29" s="1095"/>
      <c r="O29" s="1095"/>
      <c r="P29" s="1096"/>
      <c r="Q29" s="1100">
        <v>41529</v>
      </c>
      <c r="R29" s="1101"/>
      <c r="S29" s="1101"/>
      <c r="T29" s="1101"/>
      <c r="U29" s="1101"/>
      <c r="V29" s="1101">
        <v>41074</v>
      </c>
      <c r="W29" s="1101"/>
      <c r="X29" s="1101"/>
      <c r="Y29" s="1101"/>
      <c r="Z29" s="1101"/>
      <c r="AA29" s="1101">
        <v>455</v>
      </c>
      <c r="AB29" s="1101"/>
      <c r="AC29" s="1101"/>
      <c r="AD29" s="1101"/>
      <c r="AE29" s="1102"/>
      <c r="AF29" s="1076">
        <v>455</v>
      </c>
      <c r="AG29" s="1077"/>
      <c r="AH29" s="1077"/>
      <c r="AI29" s="1077"/>
      <c r="AJ29" s="1078"/>
      <c r="AK29" s="1037">
        <v>6168</v>
      </c>
      <c r="AL29" s="1028"/>
      <c r="AM29" s="1028"/>
      <c r="AN29" s="1028"/>
      <c r="AO29" s="1028"/>
      <c r="AP29" s="1028" t="s">
        <v>595</v>
      </c>
      <c r="AQ29" s="1028"/>
      <c r="AR29" s="1028"/>
      <c r="AS29" s="1028"/>
      <c r="AT29" s="1028"/>
      <c r="AU29" s="1028" t="s">
        <v>595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411</v>
      </c>
      <c r="C30" s="1095"/>
      <c r="D30" s="1095"/>
      <c r="E30" s="1095"/>
      <c r="F30" s="1095"/>
      <c r="G30" s="1095"/>
      <c r="H30" s="1095"/>
      <c r="I30" s="1095"/>
      <c r="J30" s="1095"/>
      <c r="K30" s="1095"/>
      <c r="L30" s="1095"/>
      <c r="M30" s="1095"/>
      <c r="N30" s="1095"/>
      <c r="O30" s="1095"/>
      <c r="P30" s="1096"/>
      <c r="Q30" s="1100">
        <v>6245</v>
      </c>
      <c r="R30" s="1101"/>
      <c r="S30" s="1101"/>
      <c r="T30" s="1101"/>
      <c r="U30" s="1101"/>
      <c r="V30" s="1101">
        <v>6240</v>
      </c>
      <c r="W30" s="1101"/>
      <c r="X30" s="1101"/>
      <c r="Y30" s="1101"/>
      <c r="Z30" s="1101"/>
      <c r="AA30" s="1101">
        <v>5</v>
      </c>
      <c r="AB30" s="1101"/>
      <c r="AC30" s="1101"/>
      <c r="AD30" s="1101"/>
      <c r="AE30" s="1102"/>
      <c r="AF30" s="1076">
        <v>5</v>
      </c>
      <c r="AG30" s="1077"/>
      <c r="AH30" s="1077"/>
      <c r="AI30" s="1077"/>
      <c r="AJ30" s="1078"/>
      <c r="AK30" s="1037">
        <v>5721</v>
      </c>
      <c r="AL30" s="1028"/>
      <c r="AM30" s="1028"/>
      <c r="AN30" s="1028"/>
      <c r="AO30" s="1028"/>
      <c r="AP30" s="1028" t="s">
        <v>595</v>
      </c>
      <c r="AQ30" s="1028"/>
      <c r="AR30" s="1028"/>
      <c r="AS30" s="1028"/>
      <c r="AT30" s="1028"/>
      <c r="AU30" s="1028" t="s">
        <v>595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412</v>
      </c>
      <c r="C31" s="1095"/>
      <c r="D31" s="1095"/>
      <c r="E31" s="1095"/>
      <c r="F31" s="1095"/>
      <c r="G31" s="1095"/>
      <c r="H31" s="1095"/>
      <c r="I31" s="1095"/>
      <c r="J31" s="1095"/>
      <c r="K31" s="1095"/>
      <c r="L31" s="1095"/>
      <c r="M31" s="1095"/>
      <c r="N31" s="1095"/>
      <c r="O31" s="1095"/>
      <c r="P31" s="1096"/>
      <c r="Q31" s="1100">
        <v>17843</v>
      </c>
      <c r="R31" s="1101"/>
      <c r="S31" s="1101"/>
      <c r="T31" s="1101"/>
      <c r="U31" s="1101"/>
      <c r="V31" s="1101">
        <v>17434</v>
      </c>
      <c r="W31" s="1101"/>
      <c r="X31" s="1101"/>
      <c r="Y31" s="1101"/>
      <c r="Z31" s="1101"/>
      <c r="AA31" s="1101">
        <v>409</v>
      </c>
      <c r="AB31" s="1101"/>
      <c r="AC31" s="1101"/>
      <c r="AD31" s="1101"/>
      <c r="AE31" s="1102"/>
      <c r="AF31" s="1076">
        <v>409</v>
      </c>
      <c r="AG31" s="1077"/>
      <c r="AH31" s="1077"/>
      <c r="AI31" s="1077"/>
      <c r="AJ31" s="1078"/>
      <c r="AK31" s="1037">
        <v>19</v>
      </c>
      <c r="AL31" s="1028"/>
      <c r="AM31" s="1028"/>
      <c r="AN31" s="1028"/>
      <c r="AO31" s="1028"/>
      <c r="AP31" s="1028" t="s">
        <v>595</v>
      </c>
      <c r="AQ31" s="1028"/>
      <c r="AR31" s="1028"/>
      <c r="AS31" s="1028"/>
      <c r="AT31" s="1028"/>
      <c r="AU31" s="1028" t="s">
        <v>595</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413</v>
      </c>
      <c r="C32" s="1095"/>
      <c r="D32" s="1095"/>
      <c r="E32" s="1095"/>
      <c r="F32" s="1095"/>
      <c r="G32" s="1095"/>
      <c r="H32" s="1095"/>
      <c r="I32" s="1095"/>
      <c r="J32" s="1095"/>
      <c r="K32" s="1095"/>
      <c r="L32" s="1095"/>
      <c r="M32" s="1095"/>
      <c r="N32" s="1095"/>
      <c r="O32" s="1095"/>
      <c r="P32" s="1096"/>
      <c r="Q32" s="1100">
        <v>637</v>
      </c>
      <c r="R32" s="1101"/>
      <c r="S32" s="1101"/>
      <c r="T32" s="1101"/>
      <c r="U32" s="1101"/>
      <c r="V32" s="1101">
        <v>637</v>
      </c>
      <c r="W32" s="1101"/>
      <c r="X32" s="1101"/>
      <c r="Y32" s="1101"/>
      <c r="Z32" s="1101"/>
      <c r="AA32" s="1101">
        <v>0</v>
      </c>
      <c r="AB32" s="1101"/>
      <c r="AC32" s="1101"/>
      <c r="AD32" s="1101"/>
      <c r="AE32" s="1102"/>
      <c r="AF32" s="1076" t="s">
        <v>414</v>
      </c>
      <c r="AG32" s="1077"/>
      <c r="AH32" s="1077"/>
      <c r="AI32" s="1077"/>
      <c r="AJ32" s="1078"/>
      <c r="AK32" s="1037">
        <v>251</v>
      </c>
      <c r="AL32" s="1028"/>
      <c r="AM32" s="1028"/>
      <c r="AN32" s="1028"/>
      <c r="AO32" s="1028"/>
      <c r="AP32" s="1028">
        <v>465</v>
      </c>
      <c r="AQ32" s="1028"/>
      <c r="AR32" s="1028"/>
      <c r="AS32" s="1028"/>
      <c r="AT32" s="1028"/>
      <c r="AU32" s="1028">
        <v>180</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415</v>
      </c>
      <c r="C33" s="1095"/>
      <c r="D33" s="1095"/>
      <c r="E33" s="1095"/>
      <c r="F33" s="1095"/>
      <c r="G33" s="1095"/>
      <c r="H33" s="1095"/>
      <c r="I33" s="1095"/>
      <c r="J33" s="1095"/>
      <c r="K33" s="1095"/>
      <c r="L33" s="1095"/>
      <c r="M33" s="1095"/>
      <c r="N33" s="1095"/>
      <c r="O33" s="1095"/>
      <c r="P33" s="1096"/>
      <c r="Q33" s="1100">
        <v>10321</v>
      </c>
      <c r="R33" s="1101"/>
      <c r="S33" s="1101"/>
      <c r="T33" s="1101"/>
      <c r="U33" s="1101"/>
      <c r="V33" s="1101">
        <v>10321</v>
      </c>
      <c r="W33" s="1101"/>
      <c r="X33" s="1101"/>
      <c r="Y33" s="1101"/>
      <c r="Z33" s="1101"/>
      <c r="AA33" s="1101" t="s">
        <v>595</v>
      </c>
      <c r="AB33" s="1101"/>
      <c r="AC33" s="1101"/>
      <c r="AD33" s="1101"/>
      <c r="AE33" s="1102"/>
      <c r="AF33" s="1076">
        <v>2558</v>
      </c>
      <c r="AG33" s="1077"/>
      <c r="AH33" s="1077"/>
      <c r="AI33" s="1077"/>
      <c r="AJ33" s="1078"/>
      <c r="AK33" s="1037">
        <v>3730</v>
      </c>
      <c r="AL33" s="1028"/>
      <c r="AM33" s="1028"/>
      <c r="AN33" s="1028"/>
      <c r="AO33" s="1028"/>
      <c r="AP33" s="1028">
        <v>84769</v>
      </c>
      <c r="AQ33" s="1028"/>
      <c r="AR33" s="1028"/>
      <c r="AS33" s="1028"/>
      <c r="AT33" s="1028"/>
      <c r="AU33" s="1028">
        <v>38739</v>
      </c>
      <c r="AV33" s="1028"/>
      <c r="AW33" s="1028"/>
      <c r="AX33" s="1028"/>
      <c r="AY33" s="1028"/>
      <c r="AZ33" s="1099" t="s">
        <v>595</v>
      </c>
      <c r="BA33" s="1099"/>
      <c r="BB33" s="1099"/>
      <c r="BC33" s="1099"/>
      <c r="BD33" s="1099"/>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417</v>
      </c>
      <c r="C34" s="1095"/>
      <c r="D34" s="1095"/>
      <c r="E34" s="1095"/>
      <c r="F34" s="1095"/>
      <c r="G34" s="1095"/>
      <c r="H34" s="1095"/>
      <c r="I34" s="1095"/>
      <c r="J34" s="1095"/>
      <c r="K34" s="1095"/>
      <c r="L34" s="1095"/>
      <c r="M34" s="1095"/>
      <c r="N34" s="1095"/>
      <c r="O34" s="1095"/>
      <c r="P34" s="1096"/>
      <c r="Q34" s="1100">
        <v>10053</v>
      </c>
      <c r="R34" s="1101"/>
      <c r="S34" s="1101"/>
      <c r="T34" s="1101"/>
      <c r="U34" s="1101"/>
      <c r="V34" s="1101">
        <v>9536</v>
      </c>
      <c r="W34" s="1101"/>
      <c r="X34" s="1101"/>
      <c r="Y34" s="1101"/>
      <c r="Z34" s="1101"/>
      <c r="AA34" s="1101">
        <v>517</v>
      </c>
      <c r="AB34" s="1101"/>
      <c r="AC34" s="1101"/>
      <c r="AD34" s="1101"/>
      <c r="AE34" s="1102"/>
      <c r="AF34" s="1076">
        <v>1665</v>
      </c>
      <c r="AG34" s="1077"/>
      <c r="AH34" s="1077"/>
      <c r="AI34" s="1077"/>
      <c r="AJ34" s="1078"/>
      <c r="AK34" s="1037">
        <v>2058</v>
      </c>
      <c r="AL34" s="1028"/>
      <c r="AM34" s="1028"/>
      <c r="AN34" s="1028"/>
      <c r="AO34" s="1028"/>
      <c r="AP34" s="1028">
        <v>13327</v>
      </c>
      <c r="AQ34" s="1028"/>
      <c r="AR34" s="1028"/>
      <c r="AS34" s="1028"/>
      <c r="AT34" s="1028"/>
      <c r="AU34" s="1028">
        <v>9888</v>
      </c>
      <c r="AV34" s="1028"/>
      <c r="AW34" s="1028"/>
      <c r="AX34" s="1028"/>
      <c r="AY34" s="1028"/>
      <c r="AZ34" s="1099" t="s">
        <v>595</v>
      </c>
      <c r="BA34" s="1099"/>
      <c r="BB34" s="1099"/>
      <c r="BC34" s="1099"/>
      <c r="BD34" s="1099"/>
      <c r="BE34" s="1089" t="s">
        <v>418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419</v>
      </c>
      <c r="C35" s="1095"/>
      <c r="D35" s="1095"/>
      <c r="E35" s="1095"/>
      <c r="F35" s="1095"/>
      <c r="G35" s="1095"/>
      <c r="H35" s="1095"/>
      <c r="I35" s="1095"/>
      <c r="J35" s="1095"/>
      <c r="K35" s="1095"/>
      <c r="L35" s="1095"/>
      <c r="M35" s="1095"/>
      <c r="N35" s="1095"/>
      <c r="O35" s="1095"/>
      <c r="P35" s="1096"/>
      <c r="Q35" s="1100">
        <v>988</v>
      </c>
      <c r="R35" s="1101"/>
      <c r="S35" s="1101"/>
      <c r="T35" s="1101"/>
      <c r="U35" s="1101"/>
      <c r="V35" s="1101">
        <v>981</v>
      </c>
      <c r="W35" s="1101"/>
      <c r="X35" s="1101"/>
      <c r="Y35" s="1101"/>
      <c r="Z35" s="1101"/>
      <c r="AA35" s="1101">
        <v>6</v>
      </c>
      <c r="AB35" s="1101"/>
      <c r="AC35" s="1101"/>
      <c r="AD35" s="1101"/>
      <c r="AE35" s="1102"/>
      <c r="AF35" s="1076">
        <v>6</v>
      </c>
      <c r="AG35" s="1077"/>
      <c r="AH35" s="1077"/>
      <c r="AI35" s="1077"/>
      <c r="AJ35" s="1078"/>
      <c r="AK35" s="1037" t="s">
        <v>595</v>
      </c>
      <c r="AL35" s="1028"/>
      <c r="AM35" s="1028"/>
      <c r="AN35" s="1028"/>
      <c r="AO35" s="1028"/>
      <c r="AP35" s="1028">
        <v>1834</v>
      </c>
      <c r="AQ35" s="1028"/>
      <c r="AR35" s="1028"/>
      <c r="AS35" s="1028"/>
      <c r="AT35" s="1028"/>
      <c r="AU35" s="1028">
        <v>631</v>
      </c>
      <c r="AV35" s="1028"/>
      <c r="AW35" s="1028"/>
      <c r="AX35" s="1028"/>
      <c r="AY35" s="1028"/>
      <c r="AZ35" s="1099" t="s">
        <v>595</v>
      </c>
      <c r="BA35" s="1099"/>
      <c r="BB35" s="1099"/>
      <c r="BC35" s="1099"/>
      <c r="BD35" s="1099"/>
      <c r="BE35" s="1089" t="s">
        <v>420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421</v>
      </c>
      <c r="C36" s="1095"/>
      <c r="D36" s="1095"/>
      <c r="E36" s="1095"/>
      <c r="F36" s="1095"/>
      <c r="G36" s="1095"/>
      <c r="H36" s="1095"/>
      <c r="I36" s="1095"/>
      <c r="J36" s="1095"/>
      <c r="K36" s="1095"/>
      <c r="L36" s="1095"/>
      <c r="M36" s="1095"/>
      <c r="N36" s="1095"/>
      <c r="O36" s="1095"/>
      <c r="P36" s="1096"/>
      <c r="Q36" s="1100">
        <v>359</v>
      </c>
      <c r="R36" s="1101"/>
      <c r="S36" s="1101"/>
      <c r="T36" s="1101"/>
      <c r="U36" s="1101"/>
      <c r="V36" s="1101">
        <v>359</v>
      </c>
      <c r="W36" s="1101"/>
      <c r="X36" s="1101"/>
      <c r="Y36" s="1101"/>
      <c r="Z36" s="1101"/>
      <c r="AA36" s="1101" t="s">
        <v>595</v>
      </c>
      <c r="AB36" s="1101"/>
      <c r="AC36" s="1101"/>
      <c r="AD36" s="1101"/>
      <c r="AE36" s="1102"/>
      <c r="AF36" s="1076" t="s">
        <v>422</v>
      </c>
      <c r="AG36" s="1077"/>
      <c r="AH36" s="1077"/>
      <c r="AI36" s="1077"/>
      <c r="AJ36" s="1078"/>
      <c r="AK36" s="1037">
        <v>230</v>
      </c>
      <c r="AL36" s="1028"/>
      <c r="AM36" s="1028"/>
      <c r="AN36" s="1028"/>
      <c r="AO36" s="1028"/>
      <c r="AP36" s="1028">
        <v>71</v>
      </c>
      <c r="AQ36" s="1028"/>
      <c r="AR36" s="1028"/>
      <c r="AS36" s="1028"/>
      <c r="AT36" s="1028"/>
      <c r="AU36" s="1028">
        <v>56</v>
      </c>
      <c r="AV36" s="1028"/>
      <c r="AW36" s="1028"/>
      <c r="AX36" s="1028"/>
      <c r="AY36" s="1028"/>
      <c r="AZ36" s="1099" t="s">
        <v>595</v>
      </c>
      <c r="BA36" s="1099"/>
      <c r="BB36" s="1099"/>
      <c r="BC36" s="1099"/>
      <c r="BD36" s="1099"/>
      <c r="BE36" s="1089" t="s">
        <v>423</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397</v>
      </c>
      <c r="B63" s="1001" t="s">
        <v>425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5097</v>
      </c>
      <c r="AG63" s="1016"/>
      <c r="AH63" s="1016"/>
      <c r="AI63" s="1016"/>
      <c r="AJ63" s="1087"/>
      <c r="AK63" s="1088"/>
      <c r="AL63" s="1020"/>
      <c r="AM63" s="1020"/>
      <c r="AN63" s="1020"/>
      <c r="AO63" s="1020"/>
      <c r="AP63" s="1016">
        <v>100466</v>
      </c>
      <c r="AQ63" s="1016"/>
      <c r="AR63" s="1016"/>
      <c r="AS63" s="1016"/>
      <c r="AT63" s="1016"/>
      <c r="AU63" s="1016">
        <v>49495</v>
      </c>
      <c r="AV63" s="1016"/>
      <c r="AW63" s="1016"/>
      <c r="AX63" s="1016"/>
      <c r="AY63" s="1016"/>
      <c r="AZ63" s="1082"/>
      <c r="BA63" s="1082"/>
      <c r="BB63" s="1082"/>
      <c r="BC63" s="1082"/>
      <c r="BD63" s="1082"/>
      <c r="BE63" s="1017"/>
      <c r="BF63" s="1017"/>
      <c r="BG63" s="1017"/>
      <c r="BH63" s="1017"/>
      <c r="BI63" s="1018"/>
      <c r="BJ63" s="1083" t="s">
        <v>414</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427</v>
      </c>
      <c r="B66" s="1053"/>
      <c r="C66" s="1053"/>
      <c r="D66" s="1053"/>
      <c r="E66" s="1053"/>
      <c r="F66" s="1053"/>
      <c r="G66" s="1053"/>
      <c r="H66" s="1053"/>
      <c r="I66" s="1053"/>
      <c r="J66" s="1053"/>
      <c r="K66" s="1053"/>
      <c r="L66" s="1053"/>
      <c r="M66" s="1053"/>
      <c r="N66" s="1053"/>
      <c r="O66" s="1053"/>
      <c r="P66" s="1054"/>
      <c r="Q66" s="1058" t="s">
        <v>401</v>
      </c>
      <c r="R66" s="1059"/>
      <c r="S66" s="1059"/>
      <c r="T66" s="1059"/>
      <c r="U66" s="1060"/>
      <c r="V66" s="1058" t="s">
        <v>428</v>
      </c>
      <c r="W66" s="1059"/>
      <c r="X66" s="1059"/>
      <c r="Y66" s="1059"/>
      <c r="Z66" s="1060"/>
      <c r="AA66" s="1058" t="s">
        <v>429</v>
      </c>
      <c r="AB66" s="1059"/>
      <c r="AC66" s="1059"/>
      <c r="AD66" s="1059"/>
      <c r="AE66" s="1060"/>
      <c r="AF66" s="1064" t="s">
        <v>404</v>
      </c>
      <c r="AG66" s="1065"/>
      <c r="AH66" s="1065"/>
      <c r="AI66" s="1065"/>
      <c r="AJ66" s="1066"/>
      <c r="AK66" s="1058" t="s">
        <v>405</v>
      </c>
      <c r="AL66" s="1053"/>
      <c r="AM66" s="1053"/>
      <c r="AN66" s="1053"/>
      <c r="AO66" s="1054"/>
      <c r="AP66" s="1058" t="s">
        <v>430</v>
      </c>
      <c r="AQ66" s="1059"/>
      <c r="AR66" s="1059"/>
      <c r="AS66" s="1059"/>
      <c r="AT66" s="1060"/>
      <c r="AU66" s="1058" t="s">
        <v>431</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623</v>
      </c>
      <c r="R68" s="1039"/>
      <c r="S68" s="1039"/>
      <c r="T68" s="1039"/>
      <c r="U68" s="1039"/>
      <c r="V68" s="1039">
        <v>579</v>
      </c>
      <c r="W68" s="1039"/>
      <c r="X68" s="1039"/>
      <c r="Y68" s="1039"/>
      <c r="Z68" s="1039"/>
      <c r="AA68" s="1039">
        <v>43</v>
      </c>
      <c r="AB68" s="1039"/>
      <c r="AC68" s="1039"/>
      <c r="AD68" s="1039"/>
      <c r="AE68" s="1039"/>
      <c r="AF68" s="1039">
        <v>43</v>
      </c>
      <c r="AG68" s="1039"/>
      <c r="AH68" s="1039"/>
      <c r="AI68" s="1039"/>
      <c r="AJ68" s="1039"/>
      <c r="AK68" s="1039">
        <v>79</v>
      </c>
      <c r="AL68" s="1039"/>
      <c r="AM68" s="1039"/>
      <c r="AN68" s="1039"/>
      <c r="AO68" s="1039"/>
      <c r="AP68" s="1039" t="s">
        <v>595</v>
      </c>
      <c r="AQ68" s="1039"/>
      <c r="AR68" s="1039"/>
      <c r="AS68" s="1039"/>
      <c r="AT68" s="1039"/>
      <c r="AU68" s="1039" t="s">
        <v>595</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146005</v>
      </c>
      <c r="R69" s="1028"/>
      <c r="S69" s="1028"/>
      <c r="T69" s="1028"/>
      <c r="U69" s="1028"/>
      <c r="V69" s="1028">
        <v>140177</v>
      </c>
      <c r="W69" s="1028"/>
      <c r="X69" s="1028"/>
      <c r="Y69" s="1028"/>
      <c r="Z69" s="1028"/>
      <c r="AA69" s="1028">
        <v>5828</v>
      </c>
      <c r="AB69" s="1028"/>
      <c r="AC69" s="1028"/>
      <c r="AD69" s="1028"/>
      <c r="AE69" s="1028"/>
      <c r="AF69" s="1028">
        <v>5828</v>
      </c>
      <c r="AG69" s="1028"/>
      <c r="AH69" s="1028"/>
      <c r="AI69" s="1028"/>
      <c r="AJ69" s="1028"/>
      <c r="AK69" s="1028">
        <v>1637</v>
      </c>
      <c r="AL69" s="1028"/>
      <c r="AM69" s="1028"/>
      <c r="AN69" s="1028"/>
      <c r="AO69" s="1028"/>
      <c r="AP69" s="1028" t="s">
        <v>595</v>
      </c>
      <c r="AQ69" s="1028"/>
      <c r="AR69" s="1028"/>
      <c r="AS69" s="1028"/>
      <c r="AT69" s="1028"/>
      <c r="AU69" s="1028" t="s">
        <v>595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22424</v>
      </c>
      <c r="R70" s="1028"/>
      <c r="S70" s="1028"/>
      <c r="T70" s="1028"/>
      <c r="U70" s="1028"/>
      <c r="V70" s="1028">
        <v>20206</v>
      </c>
      <c r="W70" s="1028"/>
      <c r="X70" s="1028"/>
      <c r="Y70" s="1028"/>
      <c r="Z70" s="1028"/>
      <c r="AA70" s="1028">
        <v>2218</v>
      </c>
      <c r="AB70" s="1028"/>
      <c r="AC70" s="1028"/>
      <c r="AD70" s="1028"/>
      <c r="AE70" s="1028"/>
      <c r="AF70" s="1028">
        <v>31774</v>
      </c>
      <c r="AG70" s="1028"/>
      <c r="AH70" s="1028"/>
      <c r="AI70" s="1028"/>
      <c r="AJ70" s="1028"/>
      <c r="AK70" s="1028" t="s">
        <v>595</v>
      </c>
      <c r="AL70" s="1028"/>
      <c r="AM70" s="1028"/>
      <c r="AN70" s="1028"/>
      <c r="AO70" s="1028"/>
      <c r="AP70" s="1028">
        <v>54229</v>
      </c>
      <c r="AQ70" s="1028"/>
      <c r="AR70" s="1028"/>
      <c r="AS70" s="1028"/>
      <c r="AT70" s="1028"/>
      <c r="AU70" s="1028">
        <v>108</v>
      </c>
      <c r="AV70" s="1028"/>
      <c r="AW70" s="1028"/>
      <c r="AX70" s="1028"/>
      <c r="AY70" s="1028"/>
      <c r="AZ70" s="1029" t="s">
        <v>616</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615</v>
      </c>
      <c r="C71" s="1032"/>
      <c r="D71" s="1032"/>
      <c r="E71" s="1032"/>
      <c r="F71" s="1032"/>
      <c r="G71" s="1032"/>
      <c r="H71" s="1032"/>
      <c r="I71" s="1032"/>
      <c r="J71" s="1032"/>
      <c r="K71" s="1032"/>
      <c r="L71" s="1032"/>
      <c r="M71" s="1032"/>
      <c r="N71" s="1032"/>
      <c r="O71" s="1032"/>
      <c r="P71" s="1033"/>
      <c r="Q71" s="1034">
        <v>763</v>
      </c>
      <c r="R71" s="1028"/>
      <c r="S71" s="1028"/>
      <c r="T71" s="1028"/>
      <c r="U71" s="1028"/>
      <c r="V71" s="1028">
        <v>624</v>
      </c>
      <c r="W71" s="1028"/>
      <c r="X71" s="1028"/>
      <c r="Y71" s="1028"/>
      <c r="Z71" s="1028"/>
      <c r="AA71" s="1028">
        <v>138</v>
      </c>
      <c r="AB71" s="1028"/>
      <c r="AC71" s="1028"/>
      <c r="AD71" s="1028"/>
      <c r="AE71" s="1028"/>
      <c r="AF71" s="1028">
        <v>1779</v>
      </c>
      <c r="AG71" s="1028"/>
      <c r="AH71" s="1028"/>
      <c r="AI71" s="1028"/>
      <c r="AJ71" s="1028"/>
      <c r="AK71" s="1028" t="s">
        <v>595</v>
      </c>
      <c r="AL71" s="1028"/>
      <c r="AM71" s="1028"/>
      <c r="AN71" s="1028"/>
      <c r="AO71" s="1028"/>
      <c r="AP71" s="1028">
        <v>1199</v>
      </c>
      <c r="AQ71" s="1028"/>
      <c r="AR71" s="1028"/>
      <c r="AS71" s="1028"/>
      <c r="AT71" s="1028"/>
      <c r="AU71" s="1028" t="s">
        <v>529</v>
      </c>
      <c r="AV71" s="1028"/>
      <c r="AW71" s="1028"/>
      <c r="AX71" s="1028"/>
      <c r="AY71" s="1028"/>
      <c r="AZ71" s="1029" t="s">
        <v>616</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397</v>
      </c>
      <c r="B88" s="1001" t="s">
        <v>432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39424</v>
      </c>
      <c r="AG88" s="1016"/>
      <c r="AH88" s="1016"/>
      <c r="AI88" s="1016"/>
      <c r="AJ88" s="1016"/>
      <c r="AK88" s="1020"/>
      <c r="AL88" s="1020"/>
      <c r="AM88" s="1020"/>
      <c r="AN88" s="1020"/>
      <c r="AO88" s="1020"/>
      <c r="AP88" s="1016">
        <v>55428</v>
      </c>
      <c r="AQ88" s="1016"/>
      <c r="AR88" s="1016"/>
      <c r="AS88" s="1016"/>
      <c r="AT88" s="1016"/>
      <c r="AU88" s="1016">
        <v>108</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01" t="s">
        <v>433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504</v>
      </c>
      <c r="CS102" s="1008"/>
      <c r="CT102" s="1008"/>
      <c r="CU102" s="1008"/>
      <c r="CV102" s="1009"/>
      <c r="CW102" s="1007">
        <v>124</v>
      </c>
      <c r="CX102" s="1008"/>
      <c r="CY102" s="1008"/>
      <c r="CZ102" s="1008"/>
      <c r="DA102" s="1009"/>
      <c r="DB102" s="1007">
        <v>624</v>
      </c>
      <c r="DC102" s="1008"/>
      <c r="DD102" s="1008"/>
      <c r="DE102" s="1008"/>
      <c r="DF102" s="1009"/>
      <c r="DG102" s="1007" t="s">
        <v>595</v>
      </c>
      <c r="DH102" s="1008"/>
      <c r="DI102" s="1008"/>
      <c r="DJ102" s="1008"/>
      <c r="DK102" s="1009"/>
      <c r="DL102" s="1007" t="s">
        <v>595</v>
      </c>
      <c r="DM102" s="1008"/>
      <c r="DN102" s="1008"/>
      <c r="DO102" s="1008"/>
      <c r="DP102" s="1009"/>
      <c r="DQ102" s="1007">
        <v>574</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441</v>
      </c>
      <c r="AB109" s="951"/>
      <c r="AC109" s="951"/>
      <c r="AD109" s="951"/>
      <c r="AE109" s="952"/>
      <c r="AF109" s="953" t="s">
        <v>442</v>
      </c>
      <c r="AG109" s="951"/>
      <c r="AH109" s="951"/>
      <c r="AI109" s="951"/>
      <c r="AJ109" s="952"/>
      <c r="AK109" s="953" t="s">
        <v>310</v>
      </c>
      <c r="AL109" s="951"/>
      <c r="AM109" s="951"/>
      <c r="AN109" s="951"/>
      <c r="AO109" s="952"/>
      <c r="AP109" s="953" t="s">
        <v>443</v>
      </c>
      <c r="AQ109" s="951"/>
      <c r="AR109" s="951"/>
      <c r="AS109" s="951"/>
      <c r="AT109" s="982"/>
      <c r="AU109" s="950" t="s">
        <v>440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441</v>
      </c>
      <c r="BR109" s="951"/>
      <c r="BS109" s="951"/>
      <c r="BT109" s="951"/>
      <c r="BU109" s="952"/>
      <c r="BV109" s="953" t="s">
        <v>442</v>
      </c>
      <c r="BW109" s="951"/>
      <c r="BX109" s="951"/>
      <c r="BY109" s="951"/>
      <c r="BZ109" s="952"/>
      <c r="CA109" s="953" t="s">
        <v>310</v>
      </c>
      <c r="CB109" s="951"/>
      <c r="CC109" s="951"/>
      <c r="CD109" s="951"/>
      <c r="CE109" s="952"/>
      <c r="CF109" s="989" t="s">
        <v>443</v>
      </c>
      <c r="CG109" s="989"/>
      <c r="CH109" s="989"/>
      <c r="CI109" s="989"/>
      <c r="CJ109" s="989"/>
      <c r="CK109" s="953" t="s">
        <v>444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441</v>
      </c>
      <c r="DH109" s="951"/>
      <c r="DI109" s="951"/>
      <c r="DJ109" s="951"/>
      <c r="DK109" s="952"/>
      <c r="DL109" s="953" t="s">
        <v>442</v>
      </c>
      <c r="DM109" s="951"/>
      <c r="DN109" s="951"/>
      <c r="DO109" s="951"/>
      <c r="DP109" s="952"/>
      <c r="DQ109" s="953" t="s">
        <v>310</v>
      </c>
      <c r="DR109" s="951"/>
      <c r="DS109" s="951"/>
      <c r="DT109" s="951"/>
      <c r="DU109" s="952"/>
      <c r="DV109" s="953" t="s">
        <v>443</v>
      </c>
      <c r="DW109" s="951"/>
      <c r="DX109" s="951"/>
      <c r="DY109" s="951"/>
      <c r="DZ109" s="982"/>
    </row>
    <row r="110" spans="1:131" s="248" customFormat="1" ht="26.25" customHeight="1" x14ac:dyDescent="0.15">
      <c r="A110" s="853" t="s">
        <v>445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16363039</v>
      </c>
      <c r="AB110" s="944"/>
      <c r="AC110" s="944"/>
      <c r="AD110" s="944"/>
      <c r="AE110" s="945"/>
      <c r="AF110" s="946">
        <v>16403327</v>
      </c>
      <c r="AG110" s="944"/>
      <c r="AH110" s="944"/>
      <c r="AI110" s="944"/>
      <c r="AJ110" s="945"/>
      <c r="AK110" s="946">
        <v>16961278</v>
      </c>
      <c r="AL110" s="944"/>
      <c r="AM110" s="944"/>
      <c r="AN110" s="944"/>
      <c r="AO110" s="945"/>
      <c r="AP110" s="947">
        <v>20.399999999999999</v>
      </c>
      <c r="AQ110" s="948"/>
      <c r="AR110" s="948"/>
      <c r="AS110" s="948"/>
      <c r="AT110" s="949"/>
      <c r="AU110" s="983" t="s">
        <v>73</v>
      </c>
      <c r="AV110" s="984"/>
      <c r="AW110" s="984"/>
      <c r="AX110" s="984"/>
      <c r="AY110" s="984"/>
      <c r="AZ110" s="909" t="s">
        <v>446</v>
      </c>
      <c r="BA110" s="854"/>
      <c r="BB110" s="854"/>
      <c r="BC110" s="854"/>
      <c r="BD110" s="854"/>
      <c r="BE110" s="854"/>
      <c r="BF110" s="854"/>
      <c r="BG110" s="854"/>
      <c r="BH110" s="854"/>
      <c r="BI110" s="854"/>
      <c r="BJ110" s="854"/>
      <c r="BK110" s="854"/>
      <c r="BL110" s="854"/>
      <c r="BM110" s="854"/>
      <c r="BN110" s="854"/>
      <c r="BO110" s="854"/>
      <c r="BP110" s="855"/>
      <c r="BQ110" s="910">
        <v>178157395</v>
      </c>
      <c r="BR110" s="891"/>
      <c r="BS110" s="891"/>
      <c r="BT110" s="891"/>
      <c r="BU110" s="891"/>
      <c r="BV110" s="891">
        <v>177448427</v>
      </c>
      <c r="BW110" s="891"/>
      <c r="BX110" s="891"/>
      <c r="BY110" s="891"/>
      <c r="BZ110" s="891"/>
      <c r="CA110" s="891">
        <v>178323419</v>
      </c>
      <c r="CB110" s="891"/>
      <c r="CC110" s="891"/>
      <c r="CD110" s="891"/>
      <c r="CE110" s="891"/>
      <c r="CF110" s="915">
        <v>214.9</v>
      </c>
      <c r="CG110" s="916"/>
      <c r="CH110" s="916"/>
      <c r="CI110" s="916"/>
      <c r="CJ110" s="916"/>
      <c r="CK110" s="979" t="s">
        <v>447</v>
      </c>
      <c r="CL110" s="865"/>
      <c r="CM110" s="940" t="s">
        <v>448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414</v>
      </c>
      <c r="DH110" s="891"/>
      <c r="DI110" s="891"/>
      <c r="DJ110" s="891"/>
      <c r="DK110" s="891"/>
      <c r="DL110" s="891" t="s">
        <v>449</v>
      </c>
      <c r="DM110" s="891"/>
      <c r="DN110" s="891"/>
      <c r="DO110" s="891"/>
      <c r="DP110" s="891"/>
      <c r="DQ110" s="891" t="s">
        <v>450</v>
      </c>
      <c r="DR110" s="891"/>
      <c r="DS110" s="891"/>
      <c r="DT110" s="891"/>
      <c r="DU110" s="891"/>
      <c r="DV110" s="892" t="s">
        <v>414</v>
      </c>
      <c r="DW110" s="892"/>
      <c r="DX110" s="892"/>
      <c r="DY110" s="892"/>
      <c r="DZ110" s="893"/>
    </row>
    <row r="111" spans="1:131" s="248" customFormat="1" ht="26.25" customHeight="1" x14ac:dyDescent="0.15">
      <c r="A111" s="820" t="s">
        <v>451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452</v>
      </c>
      <c r="AB111" s="972"/>
      <c r="AC111" s="972"/>
      <c r="AD111" s="972"/>
      <c r="AE111" s="973"/>
      <c r="AF111" s="974" t="s">
        <v>186</v>
      </c>
      <c r="AG111" s="972"/>
      <c r="AH111" s="972"/>
      <c r="AI111" s="972"/>
      <c r="AJ111" s="973"/>
      <c r="AK111" s="974" t="s">
        <v>186</v>
      </c>
      <c r="AL111" s="972"/>
      <c r="AM111" s="972"/>
      <c r="AN111" s="972"/>
      <c r="AO111" s="973"/>
      <c r="AP111" s="975" t="s">
        <v>453</v>
      </c>
      <c r="AQ111" s="976"/>
      <c r="AR111" s="976"/>
      <c r="AS111" s="976"/>
      <c r="AT111" s="977"/>
      <c r="AU111" s="985"/>
      <c r="AV111" s="986"/>
      <c r="AW111" s="986"/>
      <c r="AX111" s="986"/>
      <c r="AY111" s="986"/>
      <c r="AZ111" s="861" t="s">
        <v>454</v>
      </c>
      <c r="BA111" s="796"/>
      <c r="BB111" s="796"/>
      <c r="BC111" s="796"/>
      <c r="BD111" s="796"/>
      <c r="BE111" s="796"/>
      <c r="BF111" s="796"/>
      <c r="BG111" s="796"/>
      <c r="BH111" s="796"/>
      <c r="BI111" s="796"/>
      <c r="BJ111" s="796"/>
      <c r="BK111" s="796"/>
      <c r="BL111" s="796"/>
      <c r="BM111" s="796"/>
      <c r="BN111" s="796"/>
      <c r="BO111" s="796"/>
      <c r="BP111" s="797"/>
      <c r="BQ111" s="862">
        <v>84288</v>
      </c>
      <c r="BR111" s="863"/>
      <c r="BS111" s="863"/>
      <c r="BT111" s="863"/>
      <c r="BU111" s="863"/>
      <c r="BV111" s="863">
        <v>67431</v>
      </c>
      <c r="BW111" s="863"/>
      <c r="BX111" s="863"/>
      <c r="BY111" s="863"/>
      <c r="BZ111" s="863"/>
      <c r="CA111" s="863">
        <v>50573</v>
      </c>
      <c r="CB111" s="863"/>
      <c r="CC111" s="863"/>
      <c r="CD111" s="863"/>
      <c r="CE111" s="863"/>
      <c r="CF111" s="924">
        <v>0.1</v>
      </c>
      <c r="CG111" s="925"/>
      <c r="CH111" s="925"/>
      <c r="CI111" s="925"/>
      <c r="CJ111" s="925"/>
      <c r="CK111" s="980"/>
      <c r="CL111" s="867"/>
      <c r="CM111" s="870" t="s">
        <v>455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453</v>
      </c>
      <c r="DH111" s="863"/>
      <c r="DI111" s="863"/>
      <c r="DJ111" s="863"/>
      <c r="DK111" s="863"/>
      <c r="DL111" s="863" t="s">
        <v>186</v>
      </c>
      <c r="DM111" s="863"/>
      <c r="DN111" s="863"/>
      <c r="DO111" s="863"/>
      <c r="DP111" s="863"/>
      <c r="DQ111" s="863" t="s">
        <v>186</v>
      </c>
      <c r="DR111" s="863"/>
      <c r="DS111" s="863"/>
      <c r="DT111" s="863"/>
      <c r="DU111" s="863"/>
      <c r="DV111" s="840" t="s">
        <v>414</v>
      </c>
      <c r="DW111" s="840"/>
      <c r="DX111" s="840"/>
      <c r="DY111" s="840"/>
      <c r="DZ111" s="841"/>
    </row>
    <row r="112" spans="1:131" s="248" customFormat="1" ht="26.25" customHeight="1" x14ac:dyDescent="0.15">
      <c r="A112" s="965" t="s">
        <v>456</v>
      </c>
      <c r="B112" s="966"/>
      <c r="C112" s="796" t="s">
        <v>457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66667</v>
      </c>
      <c r="AB112" s="826"/>
      <c r="AC112" s="826"/>
      <c r="AD112" s="826"/>
      <c r="AE112" s="827"/>
      <c r="AF112" s="828">
        <v>66667</v>
      </c>
      <c r="AG112" s="826"/>
      <c r="AH112" s="826"/>
      <c r="AI112" s="826"/>
      <c r="AJ112" s="827"/>
      <c r="AK112" s="828">
        <v>66667</v>
      </c>
      <c r="AL112" s="826"/>
      <c r="AM112" s="826"/>
      <c r="AN112" s="826"/>
      <c r="AO112" s="827"/>
      <c r="AP112" s="873">
        <v>0.1</v>
      </c>
      <c r="AQ112" s="874"/>
      <c r="AR112" s="874"/>
      <c r="AS112" s="874"/>
      <c r="AT112" s="875"/>
      <c r="AU112" s="985"/>
      <c r="AV112" s="986"/>
      <c r="AW112" s="986"/>
      <c r="AX112" s="986"/>
      <c r="AY112" s="986"/>
      <c r="AZ112" s="861" t="s">
        <v>458</v>
      </c>
      <c r="BA112" s="796"/>
      <c r="BB112" s="796"/>
      <c r="BC112" s="796"/>
      <c r="BD112" s="796"/>
      <c r="BE112" s="796"/>
      <c r="BF112" s="796"/>
      <c r="BG112" s="796"/>
      <c r="BH112" s="796"/>
      <c r="BI112" s="796"/>
      <c r="BJ112" s="796"/>
      <c r="BK112" s="796"/>
      <c r="BL112" s="796"/>
      <c r="BM112" s="796"/>
      <c r="BN112" s="796"/>
      <c r="BO112" s="796"/>
      <c r="BP112" s="797"/>
      <c r="BQ112" s="862">
        <v>50290239</v>
      </c>
      <c r="BR112" s="863"/>
      <c r="BS112" s="863"/>
      <c r="BT112" s="863"/>
      <c r="BU112" s="863"/>
      <c r="BV112" s="863">
        <v>50730100</v>
      </c>
      <c r="BW112" s="863"/>
      <c r="BX112" s="863"/>
      <c r="BY112" s="863"/>
      <c r="BZ112" s="863"/>
      <c r="CA112" s="863">
        <v>49495482</v>
      </c>
      <c r="CB112" s="863"/>
      <c r="CC112" s="863"/>
      <c r="CD112" s="863"/>
      <c r="CE112" s="863"/>
      <c r="CF112" s="924">
        <v>59.7</v>
      </c>
      <c r="CG112" s="925"/>
      <c r="CH112" s="925"/>
      <c r="CI112" s="925"/>
      <c r="CJ112" s="925"/>
      <c r="CK112" s="980"/>
      <c r="CL112" s="867"/>
      <c r="CM112" s="870" t="s">
        <v>459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414</v>
      </c>
      <c r="DH112" s="863"/>
      <c r="DI112" s="863"/>
      <c r="DJ112" s="863"/>
      <c r="DK112" s="863"/>
      <c r="DL112" s="863" t="s">
        <v>460</v>
      </c>
      <c r="DM112" s="863"/>
      <c r="DN112" s="863"/>
      <c r="DO112" s="863"/>
      <c r="DP112" s="863"/>
      <c r="DQ112" s="863" t="s">
        <v>460</v>
      </c>
      <c r="DR112" s="863"/>
      <c r="DS112" s="863"/>
      <c r="DT112" s="863"/>
      <c r="DU112" s="863"/>
      <c r="DV112" s="840" t="s">
        <v>186</v>
      </c>
      <c r="DW112" s="840"/>
      <c r="DX112" s="840"/>
      <c r="DY112" s="840"/>
      <c r="DZ112" s="841"/>
    </row>
    <row r="113" spans="1:130" s="248" customFormat="1" ht="26.25" customHeight="1" x14ac:dyDescent="0.15">
      <c r="A113" s="967"/>
      <c r="B113" s="968"/>
      <c r="C113" s="796" t="s">
        <v>461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3160886</v>
      </c>
      <c r="AB113" s="972"/>
      <c r="AC113" s="972"/>
      <c r="AD113" s="972"/>
      <c r="AE113" s="973"/>
      <c r="AF113" s="974">
        <v>2903076</v>
      </c>
      <c r="AG113" s="972"/>
      <c r="AH113" s="972"/>
      <c r="AI113" s="972"/>
      <c r="AJ113" s="973"/>
      <c r="AK113" s="974">
        <v>2953362</v>
      </c>
      <c r="AL113" s="972"/>
      <c r="AM113" s="972"/>
      <c r="AN113" s="972"/>
      <c r="AO113" s="973"/>
      <c r="AP113" s="975">
        <v>3.6</v>
      </c>
      <c r="AQ113" s="976"/>
      <c r="AR113" s="976"/>
      <c r="AS113" s="976"/>
      <c r="AT113" s="977"/>
      <c r="AU113" s="985"/>
      <c r="AV113" s="986"/>
      <c r="AW113" s="986"/>
      <c r="AX113" s="986"/>
      <c r="AY113" s="986"/>
      <c r="AZ113" s="861" t="s">
        <v>462</v>
      </c>
      <c r="BA113" s="796"/>
      <c r="BB113" s="796"/>
      <c r="BC113" s="796"/>
      <c r="BD113" s="796"/>
      <c r="BE113" s="796"/>
      <c r="BF113" s="796"/>
      <c r="BG113" s="796"/>
      <c r="BH113" s="796"/>
      <c r="BI113" s="796"/>
      <c r="BJ113" s="796"/>
      <c r="BK113" s="796"/>
      <c r="BL113" s="796"/>
      <c r="BM113" s="796"/>
      <c r="BN113" s="796"/>
      <c r="BO113" s="796"/>
      <c r="BP113" s="797"/>
      <c r="BQ113" s="862">
        <v>166156</v>
      </c>
      <c r="BR113" s="863"/>
      <c r="BS113" s="863"/>
      <c r="BT113" s="863"/>
      <c r="BU113" s="863"/>
      <c r="BV113" s="863">
        <v>165606</v>
      </c>
      <c r="BW113" s="863"/>
      <c r="BX113" s="863"/>
      <c r="BY113" s="863"/>
      <c r="BZ113" s="863"/>
      <c r="CA113" s="863">
        <v>108457</v>
      </c>
      <c r="CB113" s="863"/>
      <c r="CC113" s="863"/>
      <c r="CD113" s="863"/>
      <c r="CE113" s="863"/>
      <c r="CF113" s="924">
        <v>0.1</v>
      </c>
      <c r="CG113" s="925"/>
      <c r="CH113" s="925"/>
      <c r="CI113" s="925"/>
      <c r="CJ113" s="925"/>
      <c r="CK113" s="980"/>
      <c r="CL113" s="867"/>
      <c r="CM113" s="870" t="s">
        <v>463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186</v>
      </c>
      <c r="DH113" s="826"/>
      <c r="DI113" s="826"/>
      <c r="DJ113" s="826"/>
      <c r="DK113" s="827"/>
      <c r="DL113" s="828" t="s">
        <v>414</v>
      </c>
      <c r="DM113" s="826"/>
      <c r="DN113" s="826"/>
      <c r="DO113" s="826"/>
      <c r="DP113" s="827"/>
      <c r="DQ113" s="828" t="s">
        <v>450</v>
      </c>
      <c r="DR113" s="826"/>
      <c r="DS113" s="826"/>
      <c r="DT113" s="826"/>
      <c r="DU113" s="827"/>
      <c r="DV113" s="873" t="s">
        <v>464</v>
      </c>
      <c r="DW113" s="874"/>
      <c r="DX113" s="874"/>
      <c r="DY113" s="874"/>
      <c r="DZ113" s="875"/>
    </row>
    <row r="114" spans="1:130" s="248" customFormat="1" ht="26.25" customHeight="1" x14ac:dyDescent="0.15">
      <c r="A114" s="967"/>
      <c r="B114" s="968"/>
      <c r="C114" s="796" t="s">
        <v>465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11686</v>
      </c>
      <c r="AB114" s="826"/>
      <c r="AC114" s="826"/>
      <c r="AD114" s="826"/>
      <c r="AE114" s="827"/>
      <c r="AF114" s="828">
        <v>9370</v>
      </c>
      <c r="AG114" s="826"/>
      <c r="AH114" s="826"/>
      <c r="AI114" s="826"/>
      <c r="AJ114" s="827"/>
      <c r="AK114" s="828">
        <v>9019</v>
      </c>
      <c r="AL114" s="826"/>
      <c r="AM114" s="826"/>
      <c r="AN114" s="826"/>
      <c r="AO114" s="827"/>
      <c r="AP114" s="873">
        <v>0</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22920339</v>
      </c>
      <c r="BR114" s="863"/>
      <c r="BS114" s="863"/>
      <c r="BT114" s="863"/>
      <c r="BU114" s="863"/>
      <c r="BV114" s="863">
        <v>22773322</v>
      </c>
      <c r="BW114" s="863"/>
      <c r="BX114" s="863"/>
      <c r="BY114" s="863"/>
      <c r="BZ114" s="863"/>
      <c r="CA114" s="863">
        <v>23475301</v>
      </c>
      <c r="CB114" s="863"/>
      <c r="CC114" s="863"/>
      <c r="CD114" s="863"/>
      <c r="CE114" s="863"/>
      <c r="CF114" s="924">
        <v>28.3</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450</v>
      </c>
      <c r="DH114" s="826"/>
      <c r="DI114" s="826"/>
      <c r="DJ114" s="826"/>
      <c r="DK114" s="827"/>
      <c r="DL114" s="828" t="s">
        <v>414</v>
      </c>
      <c r="DM114" s="826"/>
      <c r="DN114" s="826"/>
      <c r="DO114" s="826"/>
      <c r="DP114" s="827"/>
      <c r="DQ114" s="828" t="s">
        <v>414</v>
      </c>
      <c r="DR114" s="826"/>
      <c r="DS114" s="826"/>
      <c r="DT114" s="826"/>
      <c r="DU114" s="827"/>
      <c r="DV114" s="873" t="s">
        <v>186</v>
      </c>
      <c r="DW114" s="874"/>
      <c r="DX114" s="874"/>
      <c r="DY114" s="874"/>
      <c r="DZ114" s="875"/>
    </row>
    <row r="115" spans="1:130" s="248" customFormat="1" ht="26.25" customHeight="1" x14ac:dyDescent="0.15">
      <c r="A115" s="967"/>
      <c r="B115" s="968"/>
      <c r="C115" s="796" t="s">
        <v>468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22839</v>
      </c>
      <c r="AB115" s="972"/>
      <c r="AC115" s="972"/>
      <c r="AD115" s="972"/>
      <c r="AE115" s="973"/>
      <c r="AF115" s="974">
        <v>17029</v>
      </c>
      <c r="AG115" s="972"/>
      <c r="AH115" s="972"/>
      <c r="AI115" s="972"/>
      <c r="AJ115" s="973"/>
      <c r="AK115" s="974">
        <v>16960</v>
      </c>
      <c r="AL115" s="972"/>
      <c r="AM115" s="972"/>
      <c r="AN115" s="972"/>
      <c r="AO115" s="973"/>
      <c r="AP115" s="975">
        <v>0</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v>7169039</v>
      </c>
      <c r="BR115" s="863"/>
      <c r="BS115" s="863"/>
      <c r="BT115" s="863"/>
      <c r="BU115" s="863"/>
      <c r="BV115" s="863">
        <v>7131567</v>
      </c>
      <c r="BW115" s="863"/>
      <c r="BX115" s="863"/>
      <c r="BY115" s="863"/>
      <c r="BZ115" s="863"/>
      <c r="CA115" s="863">
        <v>574279</v>
      </c>
      <c r="CB115" s="863"/>
      <c r="CC115" s="863"/>
      <c r="CD115" s="863"/>
      <c r="CE115" s="863"/>
      <c r="CF115" s="924">
        <v>0.7</v>
      </c>
      <c r="CG115" s="925"/>
      <c r="CH115" s="925"/>
      <c r="CI115" s="925"/>
      <c r="CJ115" s="925"/>
      <c r="CK115" s="980"/>
      <c r="CL115" s="867"/>
      <c r="CM115" s="861" t="s">
        <v>470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460</v>
      </c>
      <c r="DH115" s="826"/>
      <c r="DI115" s="826"/>
      <c r="DJ115" s="826"/>
      <c r="DK115" s="827"/>
      <c r="DL115" s="828" t="s">
        <v>186</v>
      </c>
      <c r="DM115" s="826"/>
      <c r="DN115" s="826"/>
      <c r="DO115" s="826"/>
      <c r="DP115" s="827"/>
      <c r="DQ115" s="828" t="s">
        <v>460</v>
      </c>
      <c r="DR115" s="826"/>
      <c r="DS115" s="826"/>
      <c r="DT115" s="826"/>
      <c r="DU115" s="827"/>
      <c r="DV115" s="873" t="s">
        <v>186</v>
      </c>
      <c r="DW115" s="874"/>
      <c r="DX115" s="874"/>
      <c r="DY115" s="874"/>
      <c r="DZ115" s="875"/>
    </row>
    <row r="116" spans="1:130" s="248" customFormat="1" ht="26.25" customHeight="1" x14ac:dyDescent="0.15">
      <c r="A116" s="969"/>
      <c r="B116" s="970"/>
      <c r="C116" s="929" t="s">
        <v>471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59</v>
      </c>
      <c r="AB116" s="826"/>
      <c r="AC116" s="826"/>
      <c r="AD116" s="826"/>
      <c r="AE116" s="827"/>
      <c r="AF116" s="828" t="s">
        <v>452</v>
      </c>
      <c r="AG116" s="826"/>
      <c r="AH116" s="826"/>
      <c r="AI116" s="826"/>
      <c r="AJ116" s="827"/>
      <c r="AK116" s="828" t="s">
        <v>414</v>
      </c>
      <c r="AL116" s="826"/>
      <c r="AM116" s="826"/>
      <c r="AN116" s="826"/>
      <c r="AO116" s="827"/>
      <c r="AP116" s="873" t="s">
        <v>414</v>
      </c>
      <c r="AQ116" s="874"/>
      <c r="AR116" s="874"/>
      <c r="AS116" s="874"/>
      <c r="AT116" s="875"/>
      <c r="AU116" s="985"/>
      <c r="AV116" s="986"/>
      <c r="AW116" s="986"/>
      <c r="AX116" s="986"/>
      <c r="AY116" s="986"/>
      <c r="AZ116" s="912" t="s">
        <v>472</v>
      </c>
      <c r="BA116" s="913"/>
      <c r="BB116" s="913"/>
      <c r="BC116" s="913"/>
      <c r="BD116" s="913"/>
      <c r="BE116" s="913"/>
      <c r="BF116" s="913"/>
      <c r="BG116" s="913"/>
      <c r="BH116" s="913"/>
      <c r="BI116" s="913"/>
      <c r="BJ116" s="913"/>
      <c r="BK116" s="913"/>
      <c r="BL116" s="913"/>
      <c r="BM116" s="913"/>
      <c r="BN116" s="913"/>
      <c r="BO116" s="913"/>
      <c r="BP116" s="914"/>
      <c r="BQ116" s="862" t="s">
        <v>460</v>
      </c>
      <c r="BR116" s="863"/>
      <c r="BS116" s="863"/>
      <c r="BT116" s="863"/>
      <c r="BU116" s="863"/>
      <c r="BV116" s="863" t="s">
        <v>186</v>
      </c>
      <c r="BW116" s="863"/>
      <c r="BX116" s="863"/>
      <c r="BY116" s="863"/>
      <c r="BZ116" s="863"/>
      <c r="CA116" s="863" t="s">
        <v>453</v>
      </c>
      <c r="CB116" s="863"/>
      <c r="CC116" s="863"/>
      <c r="CD116" s="863"/>
      <c r="CE116" s="863"/>
      <c r="CF116" s="924" t="s">
        <v>414</v>
      </c>
      <c r="CG116" s="925"/>
      <c r="CH116" s="925"/>
      <c r="CI116" s="925"/>
      <c r="CJ116" s="925"/>
      <c r="CK116" s="980"/>
      <c r="CL116" s="867"/>
      <c r="CM116" s="870" t="s">
        <v>473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464</v>
      </c>
      <c r="DH116" s="826"/>
      <c r="DI116" s="826"/>
      <c r="DJ116" s="826"/>
      <c r="DK116" s="827"/>
      <c r="DL116" s="828" t="s">
        <v>460</v>
      </c>
      <c r="DM116" s="826"/>
      <c r="DN116" s="826"/>
      <c r="DO116" s="826"/>
      <c r="DP116" s="827"/>
      <c r="DQ116" s="828" t="s">
        <v>186</v>
      </c>
      <c r="DR116" s="826"/>
      <c r="DS116" s="826"/>
      <c r="DT116" s="826"/>
      <c r="DU116" s="827"/>
      <c r="DV116" s="873" t="s">
        <v>460</v>
      </c>
      <c r="DW116" s="874"/>
      <c r="DX116" s="874"/>
      <c r="DY116" s="874"/>
      <c r="DZ116" s="875"/>
    </row>
    <row r="117" spans="1:130" s="248" customFormat="1" ht="26.25" customHeight="1" x14ac:dyDescent="0.15">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19625176</v>
      </c>
      <c r="AB117" s="958"/>
      <c r="AC117" s="958"/>
      <c r="AD117" s="958"/>
      <c r="AE117" s="959"/>
      <c r="AF117" s="960">
        <v>19399469</v>
      </c>
      <c r="AG117" s="958"/>
      <c r="AH117" s="958"/>
      <c r="AI117" s="958"/>
      <c r="AJ117" s="959"/>
      <c r="AK117" s="960">
        <v>20007286</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450</v>
      </c>
      <c r="BR117" s="863"/>
      <c r="BS117" s="863"/>
      <c r="BT117" s="863"/>
      <c r="BU117" s="863"/>
      <c r="BV117" s="863" t="s">
        <v>414</v>
      </c>
      <c r="BW117" s="863"/>
      <c r="BX117" s="863"/>
      <c r="BY117" s="863"/>
      <c r="BZ117" s="863"/>
      <c r="CA117" s="863" t="s">
        <v>186</v>
      </c>
      <c r="CB117" s="863"/>
      <c r="CC117" s="863"/>
      <c r="CD117" s="863"/>
      <c r="CE117" s="863"/>
      <c r="CF117" s="924" t="s">
        <v>453</v>
      </c>
      <c r="CG117" s="925"/>
      <c r="CH117" s="925"/>
      <c r="CI117" s="925"/>
      <c r="CJ117" s="925"/>
      <c r="CK117" s="980"/>
      <c r="CL117" s="867"/>
      <c r="CM117" s="870" t="s">
        <v>476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186</v>
      </c>
      <c r="DH117" s="826"/>
      <c r="DI117" s="826"/>
      <c r="DJ117" s="826"/>
      <c r="DK117" s="827"/>
      <c r="DL117" s="828" t="s">
        <v>452</v>
      </c>
      <c r="DM117" s="826"/>
      <c r="DN117" s="826"/>
      <c r="DO117" s="826"/>
      <c r="DP117" s="827"/>
      <c r="DQ117" s="828" t="s">
        <v>460</v>
      </c>
      <c r="DR117" s="826"/>
      <c r="DS117" s="826"/>
      <c r="DT117" s="826"/>
      <c r="DU117" s="827"/>
      <c r="DV117" s="873" t="s">
        <v>186</v>
      </c>
      <c r="DW117" s="874"/>
      <c r="DX117" s="874"/>
      <c r="DY117" s="874"/>
      <c r="DZ117" s="875"/>
    </row>
    <row r="118" spans="1:130" s="248" customFormat="1" ht="26.25" customHeight="1" x14ac:dyDescent="0.15">
      <c r="A118" s="950" t="s">
        <v>444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441</v>
      </c>
      <c r="AB118" s="951"/>
      <c r="AC118" s="951"/>
      <c r="AD118" s="951"/>
      <c r="AE118" s="952"/>
      <c r="AF118" s="953" t="s">
        <v>442</v>
      </c>
      <c r="AG118" s="951"/>
      <c r="AH118" s="951"/>
      <c r="AI118" s="951"/>
      <c r="AJ118" s="952"/>
      <c r="AK118" s="953" t="s">
        <v>310</v>
      </c>
      <c r="AL118" s="951"/>
      <c r="AM118" s="951"/>
      <c r="AN118" s="951"/>
      <c r="AO118" s="952"/>
      <c r="AP118" s="954" t="s">
        <v>443</v>
      </c>
      <c r="AQ118" s="955"/>
      <c r="AR118" s="955"/>
      <c r="AS118" s="955"/>
      <c r="AT118" s="956"/>
      <c r="AU118" s="985"/>
      <c r="AV118" s="986"/>
      <c r="AW118" s="986"/>
      <c r="AX118" s="986"/>
      <c r="AY118" s="986"/>
      <c r="AZ118" s="928" t="s">
        <v>477</v>
      </c>
      <c r="BA118" s="929"/>
      <c r="BB118" s="929"/>
      <c r="BC118" s="929"/>
      <c r="BD118" s="929"/>
      <c r="BE118" s="929"/>
      <c r="BF118" s="929"/>
      <c r="BG118" s="929"/>
      <c r="BH118" s="929"/>
      <c r="BI118" s="929"/>
      <c r="BJ118" s="929"/>
      <c r="BK118" s="929"/>
      <c r="BL118" s="929"/>
      <c r="BM118" s="929"/>
      <c r="BN118" s="929"/>
      <c r="BO118" s="929"/>
      <c r="BP118" s="930"/>
      <c r="BQ118" s="931" t="s">
        <v>186</v>
      </c>
      <c r="BR118" s="894"/>
      <c r="BS118" s="894"/>
      <c r="BT118" s="894"/>
      <c r="BU118" s="894"/>
      <c r="BV118" s="894" t="s">
        <v>186</v>
      </c>
      <c r="BW118" s="894"/>
      <c r="BX118" s="894"/>
      <c r="BY118" s="894"/>
      <c r="BZ118" s="894"/>
      <c r="CA118" s="894" t="s">
        <v>464</v>
      </c>
      <c r="CB118" s="894"/>
      <c r="CC118" s="894"/>
      <c r="CD118" s="894"/>
      <c r="CE118" s="894"/>
      <c r="CF118" s="924" t="s">
        <v>186</v>
      </c>
      <c r="CG118" s="925"/>
      <c r="CH118" s="925"/>
      <c r="CI118" s="925"/>
      <c r="CJ118" s="925"/>
      <c r="CK118" s="980"/>
      <c r="CL118" s="867"/>
      <c r="CM118" s="870" t="s">
        <v>478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186</v>
      </c>
      <c r="DH118" s="826"/>
      <c r="DI118" s="826"/>
      <c r="DJ118" s="826"/>
      <c r="DK118" s="827"/>
      <c r="DL118" s="828" t="s">
        <v>186</v>
      </c>
      <c r="DM118" s="826"/>
      <c r="DN118" s="826"/>
      <c r="DO118" s="826"/>
      <c r="DP118" s="827"/>
      <c r="DQ118" s="828" t="s">
        <v>186</v>
      </c>
      <c r="DR118" s="826"/>
      <c r="DS118" s="826"/>
      <c r="DT118" s="826"/>
      <c r="DU118" s="827"/>
      <c r="DV118" s="873" t="s">
        <v>460</v>
      </c>
      <c r="DW118" s="874"/>
      <c r="DX118" s="874"/>
      <c r="DY118" s="874"/>
      <c r="DZ118" s="875"/>
    </row>
    <row r="119" spans="1:130" s="248" customFormat="1" ht="26.25" customHeight="1" x14ac:dyDescent="0.15">
      <c r="A119" s="864" t="s">
        <v>447</v>
      </c>
      <c r="B119" s="865"/>
      <c r="C119" s="940" t="s">
        <v>448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452</v>
      </c>
      <c r="AB119" s="944"/>
      <c r="AC119" s="944"/>
      <c r="AD119" s="944"/>
      <c r="AE119" s="945"/>
      <c r="AF119" s="946" t="s">
        <v>460</v>
      </c>
      <c r="AG119" s="944"/>
      <c r="AH119" s="944"/>
      <c r="AI119" s="944"/>
      <c r="AJ119" s="945"/>
      <c r="AK119" s="946" t="s">
        <v>452</v>
      </c>
      <c r="AL119" s="944"/>
      <c r="AM119" s="944"/>
      <c r="AN119" s="944"/>
      <c r="AO119" s="945"/>
      <c r="AP119" s="947" t="s">
        <v>453</v>
      </c>
      <c r="AQ119" s="948"/>
      <c r="AR119" s="948"/>
      <c r="AS119" s="948"/>
      <c r="AT119" s="949"/>
      <c r="AU119" s="987"/>
      <c r="AV119" s="988"/>
      <c r="AW119" s="988"/>
      <c r="AX119" s="988"/>
      <c r="AY119" s="988"/>
      <c r="AZ119" s="279" t="s">
        <v>191</v>
      </c>
      <c r="BA119" s="279"/>
      <c r="BB119" s="279"/>
      <c r="BC119" s="279"/>
      <c r="BD119" s="279"/>
      <c r="BE119" s="279"/>
      <c r="BF119" s="279"/>
      <c r="BG119" s="279"/>
      <c r="BH119" s="279"/>
      <c r="BI119" s="279"/>
      <c r="BJ119" s="279"/>
      <c r="BK119" s="279"/>
      <c r="BL119" s="279"/>
      <c r="BM119" s="279"/>
      <c r="BN119" s="279"/>
      <c r="BO119" s="926" t="s">
        <v>479</v>
      </c>
      <c r="BP119" s="927"/>
      <c r="BQ119" s="931">
        <v>258787456</v>
      </c>
      <c r="BR119" s="894"/>
      <c r="BS119" s="894"/>
      <c r="BT119" s="894"/>
      <c r="BU119" s="894"/>
      <c r="BV119" s="894">
        <v>258316453</v>
      </c>
      <c r="BW119" s="894"/>
      <c r="BX119" s="894"/>
      <c r="BY119" s="894"/>
      <c r="BZ119" s="894"/>
      <c r="CA119" s="894">
        <v>252027511</v>
      </c>
      <c r="CB119" s="894"/>
      <c r="CC119" s="894"/>
      <c r="CD119" s="894"/>
      <c r="CE119" s="894"/>
      <c r="CF119" s="792"/>
      <c r="CG119" s="793"/>
      <c r="CH119" s="793"/>
      <c r="CI119" s="793"/>
      <c r="CJ119" s="883"/>
      <c r="CK119" s="981"/>
      <c r="CL119" s="869"/>
      <c r="CM119" s="887" t="s">
        <v>480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84288</v>
      </c>
      <c r="DH119" s="809"/>
      <c r="DI119" s="809"/>
      <c r="DJ119" s="809"/>
      <c r="DK119" s="810"/>
      <c r="DL119" s="811">
        <v>67431</v>
      </c>
      <c r="DM119" s="809"/>
      <c r="DN119" s="809"/>
      <c r="DO119" s="809"/>
      <c r="DP119" s="810"/>
      <c r="DQ119" s="811">
        <v>50573</v>
      </c>
      <c r="DR119" s="809"/>
      <c r="DS119" s="809"/>
      <c r="DT119" s="809"/>
      <c r="DU119" s="810"/>
      <c r="DV119" s="897">
        <v>0.1</v>
      </c>
      <c r="DW119" s="898"/>
      <c r="DX119" s="898"/>
      <c r="DY119" s="898"/>
      <c r="DZ119" s="899"/>
    </row>
    <row r="120" spans="1:130" s="248" customFormat="1" ht="26.25" customHeight="1" x14ac:dyDescent="0.15">
      <c r="A120" s="866"/>
      <c r="B120" s="867"/>
      <c r="C120" s="870" t="s">
        <v>455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452</v>
      </c>
      <c r="AB120" s="826"/>
      <c r="AC120" s="826"/>
      <c r="AD120" s="826"/>
      <c r="AE120" s="827"/>
      <c r="AF120" s="828" t="s">
        <v>450</v>
      </c>
      <c r="AG120" s="826"/>
      <c r="AH120" s="826"/>
      <c r="AI120" s="826"/>
      <c r="AJ120" s="827"/>
      <c r="AK120" s="828" t="s">
        <v>453</v>
      </c>
      <c r="AL120" s="826"/>
      <c r="AM120" s="826"/>
      <c r="AN120" s="826"/>
      <c r="AO120" s="827"/>
      <c r="AP120" s="873" t="s">
        <v>186</v>
      </c>
      <c r="AQ120" s="874"/>
      <c r="AR120" s="874"/>
      <c r="AS120" s="874"/>
      <c r="AT120" s="875"/>
      <c r="AU120" s="932" t="s">
        <v>481</v>
      </c>
      <c r="AV120" s="933"/>
      <c r="AW120" s="933"/>
      <c r="AX120" s="933"/>
      <c r="AY120" s="934"/>
      <c r="AZ120" s="909" t="s">
        <v>482</v>
      </c>
      <c r="BA120" s="854"/>
      <c r="BB120" s="854"/>
      <c r="BC120" s="854"/>
      <c r="BD120" s="854"/>
      <c r="BE120" s="854"/>
      <c r="BF120" s="854"/>
      <c r="BG120" s="854"/>
      <c r="BH120" s="854"/>
      <c r="BI120" s="854"/>
      <c r="BJ120" s="854"/>
      <c r="BK120" s="854"/>
      <c r="BL120" s="854"/>
      <c r="BM120" s="854"/>
      <c r="BN120" s="854"/>
      <c r="BO120" s="854"/>
      <c r="BP120" s="855"/>
      <c r="BQ120" s="910">
        <v>14914901</v>
      </c>
      <c r="BR120" s="891"/>
      <c r="BS120" s="891"/>
      <c r="BT120" s="891"/>
      <c r="BU120" s="891"/>
      <c r="BV120" s="891">
        <v>14060730</v>
      </c>
      <c r="BW120" s="891"/>
      <c r="BX120" s="891"/>
      <c r="BY120" s="891"/>
      <c r="BZ120" s="891"/>
      <c r="CA120" s="891">
        <v>16534343</v>
      </c>
      <c r="CB120" s="891"/>
      <c r="CC120" s="891"/>
      <c r="CD120" s="891"/>
      <c r="CE120" s="891"/>
      <c r="CF120" s="915">
        <v>19.899999999999999</v>
      </c>
      <c r="CG120" s="916"/>
      <c r="CH120" s="916"/>
      <c r="CI120" s="916"/>
      <c r="CJ120" s="916"/>
      <c r="CK120" s="917" t="s">
        <v>483</v>
      </c>
      <c r="CL120" s="901"/>
      <c r="CM120" s="901"/>
      <c r="CN120" s="901"/>
      <c r="CO120" s="902"/>
      <c r="CP120" s="921" t="s">
        <v>484</v>
      </c>
      <c r="CQ120" s="922"/>
      <c r="CR120" s="922"/>
      <c r="CS120" s="922"/>
      <c r="CT120" s="922"/>
      <c r="CU120" s="922"/>
      <c r="CV120" s="922"/>
      <c r="CW120" s="922"/>
      <c r="CX120" s="922"/>
      <c r="CY120" s="922"/>
      <c r="CZ120" s="922"/>
      <c r="DA120" s="922"/>
      <c r="DB120" s="922"/>
      <c r="DC120" s="922"/>
      <c r="DD120" s="922"/>
      <c r="DE120" s="922"/>
      <c r="DF120" s="923"/>
      <c r="DG120" s="910">
        <v>40120495</v>
      </c>
      <c r="DH120" s="891"/>
      <c r="DI120" s="891"/>
      <c r="DJ120" s="891"/>
      <c r="DK120" s="891"/>
      <c r="DL120" s="891">
        <v>40047070</v>
      </c>
      <c r="DM120" s="891"/>
      <c r="DN120" s="891"/>
      <c r="DO120" s="891"/>
      <c r="DP120" s="891"/>
      <c r="DQ120" s="891">
        <v>38739499</v>
      </c>
      <c r="DR120" s="891"/>
      <c r="DS120" s="891"/>
      <c r="DT120" s="891"/>
      <c r="DU120" s="891"/>
      <c r="DV120" s="892">
        <v>46.7</v>
      </c>
      <c r="DW120" s="892"/>
      <c r="DX120" s="892"/>
      <c r="DY120" s="892"/>
      <c r="DZ120" s="893"/>
    </row>
    <row r="121" spans="1:130" s="248" customFormat="1" ht="26.25" customHeight="1" x14ac:dyDescent="0.15">
      <c r="A121" s="866"/>
      <c r="B121" s="867"/>
      <c r="C121" s="912" t="s">
        <v>485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452</v>
      </c>
      <c r="AB121" s="826"/>
      <c r="AC121" s="826"/>
      <c r="AD121" s="826"/>
      <c r="AE121" s="827"/>
      <c r="AF121" s="828" t="s">
        <v>453</v>
      </c>
      <c r="AG121" s="826"/>
      <c r="AH121" s="826"/>
      <c r="AI121" s="826"/>
      <c r="AJ121" s="827"/>
      <c r="AK121" s="828" t="s">
        <v>414</v>
      </c>
      <c r="AL121" s="826"/>
      <c r="AM121" s="826"/>
      <c r="AN121" s="826"/>
      <c r="AO121" s="827"/>
      <c r="AP121" s="873" t="s">
        <v>186</v>
      </c>
      <c r="AQ121" s="874"/>
      <c r="AR121" s="874"/>
      <c r="AS121" s="874"/>
      <c r="AT121" s="875"/>
      <c r="AU121" s="935"/>
      <c r="AV121" s="936"/>
      <c r="AW121" s="936"/>
      <c r="AX121" s="936"/>
      <c r="AY121" s="937"/>
      <c r="AZ121" s="861" t="s">
        <v>486</v>
      </c>
      <c r="BA121" s="796"/>
      <c r="BB121" s="796"/>
      <c r="BC121" s="796"/>
      <c r="BD121" s="796"/>
      <c r="BE121" s="796"/>
      <c r="BF121" s="796"/>
      <c r="BG121" s="796"/>
      <c r="BH121" s="796"/>
      <c r="BI121" s="796"/>
      <c r="BJ121" s="796"/>
      <c r="BK121" s="796"/>
      <c r="BL121" s="796"/>
      <c r="BM121" s="796"/>
      <c r="BN121" s="796"/>
      <c r="BO121" s="796"/>
      <c r="BP121" s="797"/>
      <c r="BQ121" s="862">
        <v>8554160</v>
      </c>
      <c r="BR121" s="863"/>
      <c r="BS121" s="863"/>
      <c r="BT121" s="863"/>
      <c r="BU121" s="863"/>
      <c r="BV121" s="863">
        <v>8376441</v>
      </c>
      <c r="BW121" s="863"/>
      <c r="BX121" s="863"/>
      <c r="BY121" s="863"/>
      <c r="BZ121" s="863"/>
      <c r="CA121" s="863">
        <v>1777093</v>
      </c>
      <c r="CB121" s="863"/>
      <c r="CC121" s="863"/>
      <c r="CD121" s="863"/>
      <c r="CE121" s="863"/>
      <c r="CF121" s="924">
        <v>2.1</v>
      </c>
      <c r="CG121" s="925"/>
      <c r="CH121" s="925"/>
      <c r="CI121" s="925"/>
      <c r="CJ121" s="925"/>
      <c r="CK121" s="918"/>
      <c r="CL121" s="904"/>
      <c r="CM121" s="904"/>
      <c r="CN121" s="904"/>
      <c r="CO121" s="905"/>
      <c r="CP121" s="884" t="s">
        <v>487</v>
      </c>
      <c r="CQ121" s="885"/>
      <c r="CR121" s="885"/>
      <c r="CS121" s="885"/>
      <c r="CT121" s="885"/>
      <c r="CU121" s="885"/>
      <c r="CV121" s="885"/>
      <c r="CW121" s="885"/>
      <c r="CX121" s="885"/>
      <c r="CY121" s="885"/>
      <c r="CZ121" s="885"/>
      <c r="DA121" s="885"/>
      <c r="DB121" s="885"/>
      <c r="DC121" s="885"/>
      <c r="DD121" s="885"/>
      <c r="DE121" s="885"/>
      <c r="DF121" s="886"/>
      <c r="DG121" s="862">
        <v>9311059</v>
      </c>
      <c r="DH121" s="863"/>
      <c r="DI121" s="863"/>
      <c r="DJ121" s="863"/>
      <c r="DK121" s="863"/>
      <c r="DL121" s="863">
        <v>9793155</v>
      </c>
      <c r="DM121" s="863"/>
      <c r="DN121" s="863"/>
      <c r="DO121" s="863"/>
      <c r="DP121" s="863"/>
      <c r="DQ121" s="863">
        <v>9888378</v>
      </c>
      <c r="DR121" s="863"/>
      <c r="DS121" s="863"/>
      <c r="DT121" s="863"/>
      <c r="DU121" s="863"/>
      <c r="DV121" s="840">
        <v>11.9</v>
      </c>
      <c r="DW121" s="840"/>
      <c r="DX121" s="840"/>
      <c r="DY121" s="840"/>
      <c r="DZ121" s="841"/>
    </row>
    <row r="122" spans="1:130" s="248" customFormat="1" ht="26.25" customHeight="1" x14ac:dyDescent="0.15">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453</v>
      </c>
      <c r="AB122" s="826"/>
      <c r="AC122" s="826"/>
      <c r="AD122" s="826"/>
      <c r="AE122" s="827"/>
      <c r="AF122" s="828" t="s">
        <v>464</v>
      </c>
      <c r="AG122" s="826"/>
      <c r="AH122" s="826"/>
      <c r="AI122" s="826"/>
      <c r="AJ122" s="827"/>
      <c r="AK122" s="828" t="s">
        <v>414</v>
      </c>
      <c r="AL122" s="826"/>
      <c r="AM122" s="826"/>
      <c r="AN122" s="826"/>
      <c r="AO122" s="827"/>
      <c r="AP122" s="873" t="s">
        <v>414</v>
      </c>
      <c r="AQ122" s="874"/>
      <c r="AR122" s="874"/>
      <c r="AS122" s="874"/>
      <c r="AT122" s="875"/>
      <c r="AU122" s="935"/>
      <c r="AV122" s="936"/>
      <c r="AW122" s="936"/>
      <c r="AX122" s="936"/>
      <c r="AY122" s="937"/>
      <c r="AZ122" s="928" t="s">
        <v>488</v>
      </c>
      <c r="BA122" s="929"/>
      <c r="BB122" s="929"/>
      <c r="BC122" s="929"/>
      <c r="BD122" s="929"/>
      <c r="BE122" s="929"/>
      <c r="BF122" s="929"/>
      <c r="BG122" s="929"/>
      <c r="BH122" s="929"/>
      <c r="BI122" s="929"/>
      <c r="BJ122" s="929"/>
      <c r="BK122" s="929"/>
      <c r="BL122" s="929"/>
      <c r="BM122" s="929"/>
      <c r="BN122" s="929"/>
      <c r="BO122" s="929"/>
      <c r="BP122" s="930"/>
      <c r="BQ122" s="931">
        <v>175676532</v>
      </c>
      <c r="BR122" s="894"/>
      <c r="BS122" s="894"/>
      <c r="BT122" s="894"/>
      <c r="BU122" s="894"/>
      <c r="BV122" s="894">
        <v>173496757</v>
      </c>
      <c r="BW122" s="894"/>
      <c r="BX122" s="894"/>
      <c r="BY122" s="894"/>
      <c r="BZ122" s="894"/>
      <c r="CA122" s="894">
        <v>171820483</v>
      </c>
      <c r="CB122" s="894"/>
      <c r="CC122" s="894"/>
      <c r="CD122" s="894"/>
      <c r="CE122" s="894"/>
      <c r="CF122" s="895">
        <v>207.1</v>
      </c>
      <c r="CG122" s="896"/>
      <c r="CH122" s="896"/>
      <c r="CI122" s="896"/>
      <c r="CJ122" s="896"/>
      <c r="CK122" s="918"/>
      <c r="CL122" s="904"/>
      <c r="CM122" s="904"/>
      <c r="CN122" s="904"/>
      <c r="CO122" s="905"/>
      <c r="CP122" s="884" t="s">
        <v>419</v>
      </c>
      <c r="CQ122" s="885"/>
      <c r="CR122" s="885"/>
      <c r="CS122" s="885"/>
      <c r="CT122" s="885"/>
      <c r="CU122" s="885"/>
      <c r="CV122" s="885"/>
      <c r="CW122" s="885"/>
      <c r="CX122" s="885"/>
      <c r="CY122" s="885"/>
      <c r="CZ122" s="885"/>
      <c r="DA122" s="885"/>
      <c r="DB122" s="885"/>
      <c r="DC122" s="885"/>
      <c r="DD122" s="885"/>
      <c r="DE122" s="885"/>
      <c r="DF122" s="886"/>
      <c r="DG122" s="862">
        <v>450295</v>
      </c>
      <c r="DH122" s="863"/>
      <c r="DI122" s="863"/>
      <c r="DJ122" s="863"/>
      <c r="DK122" s="863"/>
      <c r="DL122" s="863">
        <v>632259</v>
      </c>
      <c r="DM122" s="863"/>
      <c r="DN122" s="863"/>
      <c r="DO122" s="863"/>
      <c r="DP122" s="863"/>
      <c r="DQ122" s="863">
        <v>630946</v>
      </c>
      <c r="DR122" s="863"/>
      <c r="DS122" s="863"/>
      <c r="DT122" s="863"/>
      <c r="DU122" s="863"/>
      <c r="DV122" s="840">
        <v>0.8</v>
      </c>
      <c r="DW122" s="840"/>
      <c r="DX122" s="840"/>
      <c r="DY122" s="840"/>
      <c r="DZ122" s="841"/>
    </row>
    <row r="123" spans="1:130" s="248" customFormat="1" ht="26.25" customHeight="1" x14ac:dyDescent="0.15">
      <c r="A123" s="866"/>
      <c r="B123" s="867"/>
      <c r="C123" s="870" t="s">
        <v>473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186</v>
      </c>
      <c r="AB123" s="826"/>
      <c r="AC123" s="826"/>
      <c r="AD123" s="826"/>
      <c r="AE123" s="827"/>
      <c r="AF123" s="828" t="s">
        <v>414</v>
      </c>
      <c r="AG123" s="826"/>
      <c r="AH123" s="826"/>
      <c r="AI123" s="826"/>
      <c r="AJ123" s="827"/>
      <c r="AK123" s="828" t="s">
        <v>464</v>
      </c>
      <c r="AL123" s="826"/>
      <c r="AM123" s="826"/>
      <c r="AN123" s="826"/>
      <c r="AO123" s="827"/>
      <c r="AP123" s="873" t="s">
        <v>414</v>
      </c>
      <c r="AQ123" s="874"/>
      <c r="AR123" s="874"/>
      <c r="AS123" s="874"/>
      <c r="AT123" s="875"/>
      <c r="AU123" s="938"/>
      <c r="AV123" s="939"/>
      <c r="AW123" s="939"/>
      <c r="AX123" s="939"/>
      <c r="AY123" s="939"/>
      <c r="AZ123" s="279" t="s">
        <v>191</v>
      </c>
      <c r="BA123" s="279"/>
      <c r="BB123" s="279"/>
      <c r="BC123" s="279"/>
      <c r="BD123" s="279"/>
      <c r="BE123" s="279"/>
      <c r="BF123" s="279"/>
      <c r="BG123" s="279"/>
      <c r="BH123" s="279"/>
      <c r="BI123" s="279"/>
      <c r="BJ123" s="279"/>
      <c r="BK123" s="279"/>
      <c r="BL123" s="279"/>
      <c r="BM123" s="279"/>
      <c r="BN123" s="279"/>
      <c r="BO123" s="926" t="s">
        <v>489</v>
      </c>
      <c r="BP123" s="927"/>
      <c r="BQ123" s="881">
        <v>199145593</v>
      </c>
      <c r="BR123" s="882"/>
      <c r="BS123" s="882"/>
      <c r="BT123" s="882"/>
      <c r="BU123" s="882"/>
      <c r="BV123" s="882">
        <v>195933928</v>
      </c>
      <c r="BW123" s="882"/>
      <c r="BX123" s="882"/>
      <c r="BY123" s="882"/>
      <c r="BZ123" s="882"/>
      <c r="CA123" s="882">
        <v>190131919</v>
      </c>
      <c r="CB123" s="882"/>
      <c r="CC123" s="882"/>
      <c r="CD123" s="882"/>
      <c r="CE123" s="882"/>
      <c r="CF123" s="792"/>
      <c r="CG123" s="793"/>
      <c r="CH123" s="793"/>
      <c r="CI123" s="793"/>
      <c r="CJ123" s="883"/>
      <c r="CK123" s="918"/>
      <c r="CL123" s="904"/>
      <c r="CM123" s="904"/>
      <c r="CN123" s="904"/>
      <c r="CO123" s="905"/>
      <c r="CP123" s="884" t="s">
        <v>490</v>
      </c>
      <c r="CQ123" s="885"/>
      <c r="CR123" s="885"/>
      <c r="CS123" s="885"/>
      <c r="CT123" s="885"/>
      <c r="CU123" s="885"/>
      <c r="CV123" s="885"/>
      <c r="CW123" s="885"/>
      <c r="CX123" s="885"/>
      <c r="CY123" s="885"/>
      <c r="CZ123" s="885"/>
      <c r="DA123" s="885"/>
      <c r="DB123" s="885"/>
      <c r="DC123" s="885"/>
      <c r="DD123" s="885"/>
      <c r="DE123" s="885"/>
      <c r="DF123" s="886"/>
      <c r="DG123" s="825">
        <v>405957</v>
      </c>
      <c r="DH123" s="826"/>
      <c r="DI123" s="826"/>
      <c r="DJ123" s="826"/>
      <c r="DK123" s="827"/>
      <c r="DL123" s="828">
        <v>235577</v>
      </c>
      <c r="DM123" s="826"/>
      <c r="DN123" s="826"/>
      <c r="DO123" s="826"/>
      <c r="DP123" s="827"/>
      <c r="DQ123" s="828">
        <v>180285</v>
      </c>
      <c r="DR123" s="826"/>
      <c r="DS123" s="826"/>
      <c r="DT123" s="826"/>
      <c r="DU123" s="827"/>
      <c r="DV123" s="873">
        <v>0.2</v>
      </c>
      <c r="DW123" s="874"/>
      <c r="DX123" s="874"/>
      <c r="DY123" s="874"/>
      <c r="DZ123" s="875"/>
    </row>
    <row r="124" spans="1:130" s="248" customFormat="1" ht="26.25" customHeight="1" thickBot="1" x14ac:dyDescent="0.2">
      <c r="A124" s="866"/>
      <c r="B124" s="867"/>
      <c r="C124" s="870" t="s">
        <v>476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414</v>
      </c>
      <c r="AB124" s="826"/>
      <c r="AC124" s="826"/>
      <c r="AD124" s="826"/>
      <c r="AE124" s="827"/>
      <c r="AF124" s="828" t="s">
        <v>453</v>
      </c>
      <c r="AG124" s="826"/>
      <c r="AH124" s="826"/>
      <c r="AI124" s="826"/>
      <c r="AJ124" s="827"/>
      <c r="AK124" s="828" t="s">
        <v>186</v>
      </c>
      <c r="AL124" s="826"/>
      <c r="AM124" s="826"/>
      <c r="AN124" s="826"/>
      <c r="AO124" s="827"/>
      <c r="AP124" s="873" t="s">
        <v>450</v>
      </c>
      <c r="AQ124" s="874"/>
      <c r="AR124" s="874"/>
      <c r="AS124" s="874"/>
      <c r="AT124" s="875"/>
      <c r="AU124" s="876" t="s">
        <v>491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73.400000000000006</v>
      </c>
      <c r="BR124" s="880"/>
      <c r="BS124" s="880"/>
      <c r="BT124" s="880"/>
      <c r="BU124" s="880"/>
      <c r="BV124" s="880">
        <v>77.099999999999994</v>
      </c>
      <c r="BW124" s="880"/>
      <c r="BX124" s="880"/>
      <c r="BY124" s="880"/>
      <c r="BZ124" s="880"/>
      <c r="CA124" s="880">
        <v>74.5</v>
      </c>
      <c r="CB124" s="880"/>
      <c r="CC124" s="880"/>
      <c r="CD124" s="880"/>
      <c r="CE124" s="880"/>
      <c r="CF124" s="770"/>
      <c r="CG124" s="771"/>
      <c r="CH124" s="771"/>
      <c r="CI124" s="771"/>
      <c r="CJ124" s="911"/>
      <c r="CK124" s="919"/>
      <c r="CL124" s="919"/>
      <c r="CM124" s="919"/>
      <c r="CN124" s="919"/>
      <c r="CO124" s="920"/>
      <c r="CP124" s="884" t="s">
        <v>492</v>
      </c>
      <c r="CQ124" s="885"/>
      <c r="CR124" s="885"/>
      <c r="CS124" s="885"/>
      <c r="CT124" s="885"/>
      <c r="CU124" s="885"/>
      <c r="CV124" s="885"/>
      <c r="CW124" s="885"/>
      <c r="CX124" s="885"/>
      <c r="CY124" s="885"/>
      <c r="CZ124" s="885"/>
      <c r="DA124" s="885"/>
      <c r="DB124" s="885"/>
      <c r="DC124" s="885"/>
      <c r="DD124" s="885"/>
      <c r="DE124" s="885"/>
      <c r="DF124" s="886"/>
      <c r="DG124" s="808">
        <v>2433</v>
      </c>
      <c r="DH124" s="809"/>
      <c r="DI124" s="809"/>
      <c r="DJ124" s="809"/>
      <c r="DK124" s="810"/>
      <c r="DL124" s="811">
        <v>22039</v>
      </c>
      <c r="DM124" s="809"/>
      <c r="DN124" s="809"/>
      <c r="DO124" s="809"/>
      <c r="DP124" s="810"/>
      <c r="DQ124" s="811">
        <v>56374</v>
      </c>
      <c r="DR124" s="809"/>
      <c r="DS124" s="809"/>
      <c r="DT124" s="809"/>
      <c r="DU124" s="810"/>
      <c r="DV124" s="897">
        <v>0.1</v>
      </c>
      <c r="DW124" s="898"/>
      <c r="DX124" s="898"/>
      <c r="DY124" s="898"/>
      <c r="DZ124" s="899"/>
    </row>
    <row r="125" spans="1:130" s="248" customFormat="1" ht="26.25" customHeight="1" x14ac:dyDescent="0.15">
      <c r="A125" s="866"/>
      <c r="B125" s="867"/>
      <c r="C125" s="870" t="s">
        <v>478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186</v>
      </c>
      <c r="AB125" s="826"/>
      <c r="AC125" s="826"/>
      <c r="AD125" s="826"/>
      <c r="AE125" s="827"/>
      <c r="AF125" s="828" t="s">
        <v>186</v>
      </c>
      <c r="AG125" s="826"/>
      <c r="AH125" s="826"/>
      <c r="AI125" s="826"/>
      <c r="AJ125" s="827"/>
      <c r="AK125" s="828" t="s">
        <v>452</v>
      </c>
      <c r="AL125" s="826"/>
      <c r="AM125" s="826"/>
      <c r="AN125" s="826"/>
      <c r="AO125" s="827"/>
      <c r="AP125" s="873" t="s">
        <v>186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452</v>
      </c>
      <c r="DH125" s="891"/>
      <c r="DI125" s="891"/>
      <c r="DJ125" s="891"/>
      <c r="DK125" s="891"/>
      <c r="DL125" s="891" t="s">
        <v>450</v>
      </c>
      <c r="DM125" s="891"/>
      <c r="DN125" s="891"/>
      <c r="DO125" s="891"/>
      <c r="DP125" s="891"/>
      <c r="DQ125" s="891" t="s">
        <v>452</v>
      </c>
      <c r="DR125" s="891"/>
      <c r="DS125" s="891"/>
      <c r="DT125" s="891"/>
      <c r="DU125" s="891"/>
      <c r="DV125" s="892" t="s">
        <v>450</v>
      </c>
      <c r="DW125" s="892"/>
      <c r="DX125" s="892"/>
      <c r="DY125" s="892"/>
      <c r="DZ125" s="893"/>
    </row>
    <row r="126" spans="1:130" s="248" customFormat="1" ht="26.25" customHeight="1" thickBot="1" x14ac:dyDescent="0.2">
      <c r="A126" s="866"/>
      <c r="B126" s="867"/>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22600</v>
      </c>
      <c r="AB126" s="826"/>
      <c r="AC126" s="826"/>
      <c r="AD126" s="826"/>
      <c r="AE126" s="827"/>
      <c r="AF126" s="828">
        <v>16858</v>
      </c>
      <c r="AG126" s="826"/>
      <c r="AH126" s="826"/>
      <c r="AI126" s="826"/>
      <c r="AJ126" s="827"/>
      <c r="AK126" s="828">
        <v>16858</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495</v>
      </c>
      <c r="CQ126" s="796"/>
      <c r="CR126" s="796"/>
      <c r="CS126" s="796"/>
      <c r="CT126" s="796"/>
      <c r="CU126" s="796"/>
      <c r="CV126" s="796"/>
      <c r="CW126" s="796"/>
      <c r="CX126" s="796"/>
      <c r="CY126" s="796"/>
      <c r="CZ126" s="796"/>
      <c r="DA126" s="796"/>
      <c r="DB126" s="796"/>
      <c r="DC126" s="796"/>
      <c r="DD126" s="796"/>
      <c r="DE126" s="796"/>
      <c r="DF126" s="797"/>
      <c r="DG126" s="862">
        <v>7169039</v>
      </c>
      <c r="DH126" s="863"/>
      <c r="DI126" s="863"/>
      <c r="DJ126" s="863"/>
      <c r="DK126" s="863"/>
      <c r="DL126" s="863">
        <v>7131567</v>
      </c>
      <c r="DM126" s="863"/>
      <c r="DN126" s="863"/>
      <c r="DO126" s="863"/>
      <c r="DP126" s="863"/>
      <c r="DQ126" s="863">
        <v>574279</v>
      </c>
      <c r="DR126" s="863"/>
      <c r="DS126" s="863"/>
      <c r="DT126" s="863"/>
      <c r="DU126" s="863"/>
      <c r="DV126" s="840">
        <v>0.7</v>
      </c>
      <c r="DW126" s="840"/>
      <c r="DX126" s="840"/>
      <c r="DY126" s="840"/>
      <c r="DZ126" s="841"/>
    </row>
    <row r="127" spans="1:130" s="248" customFormat="1" ht="26.25" customHeight="1" x14ac:dyDescent="0.15">
      <c r="A127" s="868"/>
      <c r="B127" s="869"/>
      <c r="C127" s="887" t="s">
        <v>496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239</v>
      </c>
      <c r="AB127" s="826"/>
      <c r="AC127" s="826"/>
      <c r="AD127" s="826"/>
      <c r="AE127" s="827"/>
      <c r="AF127" s="828">
        <v>171</v>
      </c>
      <c r="AG127" s="826"/>
      <c r="AH127" s="826"/>
      <c r="AI127" s="826"/>
      <c r="AJ127" s="827"/>
      <c r="AK127" s="828">
        <v>102</v>
      </c>
      <c r="AL127" s="826"/>
      <c r="AM127" s="826"/>
      <c r="AN127" s="826"/>
      <c r="AO127" s="827"/>
      <c r="AP127" s="873">
        <v>0</v>
      </c>
      <c r="AQ127" s="874"/>
      <c r="AR127" s="874"/>
      <c r="AS127" s="874"/>
      <c r="AT127" s="875"/>
      <c r="AU127" s="284"/>
      <c r="AV127" s="284"/>
      <c r="AW127" s="284"/>
      <c r="AX127" s="890" t="s">
        <v>497</v>
      </c>
      <c r="AY127" s="858"/>
      <c r="AZ127" s="858"/>
      <c r="BA127" s="858"/>
      <c r="BB127" s="858"/>
      <c r="BC127" s="858"/>
      <c r="BD127" s="858"/>
      <c r="BE127" s="859"/>
      <c r="BF127" s="857" t="s">
        <v>498</v>
      </c>
      <c r="BG127" s="858"/>
      <c r="BH127" s="858"/>
      <c r="BI127" s="858"/>
      <c r="BJ127" s="858"/>
      <c r="BK127" s="858"/>
      <c r="BL127" s="859"/>
      <c r="BM127" s="857" t="s">
        <v>499</v>
      </c>
      <c r="BN127" s="858"/>
      <c r="BO127" s="858"/>
      <c r="BP127" s="858"/>
      <c r="BQ127" s="858"/>
      <c r="BR127" s="858"/>
      <c r="BS127" s="859"/>
      <c r="BT127" s="857" t="s">
        <v>500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501</v>
      </c>
      <c r="CQ127" s="796"/>
      <c r="CR127" s="796"/>
      <c r="CS127" s="796"/>
      <c r="CT127" s="796"/>
      <c r="CU127" s="796"/>
      <c r="CV127" s="796"/>
      <c r="CW127" s="796"/>
      <c r="CX127" s="796"/>
      <c r="CY127" s="796"/>
      <c r="CZ127" s="796"/>
      <c r="DA127" s="796"/>
      <c r="DB127" s="796"/>
      <c r="DC127" s="796"/>
      <c r="DD127" s="796"/>
      <c r="DE127" s="796"/>
      <c r="DF127" s="797"/>
      <c r="DG127" s="862" t="s">
        <v>186</v>
      </c>
      <c r="DH127" s="863"/>
      <c r="DI127" s="863"/>
      <c r="DJ127" s="863"/>
      <c r="DK127" s="863"/>
      <c r="DL127" s="863" t="s">
        <v>186</v>
      </c>
      <c r="DM127" s="863"/>
      <c r="DN127" s="863"/>
      <c r="DO127" s="863"/>
      <c r="DP127" s="863"/>
      <c r="DQ127" s="863" t="s">
        <v>186</v>
      </c>
      <c r="DR127" s="863"/>
      <c r="DS127" s="863"/>
      <c r="DT127" s="863"/>
      <c r="DU127" s="863"/>
      <c r="DV127" s="840" t="s">
        <v>186</v>
      </c>
      <c r="DW127" s="840"/>
      <c r="DX127" s="840"/>
      <c r="DY127" s="840"/>
      <c r="DZ127" s="841"/>
    </row>
    <row r="128" spans="1:130" s="248" customFormat="1" ht="26.25" customHeight="1" thickBot="1" x14ac:dyDescent="0.2">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192108</v>
      </c>
      <c r="AB128" s="847"/>
      <c r="AC128" s="847"/>
      <c r="AD128" s="847"/>
      <c r="AE128" s="848"/>
      <c r="AF128" s="849">
        <v>12984</v>
      </c>
      <c r="AG128" s="847"/>
      <c r="AH128" s="847"/>
      <c r="AI128" s="847"/>
      <c r="AJ128" s="848"/>
      <c r="AK128" s="849">
        <v>37502</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452</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186</v>
      </c>
      <c r="DH128" s="837"/>
      <c r="DI128" s="837"/>
      <c r="DJ128" s="837"/>
      <c r="DK128" s="837"/>
      <c r="DL128" s="837" t="s">
        <v>506</v>
      </c>
      <c r="DM128" s="837"/>
      <c r="DN128" s="837"/>
      <c r="DO128" s="837"/>
      <c r="DP128" s="837"/>
      <c r="DQ128" s="837" t="s">
        <v>186</v>
      </c>
      <c r="DR128" s="837"/>
      <c r="DS128" s="837"/>
      <c r="DT128" s="837"/>
      <c r="DU128" s="837"/>
      <c r="DV128" s="838" t="s">
        <v>186</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507</v>
      </c>
      <c r="X129" s="823"/>
      <c r="Y129" s="823"/>
      <c r="Z129" s="824"/>
      <c r="AA129" s="825">
        <v>94364697</v>
      </c>
      <c r="AB129" s="826"/>
      <c r="AC129" s="826"/>
      <c r="AD129" s="826"/>
      <c r="AE129" s="827"/>
      <c r="AF129" s="828">
        <v>94096407</v>
      </c>
      <c r="AG129" s="826"/>
      <c r="AH129" s="826"/>
      <c r="AI129" s="826"/>
      <c r="AJ129" s="827"/>
      <c r="AK129" s="828">
        <v>96861010</v>
      </c>
      <c r="AL129" s="826"/>
      <c r="AM129" s="826"/>
      <c r="AN129" s="826"/>
      <c r="AO129" s="827"/>
      <c r="AP129" s="829"/>
      <c r="AQ129" s="830"/>
      <c r="AR129" s="830"/>
      <c r="AS129" s="830"/>
      <c r="AT129" s="831"/>
      <c r="AU129" s="286"/>
      <c r="AV129" s="286"/>
      <c r="AW129" s="286"/>
      <c r="AX129" s="795" t="s">
        <v>508</v>
      </c>
      <c r="AY129" s="796"/>
      <c r="AZ129" s="796"/>
      <c r="BA129" s="796"/>
      <c r="BB129" s="796"/>
      <c r="BC129" s="796"/>
      <c r="BD129" s="796"/>
      <c r="BE129" s="797"/>
      <c r="BF129" s="815" t="s">
        <v>509</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13199784</v>
      </c>
      <c r="AB130" s="826"/>
      <c r="AC130" s="826"/>
      <c r="AD130" s="826"/>
      <c r="AE130" s="827"/>
      <c r="AF130" s="828">
        <v>13220529</v>
      </c>
      <c r="AG130" s="826"/>
      <c r="AH130" s="826"/>
      <c r="AI130" s="826"/>
      <c r="AJ130" s="827"/>
      <c r="AK130" s="828">
        <v>13884865</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81164913</v>
      </c>
      <c r="AB131" s="809"/>
      <c r="AC131" s="809"/>
      <c r="AD131" s="809"/>
      <c r="AE131" s="810"/>
      <c r="AF131" s="811">
        <v>80875878</v>
      </c>
      <c r="AG131" s="809"/>
      <c r="AH131" s="809"/>
      <c r="AI131" s="809"/>
      <c r="AJ131" s="810"/>
      <c r="AK131" s="811">
        <v>82976145</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v>74.5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7.6797766049999998</v>
      </c>
      <c r="AB132" s="789"/>
      <c r="AC132" s="789"/>
      <c r="AD132" s="789"/>
      <c r="AE132" s="790"/>
      <c r="AF132" s="791">
        <v>7.6239741099999998</v>
      </c>
      <c r="AG132" s="789"/>
      <c r="AH132" s="789"/>
      <c r="AI132" s="789"/>
      <c r="AJ132" s="790"/>
      <c r="AK132" s="791">
        <v>7.3333353819999996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8.1</v>
      </c>
      <c r="AB133" s="768"/>
      <c r="AC133" s="768"/>
      <c r="AD133" s="768"/>
      <c r="AE133" s="769"/>
      <c r="AF133" s="767">
        <v>7.8</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OCn50yYYd7yohqu46iCiDUlnjy2aCcS13pGoERBdmWtQ3rosi1eCRtalX4A2fcgTJ/EfFwVP1ngMje8VaVNPw==" saltValue="lllhG8LfxKrYQYGFvYv2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TUyPtLpMjAu1ZBiAcdjAGEhdpZ6Rmiw2R56HlkqrYcGCFaq+nzZeh6KoOlqn0obrFqTAzlzXjKoDZElTbdfdg==" saltValue="W+IdX8/hxohb00jINhdT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EcBr8q+YxEqilLtN49edFLcUzFE+RCbTHE9MbxrUZJgj+31CuAzqg1pGkk3UokdPtnrjofRRunjImt8+Gdv6A==" saltValue="nFNeSlIazHU4rH9DB2GY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30927756</v>
      </c>
      <c r="AP9" s="314">
        <v>72556</v>
      </c>
      <c r="AQ9" s="315">
        <v>62265</v>
      </c>
      <c r="AR9" s="316">
        <v>16.5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239</v>
      </c>
      <c r="AP10" s="317">
        <v>1</v>
      </c>
      <c r="AQ10" s="318">
        <v>1645</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t="s">
        <v>529</v>
      </c>
      <c r="AP11" s="317" t="s">
        <v>529</v>
      </c>
      <c r="AQ11" s="318">
        <v>688</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530</v>
      </c>
      <c r="AL12" s="1190"/>
      <c r="AM12" s="1190"/>
      <c r="AN12" s="1191"/>
      <c r="AO12" s="317" t="s">
        <v>529</v>
      </c>
      <c r="AP12" s="317" t="s">
        <v>529</v>
      </c>
      <c r="AQ12" s="318">
        <v>24</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954015</v>
      </c>
      <c r="AP13" s="317">
        <v>2238</v>
      </c>
      <c r="AQ13" s="318">
        <v>2006</v>
      </c>
      <c r="AR13" s="319">
        <v>11.6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v>252871</v>
      </c>
      <c r="AP14" s="317">
        <v>593</v>
      </c>
      <c r="AQ14" s="318">
        <v>1357</v>
      </c>
      <c r="AR14" s="319">
        <v>-56.3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-1626623</v>
      </c>
      <c r="AP15" s="317">
        <v>-3816</v>
      </c>
      <c r="AQ15" s="318">
        <v>-3875</v>
      </c>
      <c r="AR15" s="319">
        <v>-1.5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191</v>
      </c>
      <c r="AL16" s="1193"/>
      <c r="AM16" s="1193"/>
      <c r="AN16" s="1194"/>
      <c r="AO16" s="317">
        <v>30508258</v>
      </c>
      <c r="AP16" s="317">
        <v>71572</v>
      </c>
      <c r="AQ16" s="318">
        <v>64110</v>
      </c>
      <c r="AR16" s="319">
        <v>11.6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7.03</v>
      </c>
      <c r="AP21" s="331">
        <v>6.37</v>
      </c>
      <c r="AQ21" s="332">
        <v>0.66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100.9</v>
      </c>
      <c r="AP22" s="336">
        <v>99.7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16961278</v>
      </c>
      <c r="AP32" s="345">
        <v>39791</v>
      </c>
      <c r="AQ32" s="346">
        <v>36503</v>
      </c>
      <c r="AR32" s="347">
        <v>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529</v>
      </c>
      <c r="AP33" s="345" t="s">
        <v>529</v>
      </c>
      <c r="AQ33" s="346">
        <v>3</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v>66667</v>
      </c>
      <c r="AP34" s="345">
        <v>156</v>
      </c>
      <c r="AQ34" s="346">
        <v>76</v>
      </c>
      <c r="AR34" s="347">
        <v>105.3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2953362</v>
      </c>
      <c r="AP35" s="345">
        <v>6929</v>
      </c>
      <c r="AQ35" s="346">
        <v>8582</v>
      </c>
      <c r="AR35" s="347">
        <v>-19.3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9019</v>
      </c>
      <c r="AP36" s="345">
        <v>21</v>
      </c>
      <c r="AQ36" s="346">
        <v>400</v>
      </c>
      <c r="AR36" s="347">
        <v>-94.8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v>16960</v>
      </c>
      <c r="AP37" s="345">
        <v>40</v>
      </c>
      <c r="AQ37" s="346">
        <v>747</v>
      </c>
      <c r="AR37" s="347">
        <v>-94.6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529</v>
      </c>
      <c r="AP38" s="348" t="s">
        <v>529</v>
      </c>
      <c r="AQ38" s="349">
        <v>2</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-37502</v>
      </c>
      <c r="AP39" s="345">
        <v>-88</v>
      </c>
      <c r="AQ39" s="346">
        <v>-7844</v>
      </c>
      <c r="AR39" s="347">
        <v>-98.9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-13884865</v>
      </c>
      <c r="AP40" s="345">
        <v>-32574</v>
      </c>
      <c r="AQ40" s="346">
        <v>-28367</v>
      </c>
      <c r="AR40" s="347">
        <v>14.8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302</v>
      </c>
      <c r="AL41" s="1182"/>
      <c r="AM41" s="1182"/>
      <c r="AN41" s="1183"/>
      <c r="AO41" s="345">
        <v>6084919</v>
      </c>
      <c r="AP41" s="345">
        <v>14275</v>
      </c>
      <c r="AQ41" s="346">
        <v>10099</v>
      </c>
      <c r="AR41" s="347">
        <v>41.4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27975800</v>
      </c>
      <c r="AN51" s="367">
        <v>65175</v>
      </c>
      <c r="AO51" s="368">
        <v>25.8</v>
      </c>
      <c r="AP51" s="369">
        <v>46395</v>
      </c>
      <c r="AQ51" s="370">
        <v>-8.8000000000000007</v>
      </c>
      <c r="AR51" s="371">
        <v>34.6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20843276</v>
      </c>
      <c r="AN52" s="375">
        <v>48558</v>
      </c>
      <c r="AO52" s="376">
        <v>18.899999999999999</v>
      </c>
      <c r="AP52" s="377">
        <v>26304</v>
      </c>
      <c r="AQ52" s="378">
        <v>-5.4</v>
      </c>
      <c r="AR52" s="379">
        <v>24.3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32697832</v>
      </c>
      <c r="AN53" s="367">
        <v>76185</v>
      </c>
      <c r="AO53" s="368">
        <v>16.899999999999999</v>
      </c>
      <c r="AP53" s="369">
        <v>48088</v>
      </c>
      <c r="AQ53" s="370">
        <v>3.6</v>
      </c>
      <c r="AR53" s="371">
        <v>13.3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18285929</v>
      </c>
      <c r="AN54" s="375">
        <v>42606</v>
      </c>
      <c r="AO54" s="376">
        <v>-12.3</v>
      </c>
      <c r="AP54" s="377">
        <v>25183</v>
      </c>
      <c r="AQ54" s="378">
        <v>-4.3</v>
      </c>
      <c r="AR54" s="379">
        <v>-8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14965100</v>
      </c>
      <c r="AN55" s="367">
        <v>34941</v>
      </c>
      <c r="AO55" s="368">
        <v>-54.1</v>
      </c>
      <c r="AP55" s="369">
        <v>46457</v>
      </c>
      <c r="AQ55" s="370">
        <v>-3.4</v>
      </c>
      <c r="AR55" s="371">
        <v>-50.7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9437823</v>
      </c>
      <c r="AN56" s="375">
        <v>22036</v>
      </c>
      <c r="AO56" s="376">
        <v>-48.3</v>
      </c>
      <c r="AP56" s="377">
        <v>24020</v>
      </c>
      <c r="AQ56" s="378">
        <v>-4.5999999999999996</v>
      </c>
      <c r="AR56" s="379">
        <v>-43.7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15600217</v>
      </c>
      <c r="AN57" s="367">
        <v>36523</v>
      </c>
      <c r="AO57" s="368">
        <v>4.5</v>
      </c>
      <c r="AP57" s="369">
        <v>51849</v>
      </c>
      <c r="AQ57" s="370">
        <v>11.6</v>
      </c>
      <c r="AR57" s="371">
        <v>-7.1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9275638</v>
      </c>
      <c r="AN58" s="375">
        <v>21716</v>
      </c>
      <c r="AO58" s="376">
        <v>-1.5</v>
      </c>
      <c r="AP58" s="377">
        <v>26326</v>
      </c>
      <c r="AQ58" s="378">
        <v>9.6</v>
      </c>
      <c r="AR58" s="379">
        <v>-11.1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23330126</v>
      </c>
      <c r="AN59" s="367">
        <v>54732</v>
      </c>
      <c r="AO59" s="368">
        <v>49.9</v>
      </c>
      <c r="AP59" s="369">
        <v>52191</v>
      </c>
      <c r="AQ59" s="370">
        <v>0.7</v>
      </c>
      <c r="AR59" s="371">
        <v>49.2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14921508</v>
      </c>
      <c r="AN60" s="375">
        <v>35006</v>
      </c>
      <c r="AO60" s="376">
        <v>61.2</v>
      </c>
      <c r="AP60" s="377">
        <v>26807</v>
      </c>
      <c r="AQ60" s="378">
        <v>1.8</v>
      </c>
      <c r="AR60" s="379">
        <v>59.4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22913815</v>
      </c>
      <c r="AN61" s="382">
        <v>53511</v>
      </c>
      <c r="AO61" s="383">
        <v>8.6</v>
      </c>
      <c r="AP61" s="384">
        <v>48996</v>
      </c>
      <c r="AQ61" s="385">
        <v>0.7</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14552835</v>
      </c>
      <c r="AN62" s="375">
        <v>33984</v>
      </c>
      <c r="AO62" s="376">
        <v>3.6</v>
      </c>
      <c r="AP62" s="377">
        <v>25728</v>
      </c>
      <c r="AQ62" s="378">
        <v>-0.6</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Xo14Nx52mUxGASPant/HViVp796MxGLSGmBQp8vny9/b0ApuBC2+lu0vcVOWA7ivQrVq9YNK7lw8KaBdZ3Ulw==" saltValue="FxHf9RwFkogHO+ABEFuvk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LGTMMKXcCyz1V/0dQ6O5DAHkv9xM0L/Q92tT3D1MPxYYmqhFrVGuUnRuEfvouyWm5Dg+CW8S1d9T+d6yyckmew==" saltValue="qXbKYHK3Nd5m/pJIx8hh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518</v>
      </c>
    </row>
  </sheetData>
  <sheetProtection algorithmName="SHA-512" hashValue="rG7QcEYno5dbFagoygm7pM6mqJtPSDlSERK4KOYKBvirJaV8XArDqZRPt8nlheIr/mWcdkB+oD3Kewcc55LVmw==" saltValue="aSIfCk1oIUoofee8s4N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00" t="s">
        <v>3</v>
      </c>
      <c r="D47" s="1200"/>
      <c r="E47" s="1201"/>
      <c r="F47" s="11">
        <v>12.67</v>
      </c>
      <c r="G47" s="12">
        <v>12.43</v>
      </c>
      <c r="H47" s="12">
        <v>9.7899999999999991</v>
      </c>
      <c r="I47" s="12">
        <v>8.44</v>
      </c>
      <c r="J47" s="13">
        <v>9.65</v>
      </c>
    </row>
    <row r="48" spans="2:10" ht="57.75" customHeight="1" x14ac:dyDescent="0.15">
      <c r="B48" s="14"/>
      <c r="C48" s="1202" t="s">
        <v>4</v>
      </c>
      <c r="D48" s="1202"/>
      <c r="E48" s="1203"/>
      <c r="F48" s="15">
        <v>3.97</v>
      </c>
      <c r="G48" s="16">
        <v>2.1</v>
      </c>
      <c r="H48" s="16">
        <v>2.2000000000000002</v>
      </c>
      <c r="I48" s="16">
        <v>2.91</v>
      </c>
      <c r="J48" s="17">
        <v>3.16</v>
      </c>
    </row>
    <row r="49" spans="2:10" ht="57.75" customHeight="1" thickBot="1" x14ac:dyDescent="0.2">
      <c r="B49" s="18"/>
      <c r="C49" s="1204" t="s">
        <v>5</v>
      </c>
      <c r="D49" s="1204"/>
      <c r="E49" s="1205"/>
      <c r="F49" s="19" t="s">
        <v>575</v>
      </c>
      <c r="G49" s="20" t="s">
        <v>576</v>
      </c>
      <c r="H49" s="20" t="s">
        <v>577</v>
      </c>
      <c r="I49" s="20" t="s">
        <v>578</v>
      </c>
      <c r="J49" s="21">
        <v>0.35</v>
      </c>
    </row>
    <row r="50" spans="2:10" ht="13.5" customHeight="1" x14ac:dyDescent="0.15"/>
  </sheetData>
  <sheetProtection algorithmName="SHA-512" hashValue="p2qR1+HN6BnlOIPLGx2LDxbRET4jc0RreSuuFB4eYZft1UAKFWFAMNynl9/mbuGx1VxnjYlRuejID/fYusj4Cw==" saltValue="K/fHj0nsmre57tRpt3BP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2022-03-18T04:58:45Z</cp:lastPrinted>
  <dcterms:created xsi:type="dcterms:W3CDTF">2022-02-02T06:42:29Z</dcterms:created>
  <dcterms:modified xsi:type="dcterms:W3CDTF">2022-09-27T02:33:18Z</dcterms:modified>
  <cp:category/>
</cp:coreProperties>
</file>