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1決算\09 ウェブページ掲載用データ②\"/>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BW37" i="10"/>
  <c r="BE37" i="10"/>
  <c r="AM37" i="10"/>
  <c r="C37" i="10"/>
  <c r="BW36" i="10"/>
  <c r="BE36" i="10"/>
  <c r="AM36"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AM34" i="10" l="1"/>
  <c r="AM35" i="10" l="1"/>
  <c r="BE34" i="10"/>
  <c r="BE35" i="10" s="1"/>
  <c r="BW34" i="10" l="1"/>
  <c r="BW35"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<sst xmlns="http://schemas.openxmlformats.org/spreadsheetml/2006/main" count="1101" uniqueCount="620">
  <si>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</si>
  <si>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</si>
  <si>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</si>
  <si>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</si>
  <si>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</si>
  <si>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</si>
  <si>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</si>
  <si>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</si>
  <si>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</si>
  <si>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</si>
  <si>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</si>
  <si>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</si>
  <si>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</si>
  <si>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</si>
  <si>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</si>
  <si>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</si>
  <si>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</si>
  <si>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</si>
  <si>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</si>
  <si>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</si>
  <si>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</si>
  <si>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</si>
  <si>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</si>
  <si>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</si>
  <si>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</si>
  <si>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</si>
  <si>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</si>
  <si>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</si>
  <si>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</si>
  <si>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</si>
  <si>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</si>
  <si>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</si>
  <si>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</si>
  <si>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</si>
  <si>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</si>
  <si>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</si>
  <si>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</si>
  <si>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</si>
  <si>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</si>
  <si>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</si>
  <si>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</si>
  <si>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</si>
  <si>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</si>
  <si>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</si>
  <si>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</si>
  <si>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</si>
  <si>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</si>
  <si>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</si>
  <si>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</si>
  <si>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</si>
  <si>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</si>
  <si>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</si>
  <si>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</si>
  <si>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</si>
  <si>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</si>
  <si>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</si>
  <si>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</si>
  <si>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</si>
  <si>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</si>
  <si>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</si>
  <si>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</si>
  <si>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</si>
  <si>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</si>
  <si>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</si>
  <si>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</si>
  <si>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</si>
  <si>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</si>
  <si>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</si>
  <si>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</si>
  <si>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</si>
  <si>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</si>
  <si>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</si>
  <si>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</si>
  <si>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</si>
  <si>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</si>
  <si>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</si>
  <si>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</si>
  <si>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</si>
  <si>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</si>
  <si>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</si>
  <si>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</si>
  <si>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</si>
  <si>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</si>
  <si>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</si>
  <si>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</si>
  <si>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</si>
  <si>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</si>
  <si>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</si>
  <si>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</si>
  <si>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</si>
  <si>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</si>
  <si>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</si>
  <si>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</si>
  <si>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</si>
  <si>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</si>
  <si>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</si>
  <si>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</si>
  <si>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</si>
  <si>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</si>
  <si>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</si>
  <si>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</si>
  <si>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</si>
  <si>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</si>
  <si>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</si>
  <si>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</si>
  <si>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</si>
  <si>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</si>
  <si>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</si>
  <si>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</si>
  <si>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</si>
  <si>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</si>
  <si>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</si>
  <si>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</si>
  <si>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</si>
  <si>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</si>
  <si>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</si>
  <si>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</si>
  <si>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</si>
  <si>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</si>
  <si>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</si>
  <si>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</si>
  <si>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</si>
  <si>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</si>
  <si>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</si>
  <si>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</si>
  <si>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</si>
  <si>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</si>
  <si>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</si>
  <si>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</si>
  <si>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</si>
  <si>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</si>
  <si>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</si>
  <si>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</si>
  <si>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</si>
  <si>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</si>
  <si>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</si>
  <si>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</si>
  <si>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</si>
  <si>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</si>
  <si>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</si>
  <si>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</si>
  <si>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</si>
  <si>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</si>
  <si>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</si>
  <si>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</si>
  <si>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</si>
  <si>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</si>
  <si>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</si>
  <si>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</si>
  <si>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</si>
  <si>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</si>
  <si>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</si>
  <si>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</si>
  <si>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</si>
  <si>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</si>
  <si>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</si>
  <si>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</si>
  <si>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</si>
  <si>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</si>
  <si>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</si>
  <si>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</si>
  <si>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</si>
  <si>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</si>
  <si>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</si>
  <si>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</si>
  <si>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</si>
  <si>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</si>
  <si>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</si>
  <si>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</si>
  <si>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</si>
  <si>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</si>
  <si>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</si>
  <si>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</si>
  <si>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</si>
  <si>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</si>
  <si>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</si>
  <si>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</si>
  <si>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</si>
  <si>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</si>
  <si>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</si>
  <si>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</si>
  <si>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</si>
  <si>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</si>
  <si>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</si>
  <si>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</si>
  <si>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</si>
  <si>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</si>
  <si>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</si>
  <si>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</si>
  <si>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</si>
  <si>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</si>
  <si>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</si>
  <si>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</si>
  <si>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</si>
  <si>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</si>
  <si>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</si>
  <si>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</si>
  <si>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</si>
  <si>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</si>
  <si>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</si>
  <si>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</si>
  <si>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</si>
  <si>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</si>
  <si>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</si>
  <si>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</si>
  <si>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</si>
  <si>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</si>
  <si>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</si>
  <si>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</si>
  <si>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</si>
  <si>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</si>
  <si>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</si>
  <si>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香川県高松市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</si>
  <si>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</si>
  <si>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</si>
  <si>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</si>
  <si>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</si>
  <si>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</si>
  <si>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</si>
  <si>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</si>
  <si>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</si>
  <si>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</si>
  <si>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</si>
  <si>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</si>
  <si>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</si>
  <si>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</si>
  <si>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</si>
  <si>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</si>
  <si>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</si>
  <si>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</si>
  <si>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</si>
  <si>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</si>
  <si>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</si>
  <si>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</si>
  <si>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</si>
  <si>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</si>
  <si>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</si>
  <si>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</si>
  <si>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</si>
  <si>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</si>
  <si>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</si>
  <si>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</si>
  <si>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</si>
  <si>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</si>
  <si>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</si>
  <si>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</si>
  <si>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</si>
  <si>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</si>
  <si>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</si>
  <si>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</si>
  <si>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</si>
  <si>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</si>
  <si>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</si>
  <si>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</si>
  <si>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</si>
  <si>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</si>
  <si>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</si>
  <si>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</si>
  <si>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</si>
  <si>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</si>
  <si>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</si>
  <si>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</si>
  <si>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</si>
  <si>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</si>
  <si>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</si>
  <si>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</si>
  <si>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</si>
  <si>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</si>
  <si>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</si>
  <si>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</si>
  <si>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</si>
  <si>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</si>
  <si>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</si>
  <si>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</si>
  <si>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</si>
  <si>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</si>
  <si>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</si>
  <si>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</si>
  <si>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</si>
  <si>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</si>
  <si>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</si>
  <si>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</si>
  <si>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</si>
  <si>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</si>
  <si>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</si>
  <si>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</si>
  <si>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</si>
  <si>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</si>
  <si>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</si>
  <si>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</si>
  <si>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</si>
  <si>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</si>
  <si>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</si>
  <si>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</si>
  <si>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</si>
  <si>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</si>
  <si>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</si>
  <si>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</si>
  <si>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</si>
  <si>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</si>
  <si>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</si>
  <si>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</si>
  <si>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</si>
  <si>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</si>
  <si>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</si>
  <si>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</si>
  <si>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</si>
  <si>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</si>
  <si>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</si>
  <si>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</si>
  <si>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</si>
  <si>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</si>
  <si>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</si>
  <si>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</si>
  <si>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</si>
  <si>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</si>
  <si>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</si>
  <si>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</si>
  <si>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</si>
  <si>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</si>
  <si>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</si>
  <si>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</si>
  <si>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</si>
  <si>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</si>
  <si>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</si>
  <si>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</si>
  <si>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</si>
  <si>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</si>
  <si>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</si>
  <si>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</si>
  <si>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</si>
  <si>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</si>
  <si>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</si>
  <si>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</si>
  <si>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</si>
  <si>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</si>
  <si>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</si>
  <si>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</si>
  <si>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</si>
  <si>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</si>
  <si>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</si>
  <si>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</si>
  <si>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</si>
  <si>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</si>
  <si>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</si>
  <si>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</si>
  <si>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</si>
  <si>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</si>
  <si>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</si>
  <si>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</si>
  <si>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</si>
  <si>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</si>
  <si>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</si>
  <si>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</si>
  <si>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</si>
  <si>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</si>
  <si>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</si>
  <si>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</si>
  <si>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</si>
  <si>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</si>
  <si>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</si>
  <si>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</si>
  <si>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</si>
  <si>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</si>
  <si>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</si>
  <si>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</si>
  <si>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香川県高松市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</si>
  <si>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</si>
  <si>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</si>
  <si>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</si>
  <si>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</si>
  <si>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</si>
  <si>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</si>
  <si>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</si>
  <si>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</si>
  <si>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</si>
  <si>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</si>
  <si>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</si>
  <si>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</si>
  <si>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</si>
  <si>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</si>
  <si>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</si>
  <si>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</si>
  <si>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</si>
  <si>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</si>
  <si>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</si>
  <si>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</si>
  <si>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高松市中小企業勤労者福祉共済事業特別会計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</si>
  <si>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</si>
  <si>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</si>
  <si>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</si>
  <si>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</si>
  <si>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</si>
  <si>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</si>
  <si>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</si>
  <si>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</si>
  <si>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</si>
  <si>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</si>
  <si>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</si>
  <si>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</si>
  <si>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</si>
  <si>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高松市国民健康保険事業特別会計</t>
    <phoneticPr fontId="5"/>
  </si>
  <si>
    <t>-</t>
    <phoneticPr fontId="5"/>
  </si>
  <si>
    <t>高松市介護保険事業特別会計</t>
    <phoneticPr fontId="5"/>
  </si>
  <si>
    <t>高松市後期高齢者医療事業特別会計</t>
    <phoneticPr fontId="5"/>
  </si>
  <si>
    <t>高松市競輪事業特別会計</t>
    <phoneticPr fontId="5"/>
  </si>
  <si>
    <t>高松市駐車場事業特別会計</t>
    <phoneticPr fontId="5"/>
  </si>
  <si>
    <t>高松市下水道事業会計</t>
    <phoneticPr fontId="5"/>
  </si>
  <si>
    <t>法適用企業</t>
    <phoneticPr fontId="5"/>
  </si>
  <si>
    <t>高松市病院事業会計</t>
    <phoneticPr fontId="5"/>
  </si>
  <si>
    <t>法適用企業</t>
    <phoneticPr fontId="5"/>
  </si>
  <si>
    <t>高松市卸売市場事業特別会計</t>
    <phoneticPr fontId="5"/>
  </si>
  <si>
    <t>法非適用企業</t>
    <phoneticPr fontId="5"/>
  </si>
  <si>
    <t>高松市食肉センター事業特別会計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</si>
  <si>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</si>
  <si>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</si>
  <si>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</si>
  <si>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</si>
  <si>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</si>
  <si>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</si>
  <si>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</si>
  <si>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</si>
  <si>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</si>
  <si>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</si>
  <si>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</si>
  <si>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</si>
  <si>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</si>
  <si>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</si>
  <si>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</si>
  <si>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</si>
  <si>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</si>
  <si>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</si>
  <si>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</si>
  <si>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</si>
  <si>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</si>
  <si>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</si>
  <si>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</si>
  <si>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</si>
  <si>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</si>
  <si>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</si>
  <si>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</si>
  <si>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</si>
  <si>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</si>
  <si>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</si>
  <si>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</si>
  <si>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</si>
  <si>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</si>
  <si>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</si>
  <si>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</si>
  <si>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</si>
  <si>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</si>
  <si>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</si>
  <si>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</si>
  <si>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</si>
  <si>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</si>
  <si>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</si>
  <si>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</si>
  <si>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</si>
  <si>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</si>
  <si>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</si>
  <si>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</si>
  <si>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</si>
  <si>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</si>
  <si>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</si>
  <si>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</si>
  <si>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</si>
  <si>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</si>
  <si>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</si>
  <si>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</si>
  <si>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</si>
  <si>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</si>
  <si>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</si>
  <si>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</si>
  <si>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</si>
  <si>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高松市病院事業会計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</si>
  <si>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</si>
  <si>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</si>
  <si>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</si>
  <si>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</si>
  <si>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</si>
  <si>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</si>
  <si>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</si>
  <si>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</si>
  <si>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</si>
  <si>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</si>
  <si>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</si>
  <si>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</si>
  <si>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</si>
  <si>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</si>
  <si>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</si>
  <si>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</si>
  <si>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</si>
  <si>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</si>
  <si>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</si>
  <si>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</si>
  <si>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</si>
  <si>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</si>
  <si>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</si>
  <si>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</si>
  <si>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</si>
  <si>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</si>
  <si>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</si>
  <si>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</si>
  <si>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</si>
  <si>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</si>
  <si>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</si>
  <si>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</si>
  <si>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</si>
  <si>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</si>
  <si>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</si>
  <si>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</si>
  <si>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</si>
  <si>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</si>
  <si>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</si>
  <si>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</si>
  <si>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</si>
  <si>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</si>
  <si>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</si>
  <si>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</si>
  <si>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</si>
  <si>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</si>
  <si>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</si>
  <si>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</si>
  <si>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</si>
  <si>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</si>
  <si>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</si>
  <si>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</si>
  <si>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</si>
  <si>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</si>
  <si>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</si>
  <si>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</si>
  <si>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</si>
  <si>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</si>
  <si>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</si>
  <si>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</si>
  <si>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</si>
  <si>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</si>
  <si>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</si>
  <si>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</si>
  <si>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</si>
  <si>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</si>
  <si>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</si>
  <si>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</si>
  <si>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</si>
  <si>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</si>
  <si>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</si>
  <si>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</si>
  <si>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</si>
  <si>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</si>
  <si>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</si>
  <si>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</si>
  <si>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</si>
  <si>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</si>
  <si>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</si>
  <si>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</si>
  <si>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</si>
  <si>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</si>
  <si>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</si>
  <si>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</si>
  <si>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</si>
  <si>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</si>
  <si>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</si>
  <si>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1.73</t>
  </si>
  <si>
    <t>▲ 4.86</t>
  </si>
  <si>
    <t>▲ 3.16</t>
  </si>
  <si>
    <t>▲ 2.23</t>
  </si>
  <si>
    <t>▲ 2.14</t>
  </si>
  <si>
    <t>一般会計</t>
  </si>
  <si>
    <t>高松市下水道事業会計</t>
  </si>
  <si>
    <t>高松市病院事業会計</t>
  </si>
  <si>
    <t>高松市競輪事業特別会計</t>
  </si>
  <si>
    <t>高松市介護保険事業特別会計</t>
  </si>
  <si>
    <t>高松市中小企業勤労者福祉共済事業特別会計</t>
  </si>
  <si>
    <t>高松市後期高齢者医療事業特別会計</t>
  </si>
  <si>
    <t>高松市母子福祉資金等貸付事業特別会計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</si>
  <si>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</si>
  <si>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</si>
  <si>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</si>
  <si>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</si>
  <si>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</si>
  <si>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</si>
  <si>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</si>
  <si>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</si>
  <si>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</si>
  <si>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4" eb="16">
      <t>イッパン</t>
    </rPh>
    <rPh sb="16" eb="18">
      <t>カイケイ</t>
    </rPh>
    <phoneticPr fontId="2"/>
  </si>
  <si>
    <t>香川県後期高齢者医療広域連合特別会計</t>
    <rPh sb="0" eb="3">
      <t>カガワケン</t>
    </rPh>
    <rPh sb="3" eb="5">
      <t>コウキ</t>
    </rPh>
    <rPh sb="5" eb="8">
      <t>コウレイシャ</t>
    </rPh>
    <rPh sb="8" eb="10">
      <t>イリョウ</t>
    </rPh>
    <rPh sb="10" eb="12">
      <t>コウイキ</t>
    </rPh>
    <rPh sb="12" eb="14">
      <t>レンゴウ</t>
    </rPh>
    <rPh sb="14" eb="16">
      <t>トクベツ</t>
    </rPh>
    <rPh sb="16" eb="18">
      <t>カイケイ</t>
    </rPh>
    <phoneticPr fontId="2"/>
  </si>
  <si>
    <t>○</t>
    <phoneticPr fontId="2"/>
  </si>
  <si>
    <t>高松市土地開発公社</t>
    <rPh sb="0" eb="2">
      <t>タカマツ</t>
    </rPh>
    <rPh sb="2" eb="3">
      <t>シ</t>
    </rPh>
    <rPh sb="3" eb="5">
      <t>トチ</t>
    </rPh>
    <rPh sb="5" eb="7">
      <t>カイハツ</t>
    </rPh>
    <rPh sb="7" eb="9">
      <t>コウシャ</t>
    </rPh>
    <phoneticPr fontId="2"/>
  </si>
  <si>
    <t>（公財）高松市学校給食会</t>
    <rPh sb="1" eb="2">
      <t>コウ</t>
    </rPh>
    <rPh sb="2" eb="3">
      <t>ザイ</t>
    </rPh>
    <rPh sb="4" eb="6">
      <t>タカマツ</t>
    </rPh>
    <rPh sb="6" eb="7">
      <t>シ</t>
    </rPh>
    <rPh sb="7" eb="9">
      <t>ガッコウ</t>
    </rPh>
    <rPh sb="9" eb="11">
      <t>キュウショク</t>
    </rPh>
    <rPh sb="11" eb="12">
      <t>カイ</t>
    </rPh>
    <phoneticPr fontId="2"/>
  </si>
  <si>
    <t>（公財）高松市福祉事業団</t>
    <rPh sb="1" eb="2">
      <t>コウ</t>
    </rPh>
    <rPh sb="2" eb="3">
      <t>ザイ</t>
    </rPh>
    <rPh sb="4" eb="6">
      <t>タカマツ</t>
    </rPh>
    <rPh sb="6" eb="7">
      <t>シ</t>
    </rPh>
    <rPh sb="7" eb="9">
      <t>フクシ</t>
    </rPh>
    <rPh sb="9" eb="12">
      <t>ジギョウダン</t>
    </rPh>
    <phoneticPr fontId="2"/>
  </si>
  <si>
    <t>（公財）高松市スポーツ協会</t>
    <rPh sb="1" eb="2">
      <t>コウ</t>
    </rPh>
    <rPh sb="2" eb="3">
      <t>ザイ</t>
    </rPh>
    <rPh sb="4" eb="6">
      <t>タカマツ</t>
    </rPh>
    <rPh sb="6" eb="7">
      <t>シ</t>
    </rPh>
    <rPh sb="11" eb="13">
      <t>キョウカイ</t>
    </rPh>
    <phoneticPr fontId="2"/>
  </si>
  <si>
    <t>（公財）高松市国際交流協会</t>
    <rPh sb="1" eb="2">
      <t>コウ</t>
    </rPh>
    <rPh sb="2" eb="3">
      <t>ザイ</t>
    </rPh>
    <rPh sb="4" eb="6">
      <t>タカマツ</t>
    </rPh>
    <rPh sb="6" eb="7">
      <t>シ</t>
    </rPh>
    <rPh sb="7" eb="9">
      <t>コクサイ</t>
    </rPh>
    <rPh sb="9" eb="11">
      <t>コウリュウ</t>
    </rPh>
    <rPh sb="11" eb="13">
      <t>キョウカイ</t>
    </rPh>
    <phoneticPr fontId="2"/>
  </si>
  <si>
    <t>（公財）高松観光コンベンションビューロー</t>
    <rPh sb="1" eb="2">
      <t>コウ</t>
    </rPh>
    <rPh sb="2" eb="3">
      <t>ザイ</t>
    </rPh>
    <rPh sb="4" eb="6">
      <t>タカマツ</t>
    </rPh>
    <rPh sb="6" eb="8">
      <t>カンコウ</t>
    </rPh>
    <phoneticPr fontId="2"/>
  </si>
  <si>
    <t>（株）高松市食肉卸売市場公社</t>
    <rPh sb="1" eb="2">
      <t>カブ</t>
    </rPh>
    <rPh sb="3" eb="5">
      <t>タカマツ</t>
    </rPh>
    <rPh sb="5" eb="6">
      <t>シ</t>
    </rPh>
    <rPh sb="6" eb="8">
      <t>ショクニク</t>
    </rPh>
    <rPh sb="8" eb="10">
      <t>オロシウ</t>
    </rPh>
    <rPh sb="10" eb="12">
      <t>シジョウ</t>
    </rPh>
    <rPh sb="12" eb="14">
      <t>コウシャ</t>
    </rPh>
    <phoneticPr fontId="2"/>
  </si>
  <si>
    <t>（公財）高松市文化芸術財団</t>
    <rPh sb="1" eb="2">
      <t>コウ</t>
    </rPh>
    <rPh sb="2" eb="3">
      <t>ザイ</t>
    </rPh>
    <rPh sb="4" eb="6">
      <t>タカマツ</t>
    </rPh>
    <rPh sb="6" eb="7">
      <t>シ</t>
    </rPh>
    <rPh sb="7" eb="9">
      <t>ブンカ</t>
    </rPh>
    <rPh sb="9" eb="11">
      <t>ゲイジュツ</t>
    </rPh>
    <rPh sb="11" eb="13">
      <t>ザイダン</t>
    </rPh>
    <phoneticPr fontId="2"/>
  </si>
  <si>
    <t>（有）湯遊しおのえ</t>
    <rPh sb="1" eb="2">
      <t>ユウ</t>
    </rPh>
    <rPh sb="3" eb="4">
      <t>ユ</t>
    </rPh>
    <rPh sb="4" eb="5">
      <t>ユウ</t>
    </rPh>
    <phoneticPr fontId="2"/>
  </si>
  <si>
    <t>（有）香南町農業振興公社</t>
    <rPh sb="1" eb="2">
      <t>ユウ</t>
    </rPh>
    <rPh sb="3" eb="6">
      <t>コウナンチョウ</t>
    </rPh>
    <rPh sb="6" eb="8">
      <t>ノウギョウ</t>
    </rPh>
    <rPh sb="8" eb="10">
      <t>シンコウ</t>
    </rPh>
    <rPh sb="10" eb="12">
      <t>コウシャ</t>
    </rPh>
    <phoneticPr fontId="2"/>
  </si>
  <si>
    <t>-</t>
    <phoneticPr fontId="2"/>
  </si>
  <si>
    <t>地域振興基金</t>
    <rPh sb="0" eb="2">
      <t>チイキ</t>
    </rPh>
    <rPh sb="2" eb="4">
      <t>シンコウ</t>
    </rPh>
    <rPh sb="4" eb="6">
      <t>キキン</t>
    </rPh>
    <phoneticPr fontId="5"/>
  </si>
  <si>
    <t>施設整備基金</t>
    <rPh sb="0" eb="2">
      <t>シセツ</t>
    </rPh>
    <rPh sb="2" eb="4">
      <t>セイビ</t>
    </rPh>
    <rPh sb="4" eb="6">
      <t>キキン</t>
    </rPh>
    <phoneticPr fontId="5"/>
  </si>
  <si>
    <t>福祉の充実と教育力向上のための臨時基金</t>
    <rPh sb="0" eb="2">
      <t>フクシ</t>
    </rPh>
    <rPh sb="3" eb="5">
      <t>ジュウジツ</t>
    </rPh>
    <rPh sb="6" eb="9">
      <t>キョウイクリョク</t>
    </rPh>
    <rPh sb="9" eb="11">
      <t>コウジョウ</t>
    </rPh>
    <rPh sb="15" eb="17">
      <t>リンジ</t>
    </rPh>
    <rPh sb="17" eb="19">
      <t>キキン</t>
    </rPh>
    <phoneticPr fontId="2"/>
  </si>
  <si>
    <t>-</t>
    <phoneticPr fontId="2"/>
  </si>
  <si>
    <t>高松市母子福祉資金等貸付事業特別会計</t>
    <rPh sb="5" eb="7">
      <t>フクシ</t>
    </rPh>
    <phoneticPr fontId="5"/>
  </si>
  <si>
    <t>消防施設整備基金</t>
    <phoneticPr fontId="2"/>
  </si>
  <si>
    <t>中小企業勤労者福祉共済基金</t>
    <phoneticPr fontId="2"/>
  </si>
  <si>
    <t>-</t>
    <phoneticPr fontId="2"/>
  </si>
  <si>
    <t>香川県広域水道企業団水道事業会計</t>
    <rPh sb="0" eb="3">
      <t>カガワケン</t>
    </rPh>
    <rPh sb="3" eb="5">
      <t>コウイキ</t>
    </rPh>
    <rPh sb="5" eb="7">
      <t>スイドウ</t>
    </rPh>
    <rPh sb="7" eb="9">
      <t>キギョウ</t>
    </rPh>
    <rPh sb="9" eb="10">
      <t>ダン</t>
    </rPh>
    <rPh sb="10" eb="12">
      <t>スイドウ</t>
    </rPh>
    <rPh sb="12" eb="14">
      <t>ジギョウ</t>
    </rPh>
    <rPh sb="14" eb="1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</si>
  <si>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</si>
  <si>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</si>
  <si>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</si>
  <si>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</si>
  <si>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将来負担比率は類似団体内平均値と比べて高い水準にある一方、有形固定資産減価償却率は類似団体内平均値よりも低い水準である。
　これは、大型建設事業に係る起債借入がピークを過ぎたものの、依然として地方債現在高は多いままであるため将来負担比率は高い水準である一方、新規施設が増加しているため有形固定資産減価償却率は低い水準を保っていると考えられる。</t>
    <rPh sb="1" eb="3">
      <t>ショウライ</t>
    </rPh>
    <rPh sb="3" eb="5">
      <t>フタン</t>
    </rPh>
    <rPh sb="5" eb="7">
      <t>ヒリツ</t>
    </rPh>
    <rPh sb="8" eb="10">
      <t>ルイジ</t>
    </rPh>
    <rPh sb="10" eb="12">
      <t>ダンタイ</t>
    </rPh>
    <rPh sb="12" eb="13">
      <t>ナイ</t>
    </rPh>
    <rPh sb="13" eb="16">
      <t>ヘイキンチ</t>
    </rPh>
    <rPh sb="17" eb="18">
      <t>クラ</t>
    </rPh>
    <rPh sb="20" eb="21">
      <t>タカ</t>
    </rPh>
    <rPh sb="22" eb="24">
      <t>スイジュン</t>
    </rPh>
    <rPh sb="27" eb="29">
      <t>イッポウ</t>
    </rPh>
    <rPh sb="30" eb="32">
      <t>ユウケイ</t>
    </rPh>
    <rPh sb="32" eb="34">
      <t>コテイ</t>
    </rPh>
    <rPh sb="34" eb="36">
      <t>シサン</t>
    </rPh>
    <rPh sb="36" eb="38">
      <t>ゲンカ</t>
    </rPh>
    <rPh sb="38" eb="40">
      <t>ショウキャク</t>
    </rPh>
    <rPh sb="40" eb="41">
      <t>リツ</t>
    </rPh>
    <rPh sb="42" eb="44">
      <t>ルイジ</t>
    </rPh>
    <rPh sb="44" eb="46">
      <t>ダンタイ</t>
    </rPh>
    <rPh sb="46" eb="47">
      <t>ナイ</t>
    </rPh>
    <rPh sb="47" eb="50">
      <t>ヘイキンチ</t>
    </rPh>
    <rPh sb="53" eb="54">
      <t>ヒク</t>
    </rPh>
    <rPh sb="55" eb="57">
      <t>スイジュン</t>
    </rPh>
    <rPh sb="67" eb="69">
      <t>オオガタ</t>
    </rPh>
    <rPh sb="69" eb="71">
      <t>ケンセツ</t>
    </rPh>
    <rPh sb="71" eb="73">
      <t>ジギョウ</t>
    </rPh>
    <rPh sb="74" eb="75">
      <t>カカ</t>
    </rPh>
    <rPh sb="76" eb="78">
      <t>キサイ</t>
    </rPh>
    <rPh sb="78" eb="80">
      <t>カリイレ</t>
    </rPh>
    <rPh sb="85" eb="86">
      <t>ス</t>
    </rPh>
    <rPh sb="92" eb="94">
      <t>イゼン</t>
    </rPh>
    <rPh sb="97" eb="100">
      <t>チホウサイ</t>
    </rPh>
    <rPh sb="100" eb="102">
      <t>ゲンザイ</t>
    </rPh>
    <rPh sb="102" eb="103">
      <t>ダカ</t>
    </rPh>
    <rPh sb="104" eb="105">
      <t>オオ</t>
    </rPh>
    <rPh sb="113" eb="115">
      <t>ショウライ</t>
    </rPh>
    <rPh sb="115" eb="117">
      <t>フタン</t>
    </rPh>
    <rPh sb="117" eb="119">
      <t>ヒリツ</t>
    </rPh>
    <rPh sb="120" eb="121">
      <t>タカ</t>
    </rPh>
    <rPh sb="122" eb="124">
      <t>スイジュン</t>
    </rPh>
    <rPh sb="127" eb="129">
      <t>イッポウ</t>
    </rPh>
    <rPh sb="130" eb="132">
      <t>シンキ</t>
    </rPh>
    <rPh sb="132" eb="134">
      <t>シセツ</t>
    </rPh>
    <rPh sb="135" eb="137">
      <t>ゾウカ</t>
    </rPh>
    <rPh sb="143" eb="145">
      <t>ユウケイ</t>
    </rPh>
    <rPh sb="145" eb="147">
      <t>コテイ</t>
    </rPh>
    <rPh sb="147" eb="149">
      <t>シサン</t>
    </rPh>
    <rPh sb="149" eb="151">
      <t>ゲンカ</t>
    </rPh>
    <rPh sb="151" eb="153">
      <t>ショウキャク</t>
    </rPh>
    <rPh sb="153" eb="154">
      <t>リツ</t>
    </rPh>
    <rPh sb="155" eb="156">
      <t>ヒク</t>
    </rPh>
    <rPh sb="157" eb="159">
      <t>スイジュン</t>
    </rPh>
    <rPh sb="160" eb="161">
      <t>タモ</t>
    </rPh>
    <rPh sb="166" eb="167">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</si>
  <si>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</si>
  <si>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</si>
  <si>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</si>
  <si>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</si>
  <si>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</si>
  <si>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</si>
  <si>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内平均値と比べて高い水準にある。令和元年度は大型建設事業に係る起債借入のピークが過ぎ、起債発行額が減少しているため地方債現在高は減少したものの、充当可能基金が約8.5億円減少したことから充当可能財源等も減少しており、結果として将来負担比率が上昇している。また、大型建設事業の市債償還が令和４年度に向けて増加するものの、市債償還に対する国からの財源措置の増加などにより、実質公債費比率は下降傾向にある。
　引き続き、プライマリーバランスに留意して、新規の市債発行の抑制に取り組むとともに、発行に当たっては事業の緊急性・必要性を検討し、後年度負担となる市債残高の縮減に努める。</t>
    <rPh sb="1" eb="3">
      <t>ショウライ</t>
    </rPh>
    <rPh sb="3" eb="5">
      <t>フタン</t>
    </rPh>
    <rPh sb="5" eb="7">
      <t>ヒリツ</t>
    </rPh>
    <rPh sb="7" eb="8">
      <t>オヨ</t>
    </rPh>
    <rPh sb="9" eb="11">
      <t>ジッシツ</t>
    </rPh>
    <rPh sb="11" eb="14">
      <t>コウサイヒ</t>
    </rPh>
    <rPh sb="14" eb="16">
      <t>ヒリツ</t>
    </rPh>
    <rPh sb="17" eb="19">
      <t>ルイジ</t>
    </rPh>
    <rPh sb="19" eb="21">
      <t>ダンタイ</t>
    </rPh>
    <rPh sb="21" eb="22">
      <t>ナイ</t>
    </rPh>
    <rPh sb="22" eb="25">
      <t>ヘイキンチ</t>
    </rPh>
    <rPh sb="26" eb="27">
      <t>クラ</t>
    </rPh>
    <rPh sb="29" eb="30">
      <t>タカ</t>
    </rPh>
    <rPh sb="31" eb="33">
      <t>スイジュン</t>
    </rPh>
    <rPh sb="37" eb="39">
      <t>レイワ</t>
    </rPh>
    <rPh sb="39" eb="41">
      <t>ガンネン</t>
    </rPh>
    <rPh sb="41" eb="42">
      <t>ド</t>
    </rPh>
    <rPh sb="43" eb="45">
      <t>オオガタ</t>
    </rPh>
    <rPh sb="45" eb="47">
      <t>ケンセツ</t>
    </rPh>
    <rPh sb="47" eb="49">
      <t>ジギョウ</t>
    </rPh>
    <rPh sb="50" eb="51">
      <t>カカ</t>
    </rPh>
    <rPh sb="52" eb="54">
      <t>キサイ</t>
    </rPh>
    <rPh sb="54" eb="56">
      <t>カリイレ</t>
    </rPh>
    <rPh sb="61" eb="62">
      <t>ス</t>
    </rPh>
    <rPh sb="64" eb="66">
      <t>キサイ</t>
    </rPh>
    <rPh sb="66" eb="69">
      <t>ハッコウガク</t>
    </rPh>
    <rPh sb="70" eb="72">
      <t>ゲンショウ</t>
    </rPh>
    <rPh sb="78" eb="81">
      <t>チホウサイ</t>
    </rPh>
    <rPh sb="81" eb="83">
      <t>ゲンザイ</t>
    </rPh>
    <rPh sb="83" eb="84">
      <t>ダカ</t>
    </rPh>
    <rPh sb="85" eb="87">
      <t>ゲンショウ</t>
    </rPh>
    <rPh sb="93" eb="95">
      <t>ジュウトウ</t>
    </rPh>
    <rPh sb="95" eb="97">
      <t>カノウ</t>
    </rPh>
    <rPh sb="97" eb="99">
      <t>キキン</t>
    </rPh>
    <rPh sb="100" eb="101">
      <t>ヤク</t>
    </rPh>
    <rPh sb="104" eb="106">
      <t>オクエン</t>
    </rPh>
    <rPh sb="106" eb="108">
      <t>ゲンショウ</t>
    </rPh>
    <rPh sb="114" eb="116">
      <t>ジュウトウ</t>
    </rPh>
    <rPh sb="116" eb="118">
      <t>カノウ</t>
    </rPh>
    <rPh sb="118" eb="120">
      <t>ザイゲン</t>
    </rPh>
    <rPh sb="120" eb="121">
      <t>トウ</t>
    </rPh>
    <rPh sb="122" eb="124">
      <t>ゲンショウ</t>
    </rPh>
    <rPh sb="129" eb="131">
      <t>ケッカ</t>
    </rPh>
    <rPh sb="134" eb="136">
      <t>ショウライ</t>
    </rPh>
    <rPh sb="136" eb="138">
      <t>フタン</t>
    </rPh>
    <rPh sb="138" eb="140">
      <t>ヒリツ</t>
    </rPh>
    <rPh sb="141" eb="143">
      <t>ジョウショウ</t>
    </rPh>
    <rPh sb="151" eb="153">
      <t>オオガタ</t>
    </rPh>
    <rPh sb="153" eb="155">
      <t>ケンセツ</t>
    </rPh>
    <rPh sb="155" eb="157">
      <t>ジギョウ</t>
    </rPh>
    <rPh sb="158" eb="160">
      <t>シサイ</t>
    </rPh>
    <rPh sb="160" eb="162">
      <t>ショウカン</t>
    </rPh>
    <rPh sb="163" eb="165">
      <t>レイワ</t>
    </rPh>
    <rPh sb="166" eb="168">
      <t>ネンド</t>
    </rPh>
    <rPh sb="169" eb="170">
      <t>ム</t>
    </rPh>
    <rPh sb="172" eb="174">
      <t>ゾウカ</t>
    </rPh>
    <rPh sb="180" eb="182">
      <t>シサイ</t>
    </rPh>
    <rPh sb="182" eb="184">
      <t>ショウカン</t>
    </rPh>
    <rPh sb="185" eb="186">
      <t>タイ</t>
    </rPh>
    <rPh sb="188" eb="189">
      <t>クニ</t>
    </rPh>
    <rPh sb="192" eb="194">
      <t>ザイゲン</t>
    </rPh>
    <rPh sb="194" eb="196">
      <t>ソチ</t>
    </rPh>
    <rPh sb="197" eb="199">
      <t>ゾウカ</t>
    </rPh>
    <rPh sb="205" eb="207">
      <t>ジッシツ</t>
    </rPh>
    <rPh sb="207" eb="210">
      <t>コウサイヒ</t>
    </rPh>
    <rPh sb="210" eb="212">
      <t>ヒリツ</t>
    </rPh>
    <rPh sb="213" eb="215">
      <t>カコウ</t>
    </rPh>
    <rPh sb="215" eb="217">
      <t>ケイコウ</t>
    </rPh>
    <rPh sb="223" eb="224">
      <t>ヒ</t>
    </rPh>
    <rPh sb="225" eb="226">
      <t>ツヅ</t>
    </rPh>
    <rPh sb="239" eb="241">
      <t>リュウイ</t>
    </rPh>
    <rPh sb="244" eb="246">
      <t>シンキ</t>
    </rPh>
    <rPh sb="247" eb="249">
      <t>シサイ</t>
    </rPh>
    <rPh sb="249" eb="251">
      <t>ハッコウ</t>
    </rPh>
    <rPh sb="252" eb="254">
      <t>ヨクセイ</t>
    </rPh>
    <rPh sb="255" eb="256">
      <t>ト</t>
    </rPh>
    <rPh sb="257" eb="258">
      <t>ク</t>
    </rPh>
    <rPh sb="264" eb="266">
      <t>ハッコウ</t>
    </rPh>
    <rPh sb="267" eb="268">
      <t>ア</t>
    </rPh>
    <rPh sb="272" eb="274">
      <t>ジギョウ</t>
    </rPh>
    <rPh sb="275" eb="278">
      <t>キンキュウセイ</t>
    </rPh>
    <rPh sb="279" eb="282">
      <t>ヒツヨウセイ</t>
    </rPh>
    <rPh sb="283" eb="285">
      <t>ケントウ</t>
    </rPh>
    <rPh sb="287" eb="290">
      <t>コウネンド</t>
    </rPh>
    <rPh sb="290" eb="292">
      <t>フタン</t>
    </rPh>
    <rPh sb="295" eb="297">
      <t>シサイ</t>
    </rPh>
    <rPh sb="297" eb="299">
      <t>ザンダカ</t>
    </rPh>
    <rPh sb="300" eb="302">
      <t>シュクゲン</t>
    </rPh>
    <rPh sb="303" eb="304">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</si>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</sst>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DBE9-4645-B0B1-9C005F813A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51818</c:v>
                </c:pt>
                <c:pt idx="1">
                  <c:v>65175</c:v>
                </c:pt>
                <c:pt idx="2">
                  <c:v>76185</c:v>
                </c:pt>
                <c:pt idx="3">
                  <c:v>34941</c:v>
                </c:pt>
                <c:pt idx="4">
                  <c:v>36523</c:v>
                </c:pt>
              </c:numCache>
            </c:numRef>
          </c:val>
          <c:smooth val="0"/>
          <c:extLst>
            <c:ext xmlns:c16="http://schemas.microsoft.com/office/drawing/2014/chart" uri="{C3380CC4-5D6E-409C-BE32-E72D297353CC}">
              <c16:uniqueId val="{00000001-DBE9-4645-B0B1-9C005F813A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5.23</c:v>
                </c:pt>
                <c:pt idx="1">
                  <c:v>3.97</c:v>
                </c:pt>
                <c:pt idx="2">
                  <c:v>2.1</c:v>
                </c:pt>
                <c:pt idx="3">
                  <c:v>2.2000000000000002</c:v>
                </c:pt>
                <c:pt idx="4">
                  <c:v>2.91</c:v>
                </c:pt>
              </c:numCache>
            </c:numRef>
          </c:val>
          <c:extLst>
            <c:ext xmlns:c16="http://schemas.microsoft.com/office/drawing/2014/chart" uri="{C3380CC4-5D6E-409C-BE32-E72D297353CC}">
              <c16:uniqueId val="{00000000-68A0-460C-9341-B96CF3EB41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14.12</c:v>
                </c:pt>
                <c:pt idx="1">
                  <c:v>12.67</c:v>
                </c:pt>
                <c:pt idx="2">
                  <c:v>12.43</c:v>
                </c:pt>
                <c:pt idx="3">
                  <c:v>9.7899999999999991</c:v>
                </c:pt>
                <c:pt idx="4">
                  <c:v>8.44</c:v>
                </c:pt>
              </c:numCache>
            </c:numRef>
          </c:val>
          <c:extLst>
            <c:ext xmlns:c16="http://schemas.microsoft.com/office/drawing/2014/chart" uri="{C3380CC4-5D6E-409C-BE32-E72D297353CC}">
              <c16:uniqueId val="{00000001-68A0-460C-9341-B96CF3EB41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-1.73</c:v>
                </c:pt>
                <c:pt idx="1">
                  <c:v>-4.8600000000000003</c:v>
                </c:pt>
                <c:pt idx="2">
                  <c:v>-3.16</c:v>
                </c:pt>
                <c:pt idx="3">
                  <c:v>-2.23</c:v>
                </c:pt>
                <c:pt idx="4">
                  <c:v>-2.14</c:v>
                </c:pt>
              </c:numCache>
            </c:numRef>
          </c:val>
          <c:smooth val="0"/>
          <c:extLst>
            <c:ext xmlns:c16="http://schemas.microsoft.com/office/drawing/2014/chart" uri="{C3380CC4-5D6E-409C-BE32-E72D297353CC}">
              <c16:uniqueId val="{00000002-68A0-460C-9341-B96CF3EB41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5.17</c:v>
                </c:pt>
                <c:pt idx="2">
                  <c:v>#N/A</c:v>
                </c:pt>
                <c:pt idx="3">
                  <c:v>5.65</c:v>
                </c:pt>
                <c:pt idx="4">
                  <c:v>#N/A</c:v>
                </c:pt>
                <c:pt idx="5">
                  <c:v>5.32</c:v>
                </c:pt>
                <c:pt idx="6">
                  <c:v>#N/A</c:v>
                </c:pt>
                <c:pt idx="7">
                  <c:v>0</c:v>
                </c:pt>
                <c:pt idx="8">
                  <c:v>#N/A</c:v>
                </c:pt>
                <c:pt idx="9">
                  <c:v>0</c:v>
                </c:pt>
              </c:numCache>
            </c:numRef>
          </c:val>
          <c:extLst>
            <c:ext xmlns:c16="http://schemas.microsoft.com/office/drawing/2014/chart" uri="{C3380CC4-5D6E-409C-BE32-E72D297353CC}">
              <c16:uniqueId val="{00000000-E3E8-44E2-93AF-798630083C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E8-44E2-93AF-798630083CBA}"/>
            </c:ext>
          </c:extLst>
        </c:ser>
        <c:ser>
          <c:idx val="2"/>
          <c:order val="2"/>
          <c:tx>
            <c:strRef>
              <c:f>データシート!$A$29</c:f>
              <c:strCache>
                <c:ptCount val="1"/>
                <c:pt idx="0">
                  <c:v>高松市母子福祉資金等貸付事業特別会計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3E8-44E2-93AF-798630083CBA}"/>
            </c:ext>
          </c:extLst>
        </c:ser>
        <c:ser>
          <c:idx val="3"/>
          <c:order val="3"/>
          <c:tx>
            <c:strRef>
              <c:f>データシート!$A$30</c:f>
              <c:strCache>
                <c:ptCount val="1"/>
                <c:pt idx="0">
                  <c:v>高松市後期高齢者医療事業特別会計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0.08</c:v>
                </c:pt>
                <c:pt idx="4">
                  <c:v>#N/A</c:v>
                </c:pt>
                <c:pt idx="5">
                  <c:v>0</c:v>
                </c:pt>
                <c:pt idx="6">
                  <c:v>#N/A</c:v>
                </c:pt>
                <c:pt idx="7">
                  <c:v>0.01</c:v>
                </c:pt>
                <c:pt idx="8">
                  <c:v>#N/A</c:v>
                </c:pt>
                <c:pt idx="9">
                  <c:v>0</c:v>
                </c:pt>
              </c:numCache>
            </c:numRef>
          </c:val>
          <c:extLst>
            <c:ext xmlns:c16="http://schemas.microsoft.com/office/drawing/2014/chart" uri="{C3380CC4-5D6E-409C-BE32-E72D297353CC}">
              <c16:uniqueId val="{00000003-E3E8-44E2-93AF-798630083CBA}"/>
            </c:ext>
          </c:extLst>
        </c:ser>
        <c:ser>
          <c:idx val="4"/>
          <c:order val="4"/>
          <c:tx>
            <c:strRef>
              <c:f>データシート!$A$31</c:f>
              <c:strCache>
                <c:ptCount val="1"/>
                <c:pt idx="0">
                  <c:v>高松市中小企業勤労者福祉共済事業特別会計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3E8-44E2-93AF-798630083CBA}"/>
            </c:ext>
          </c:extLst>
        </c:ser>
        <c:ser>
          <c:idx val="5"/>
          <c:order val="5"/>
          <c:tx>
            <c:strRef>
              <c:f>データシート!$A$32</c:f>
              <c:strCache>
                <c:ptCount val="1"/>
                <c:pt idx="0">
                  <c:v>高松市介護保険事業特別会計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0.64</c:v>
                </c:pt>
                <c:pt idx="2">
                  <c:v>#N/A</c:v>
                </c:pt>
                <c:pt idx="3">
                  <c:v>0.77</c:v>
                </c:pt>
                <c:pt idx="4">
                  <c:v>#N/A</c:v>
                </c:pt>
                <c:pt idx="5">
                  <c:v>0.76</c:v>
                </c:pt>
                <c:pt idx="6">
                  <c:v>#N/A</c:v>
                </c:pt>
                <c:pt idx="7">
                  <c:v>0.92</c:v>
                </c:pt>
                <c:pt idx="8">
                  <c:v>#N/A</c:v>
                </c:pt>
                <c:pt idx="9">
                  <c:v>0.34</c:v>
                </c:pt>
              </c:numCache>
            </c:numRef>
          </c:val>
          <c:extLst>
            <c:ext xmlns:c16="http://schemas.microsoft.com/office/drawing/2014/chart" uri="{C3380CC4-5D6E-409C-BE32-E72D297353CC}">
              <c16:uniqueId val="{00000005-E3E8-44E2-93AF-798630083CBA}"/>
            </c:ext>
          </c:extLst>
        </c:ser>
        <c:ser>
          <c:idx val="6"/>
          <c:order val="6"/>
          <c:tx>
            <c:strRef>
              <c:f>データシート!$A$33</c:f>
              <c:strCache>
                <c:ptCount val="1"/>
                <c:pt idx="0">
                  <c:v>高松市競輪事業特別会計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0.71</c:v>
                </c:pt>
                <c:pt idx="2">
                  <c:v>#N/A</c:v>
                </c:pt>
                <c:pt idx="3">
                  <c:v>0.79</c:v>
                </c:pt>
                <c:pt idx="4">
                  <c:v>#N/A</c:v>
                </c:pt>
                <c:pt idx="5">
                  <c:v>0.59</c:v>
                </c:pt>
                <c:pt idx="6">
                  <c:v>#N/A</c:v>
                </c:pt>
                <c:pt idx="7">
                  <c:v>0.54</c:v>
                </c:pt>
                <c:pt idx="8">
                  <c:v>#N/A</c:v>
                </c:pt>
                <c:pt idx="9">
                  <c:v>0.46</c:v>
                </c:pt>
              </c:numCache>
            </c:numRef>
          </c:val>
          <c:extLst>
            <c:ext xmlns:c16="http://schemas.microsoft.com/office/drawing/2014/chart" uri="{C3380CC4-5D6E-409C-BE32-E72D297353CC}">
              <c16:uniqueId val="{00000006-E3E8-44E2-93AF-798630083CBA}"/>
            </c:ext>
          </c:extLst>
        </c:ser>
        <c:ser>
          <c:idx val="7"/>
          <c:order val="7"/>
          <c:tx>
            <c:strRef>
              <c:f>データシート!$A$34</c:f>
              <c:strCache>
                <c:ptCount val="1"/>
                <c:pt idx="0">
                  <c:v>高松市病院事業会計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0.45</c:v>
                </c:pt>
                <c:pt idx="2">
                  <c:v>#N/A</c:v>
                </c:pt>
                <c:pt idx="3">
                  <c:v>0.34</c:v>
                </c:pt>
                <c:pt idx="4">
                  <c:v>#N/A</c:v>
                </c:pt>
                <c:pt idx="5">
                  <c:v>0.49</c:v>
                </c:pt>
                <c:pt idx="6">
                  <c:v>#N/A</c:v>
                </c:pt>
                <c:pt idx="7">
                  <c:v>0.78</c:v>
                </c:pt>
                <c:pt idx="8">
                  <c:v>#N/A</c:v>
                </c:pt>
                <c:pt idx="9">
                  <c:v>0.97</c:v>
                </c:pt>
              </c:numCache>
            </c:numRef>
          </c:val>
          <c:extLst>
            <c:ext xmlns:c16="http://schemas.microsoft.com/office/drawing/2014/chart" uri="{C3380CC4-5D6E-409C-BE32-E72D297353CC}">
              <c16:uniqueId val="{00000007-E3E8-44E2-93AF-798630083CBA}"/>
            </c:ext>
          </c:extLst>
        </c:ser>
        <c:ser>
          <c:idx val="8"/>
          <c:order val="8"/>
          <c:tx>
            <c:strRef>
              <c:f>データシート!$A$35</c:f>
              <c:strCache>
                <c:ptCount val="1"/>
                <c:pt idx="0">
                  <c:v>高松市下水道事業会計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2.59</c:v>
                </c:pt>
                <c:pt idx="2">
                  <c:v>#N/A</c:v>
                </c:pt>
                <c:pt idx="3">
                  <c:v>2.79</c:v>
                </c:pt>
                <c:pt idx="4">
                  <c:v>#N/A</c:v>
                </c:pt>
                <c:pt idx="5">
                  <c:v>2.88</c:v>
                </c:pt>
                <c:pt idx="6">
                  <c:v>#N/A</c:v>
                </c:pt>
                <c:pt idx="7">
                  <c:v>2.56</c:v>
                </c:pt>
                <c:pt idx="8">
                  <c:v>#N/A</c:v>
                </c:pt>
                <c:pt idx="9">
                  <c:v>2.79</c:v>
                </c:pt>
              </c:numCache>
            </c:numRef>
          </c:val>
          <c:extLst>
            <c:ext xmlns:c16="http://schemas.microsoft.com/office/drawing/2014/chart" uri="{C3380CC4-5D6E-409C-BE32-E72D297353CC}">
              <c16:uniqueId val="{00000008-E3E8-44E2-93AF-798630083C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5.22</c:v>
                </c:pt>
                <c:pt idx="2">
                  <c:v>#N/A</c:v>
                </c:pt>
                <c:pt idx="3">
                  <c:v>3.96</c:v>
                </c:pt>
                <c:pt idx="4">
                  <c:v>#N/A</c:v>
                </c:pt>
                <c:pt idx="5">
                  <c:v>2.1</c:v>
                </c:pt>
                <c:pt idx="6">
                  <c:v>#N/A</c:v>
                </c:pt>
                <c:pt idx="7">
                  <c:v>2.19</c:v>
                </c:pt>
                <c:pt idx="8">
                  <c:v>#N/A</c:v>
                </c:pt>
                <c:pt idx="9">
                  <c:v>2.89</c:v>
                </c:pt>
              </c:numCache>
            </c:numRef>
          </c:val>
          <c:extLst>
            <c:ext xmlns:c16="http://schemas.microsoft.com/office/drawing/2014/chart" uri="{C3380CC4-5D6E-409C-BE32-E72D297353CC}">
              <c16:uniqueId val="{00000009-E3E8-44E2-93AF-798630083C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12566</c:v>
                </c:pt>
                <c:pt idx="5">
                  <c:v>13129</c:v>
                </c:pt>
                <c:pt idx="8">
                  <c:v>13316</c:v>
                </c:pt>
                <c:pt idx="11">
                  <c:v>13392</c:v>
                </c:pt>
                <c:pt idx="14">
                  <c:v>13234</c:v>
                </c:pt>
              </c:numCache>
            </c:numRef>
          </c:val>
          <c:extLst>
            <c:ext xmlns:c16="http://schemas.microsoft.com/office/drawing/2014/chart" uri="{C3380CC4-5D6E-409C-BE32-E72D297353CC}">
              <c16:uniqueId val="{00000000-B6DC-4E98-B2CB-44505B3813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DC-4E98-B2CB-44505B3813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33</c:v>
                </c:pt>
                <c:pt idx="3">
                  <c:v>35</c:v>
                </c:pt>
                <c:pt idx="6">
                  <c:v>30</c:v>
                </c:pt>
                <c:pt idx="9">
                  <c:v>23</c:v>
                </c:pt>
                <c:pt idx="12">
                  <c:v>17</c:v>
                </c:pt>
              </c:numCache>
            </c:numRef>
          </c:val>
          <c:extLst>
            <c:ext xmlns:c16="http://schemas.microsoft.com/office/drawing/2014/chart" uri="{C3380CC4-5D6E-409C-BE32-E72D297353CC}">
              <c16:uniqueId val="{00000002-B6DC-4E98-B2CB-44505B3813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12</c:v>
                </c:pt>
                <c:pt idx="12">
                  <c:v>9</c:v>
                </c:pt>
              </c:numCache>
            </c:numRef>
          </c:val>
          <c:extLst>
            <c:ext xmlns:c16="http://schemas.microsoft.com/office/drawing/2014/chart" uri="{C3380CC4-5D6E-409C-BE32-E72D297353CC}">
              <c16:uniqueId val="{00000003-B6DC-4E98-B2CB-44505B3813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3700</c:v>
                </c:pt>
                <c:pt idx="3">
                  <c:v>3581</c:v>
                </c:pt>
                <c:pt idx="6">
                  <c:v>3553</c:v>
                </c:pt>
                <c:pt idx="9">
                  <c:v>3161</c:v>
                </c:pt>
                <c:pt idx="12">
                  <c:v>2903</c:v>
                </c:pt>
              </c:numCache>
            </c:numRef>
          </c:val>
          <c:extLst>
            <c:ext xmlns:c16="http://schemas.microsoft.com/office/drawing/2014/chart" uri="{C3380CC4-5D6E-409C-BE32-E72D297353CC}">
              <c16:uniqueId val="{00000004-B6DC-4E98-B2CB-44505B3813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67</c:v>
                </c:pt>
                <c:pt idx="3">
                  <c:v>67</c:v>
                </c:pt>
                <c:pt idx="6">
                  <c:v>67</c:v>
                </c:pt>
                <c:pt idx="9">
                  <c:v>67</c:v>
                </c:pt>
                <c:pt idx="12">
                  <c:v>67</c:v>
                </c:pt>
              </c:numCache>
            </c:numRef>
          </c:val>
          <c:extLst>
            <c:ext xmlns:c16="http://schemas.microsoft.com/office/drawing/2014/chart" uri="{C3380CC4-5D6E-409C-BE32-E72D297353CC}">
              <c16:uniqueId val="{00000005-B6DC-4E98-B2CB-44505B3813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DC-4E98-B2CB-44505B3813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16411</c:v>
                </c:pt>
                <c:pt idx="3">
                  <c:v>16461</c:v>
                </c:pt>
                <c:pt idx="6">
                  <c:v>16374</c:v>
                </c:pt>
                <c:pt idx="9">
                  <c:v>16363</c:v>
                </c:pt>
                <c:pt idx="12">
                  <c:v>16403</c:v>
                </c:pt>
              </c:numCache>
            </c:numRef>
          </c:val>
          <c:extLst>
            <c:ext xmlns:c16="http://schemas.microsoft.com/office/drawing/2014/chart" uri="{C3380CC4-5D6E-409C-BE32-E72D297353CC}">
              <c16:uniqueId val="{00000007-B6DC-4E98-B2CB-44505B3813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7645</c:v>
                </c:pt>
                <c:pt idx="2">
                  <c:v>#N/A</c:v>
                </c:pt>
                <c:pt idx="3">
                  <c:v>#N/A</c:v>
                </c:pt>
                <c:pt idx="4">
                  <c:v>7015</c:v>
                </c:pt>
                <c:pt idx="5">
                  <c:v>#N/A</c:v>
                </c:pt>
                <c:pt idx="6">
                  <c:v>#N/A</c:v>
                </c:pt>
                <c:pt idx="7">
                  <c:v>6708</c:v>
                </c:pt>
                <c:pt idx="8">
                  <c:v>#N/A</c:v>
                </c:pt>
                <c:pt idx="9">
                  <c:v>#N/A</c:v>
                </c:pt>
                <c:pt idx="10">
                  <c:v>6234</c:v>
                </c:pt>
                <c:pt idx="11">
                  <c:v>#N/A</c:v>
                </c:pt>
                <c:pt idx="12">
                  <c:v>#N/A</c:v>
                </c:pt>
                <c:pt idx="13">
                  <c:v>6165</c:v>
                </c:pt>
                <c:pt idx="14">
                  <c:v>#N/A</c:v>
                </c:pt>
              </c:numCache>
            </c:numRef>
          </c:val>
          <c:smooth val="0"/>
          <c:extLst>
            <c:ext xmlns:c16="http://schemas.microsoft.com/office/drawing/2014/chart" uri="{C3380CC4-5D6E-409C-BE32-E72D297353CC}">
              <c16:uniqueId val="{00000008-B6DC-4E98-B2CB-44505B3813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156166</c:v>
                </c:pt>
                <c:pt idx="5">
                  <c:v>165780</c:v>
                </c:pt>
                <c:pt idx="8">
                  <c:v>172990</c:v>
                </c:pt>
                <c:pt idx="11">
                  <c:v>175677</c:v>
                </c:pt>
                <c:pt idx="14">
                  <c:v>173497</c:v>
                </c:pt>
              </c:numCache>
            </c:numRef>
          </c:val>
          <c:extLst>
            <c:ext xmlns:c16="http://schemas.microsoft.com/office/drawing/2014/chart" uri="{C3380CC4-5D6E-409C-BE32-E72D297353CC}">
              <c16:uniqueId val="{00000000-199B-46D3-A038-19D664D396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307</c:v>
                </c:pt>
                <c:pt idx="5">
                  <c:v>595</c:v>
                </c:pt>
                <c:pt idx="8">
                  <c:v>7760</c:v>
                </c:pt>
                <c:pt idx="11">
                  <c:v>8554</c:v>
                </c:pt>
                <c:pt idx="14">
                  <c:v>8376</c:v>
                </c:pt>
              </c:numCache>
            </c:numRef>
          </c:val>
          <c:extLst>
            <c:ext xmlns:c16="http://schemas.microsoft.com/office/drawing/2014/chart" uri="{C3380CC4-5D6E-409C-BE32-E72D297353CC}">
              <c16:uniqueId val="{00000001-199B-46D3-A038-19D664D396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22817</c:v>
                </c:pt>
                <c:pt idx="5">
                  <c:v>20721</c:v>
                </c:pt>
                <c:pt idx="8">
                  <c:v>19335</c:v>
                </c:pt>
                <c:pt idx="11">
                  <c:v>14915</c:v>
                </c:pt>
                <c:pt idx="14">
                  <c:v>14061</c:v>
                </c:pt>
              </c:numCache>
            </c:numRef>
          </c:val>
          <c:extLst>
            <c:ext xmlns:c16="http://schemas.microsoft.com/office/drawing/2014/chart" uri="{C3380CC4-5D6E-409C-BE32-E72D297353CC}">
              <c16:uniqueId val="{00000002-199B-46D3-A038-19D664D396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9B-46D3-A038-19D664D396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9B-46D3-A038-19D664D396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7002</c:v>
                </c:pt>
                <c:pt idx="9">
                  <c:v>7169</c:v>
                </c:pt>
                <c:pt idx="12">
                  <c:v>7132</c:v>
                </c:pt>
              </c:numCache>
            </c:numRef>
          </c:val>
          <c:extLst>
            <c:ext xmlns:c16="http://schemas.microsoft.com/office/drawing/2014/chart" uri="{C3380CC4-5D6E-409C-BE32-E72D297353CC}">
              <c16:uniqueId val="{00000005-199B-46D3-A038-19D664D396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23674</c:v>
                </c:pt>
                <c:pt idx="3">
                  <c:v>24375</c:v>
                </c:pt>
                <c:pt idx="6">
                  <c:v>24296</c:v>
                </c:pt>
                <c:pt idx="9">
                  <c:v>22920</c:v>
                </c:pt>
                <c:pt idx="12">
                  <c:v>22773</c:v>
                </c:pt>
              </c:numCache>
            </c:numRef>
          </c:val>
          <c:extLst>
            <c:ext xmlns:c16="http://schemas.microsoft.com/office/drawing/2014/chart" uri="{C3380CC4-5D6E-409C-BE32-E72D297353CC}">
              <c16:uniqueId val="{00000006-199B-46D3-A038-19D664D396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166</c:v>
                </c:pt>
                <c:pt idx="12">
                  <c:v>166</c:v>
                </c:pt>
              </c:numCache>
            </c:numRef>
          </c:val>
          <c:extLst>
            <c:ext xmlns:c16="http://schemas.microsoft.com/office/drawing/2014/chart" uri="{C3380CC4-5D6E-409C-BE32-E72D297353CC}">
              <c16:uniqueId val="{00000007-199B-46D3-A038-19D664D396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55434</c:v>
                </c:pt>
                <c:pt idx="3">
                  <c:v>53909</c:v>
                </c:pt>
                <c:pt idx="6">
                  <c:v>49661</c:v>
                </c:pt>
                <c:pt idx="9">
                  <c:v>50290</c:v>
                </c:pt>
                <c:pt idx="12">
                  <c:v>50730</c:v>
                </c:pt>
              </c:numCache>
            </c:numRef>
          </c:val>
          <c:extLst>
            <c:ext xmlns:c16="http://schemas.microsoft.com/office/drawing/2014/chart" uri="{C3380CC4-5D6E-409C-BE32-E72D297353CC}">
              <c16:uniqueId val="{00000008-199B-46D3-A038-19D664D396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176</c:v>
                </c:pt>
                <c:pt idx="3">
                  <c:v>135</c:v>
                </c:pt>
                <c:pt idx="6">
                  <c:v>112</c:v>
                </c:pt>
                <c:pt idx="9">
                  <c:v>84</c:v>
                </c:pt>
                <c:pt idx="12">
                  <c:v>67</c:v>
                </c:pt>
              </c:numCache>
            </c:numRef>
          </c:val>
          <c:extLst>
            <c:ext xmlns:c16="http://schemas.microsoft.com/office/drawing/2014/chart" uri="{C3380CC4-5D6E-409C-BE32-E72D297353CC}">
              <c16:uniqueId val="{00000009-199B-46D3-A038-19D664D396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157733</c:v>
                </c:pt>
                <c:pt idx="3">
                  <c:v>165803</c:v>
                </c:pt>
                <c:pt idx="6">
                  <c:v>175522</c:v>
                </c:pt>
                <c:pt idx="9">
                  <c:v>178157</c:v>
                </c:pt>
                <c:pt idx="12">
                  <c:v>177448</c:v>
                </c:pt>
              </c:numCache>
            </c:numRef>
          </c:val>
          <c:extLst>
            <c:ext xmlns:c16="http://schemas.microsoft.com/office/drawing/2014/chart" uri="{C3380CC4-5D6E-409C-BE32-E72D297353CC}">
              <c16:uniqueId val="{0000000A-199B-46D3-A038-19D664D396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57728</c:v>
                </c:pt>
                <c:pt idx="2">
                  <c:v>#N/A</c:v>
                </c:pt>
                <c:pt idx="3">
                  <c:v>#N/A</c:v>
                </c:pt>
                <c:pt idx="4">
                  <c:v>57125</c:v>
                </c:pt>
                <c:pt idx="5">
                  <c:v>#N/A</c:v>
                </c:pt>
                <c:pt idx="6">
                  <c:v>#N/A</c:v>
                </c:pt>
                <c:pt idx="7">
                  <c:v>56508</c:v>
                </c:pt>
                <c:pt idx="8">
                  <c:v>#N/A</c:v>
                </c:pt>
                <c:pt idx="9">
                  <c:v>#N/A</c:v>
                </c:pt>
                <c:pt idx="10">
                  <c:v>59642</c:v>
                </c:pt>
                <c:pt idx="11">
                  <c:v>#N/A</c:v>
                </c:pt>
                <c:pt idx="12">
                  <c:v>#N/A</c:v>
                </c:pt>
                <c:pt idx="13">
                  <c:v>62383</c:v>
                </c:pt>
                <c:pt idx="14">
                  <c:v>#N/A</c:v>
                </c:pt>
              </c:numCache>
            </c:numRef>
          </c:val>
          <c:smooth val="0"/>
          <c:extLst>
            <c:ext xmlns:c16="http://schemas.microsoft.com/office/drawing/2014/chart" uri="{C3380CC4-5D6E-409C-BE32-E72D297353CC}">
              <c16:uniqueId val="{0000000B-199B-46D3-A038-19D664D396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11700</c:v>
                </c:pt>
                <c:pt idx="1">
                  <c:v>9239</c:v>
                </c:pt>
                <c:pt idx="2">
                  <c:v>7943</c:v>
                </c:pt>
              </c:numCache>
            </c:numRef>
          </c:val>
          <c:extLst>
            <c:ext xmlns:c16="http://schemas.microsoft.com/office/drawing/2014/chart" uri="{C3380CC4-5D6E-409C-BE32-E72D297353CC}">
              <c16:uniqueId val="{00000000-BE71-4318-81CA-31355CC740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1521</c:v>
                </c:pt>
                <c:pt idx="1">
                  <c:v>312</c:v>
                </c:pt>
                <c:pt idx="2">
                  <c:v>600</c:v>
                </c:pt>
              </c:numCache>
            </c:numRef>
          </c:val>
          <c:extLst>
            <c:ext xmlns:c16="http://schemas.microsoft.com/office/drawing/2014/chart" uri="{C3380CC4-5D6E-409C-BE32-E72D297353CC}">
              <c16:uniqueId val="{00000001-BE71-4318-81CA-31355CC740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5439</c:v>
                </c:pt>
                <c:pt idx="1">
                  <c:v>6984</c:v>
                </c:pt>
                <c:pt idx="2">
                  <c:v>6103</c:v>
                </c:pt>
              </c:numCache>
            </c:numRef>
          </c:val>
          <c:extLst>
            <c:ext xmlns:c16="http://schemas.microsoft.com/office/drawing/2014/chart" uri="{C3380CC4-5D6E-409C-BE32-E72D297353CC}">
              <c16:uniqueId val="{00000002-BE71-4318-81CA-31355CC740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{D59142F7-3769-4CB1-90D9-C4B108822E1B}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AEF-4BB4-A276-761E0494E5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{D050FA2A-C11E-4326-A7BD-F106E7F8DFEC}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EF-4BB4-A276-761E0494E5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{9D7E2C92-C6AA-4D64-A891-120AF3684CBE}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EF-4BB4-A276-761E0494E5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{978EB80B-9C98-402D-87E4-926F3F185C11}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EF-4BB4-A276-761E0494E5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{11600FEE-52BA-4F7B-9AEF-3614A4231B5E}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EF-4BB4-A276-761E0494E55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{8C600745-3233-4E33-B630-BDDB59F65101}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AEF-4BB4-A276-761E0494E55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{DF856005-5010-4195-9FED-A7797A16CD6D}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AEF-4BB4-A276-761E0494E55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{D33FE50A-A937-43DD-974B-6A1E5AFFA6C6}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AEF-4BB4-A276-761E0494E55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{DD43FE91-88EE-4E7D-992F-30F4A0B85169}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AEF-4BB4-A276-761E0494E5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54.5</c:v>
                </c:pt>
                <c:pt idx="16">
                  <c:v>47.4</c:v>
                </c:pt>
                <c:pt idx="24">
                  <c:v>55.2</c:v>
                </c:pt>
                <c:pt idx="32">
                  <c:v>56.6</c:v>
                </c:pt>
              </c:numCache>
            </c:numRef>
          </c:xVal>
          <c:yVal>
            <c:numRef>
              <c:f>公会計指標分析・財政指標組合せ分析表!$BP$51:$DC$51</c:f>
              <c:numCache>
                <c:formatCode>#,##0.0;"▲ "#,##0.0</c:formatCode>
                <c:ptCount val="40"/>
                <c:pt idx="8">
                  <c:v>69.900000000000006</c:v>
                </c:pt>
                <c:pt idx="16">
                  <c:v>69.8</c:v>
                </c:pt>
                <c:pt idx="24">
                  <c:v>73.400000000000006</c:v>
                </c:pt>
                <c:pt idx="32">
                  <c:v>77.099999999999994</c:v>
                </c:pt>
              </c:numCache>
            </c:numRef>
          </c:yVal>
          <c:smooth val="0"/>
          <c:extLst>
            <c:ext xmlns:c16="http://schemas.microsoft.com/office/drawing/2014/chart" uri="{C3380CC4-5D6E-409C-BE32-E72D297353CC}">
              <c16:uniqueId val="{00000009-2AEF-4BB4-A276-761E0494E5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{92BAD062-9E6F-496D-B929-9D0E9E698E40}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AEF-4BB4-A276-761E0494E5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{F902D15F-5E7C-4E19-B60F-7014106A8442}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EF-4BB4-A276-761E0494E5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{5664E2BF-42D8-4037-93FD-55E4D796C17B}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EF-4BB4-A276-761E0494E5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{7BC26E41-86B4-404D-ACF6-B4F6C630BF47}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EF-4BB4-A276-761E0494E5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{4DCB60B1-6EDF-400E-BB29-F54AACA760B8}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EF-4BB4-A276-761E0494E55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{80B5E67E-538F-4928-AAA6-796D8EBD9C15}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AEF-4BB4-A276-761E0494E55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{59BEE843-2AB7-45CB-87C5-05AB6B19B7BA}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AEF-4BB4-A276-761E0494E55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{125AAE7F-DDB7-44DA-B7C8-E5223B4D1EC7}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AEF-4BB4-A276-761E0494E55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{B72566AA-0A09-4184-B9F9-DC8FDCE704EB}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AEF-4BB4-A276-761E0494E5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2AEF-4BB4-A276-761E0494E55B}"/>
            </c:ext>
          </c:extLst>
        </c:ser>
        <c:dLbls>
          <c:showLegendKey val="0"/>
          <c:showVal val="1"/>
          <c:showCatName val="0"/>
          <c:showSerName val="0"/>
          <c:showPercent val="0"/>
          <c:showBubbleSize val="0"/>
        </c:dLbls>
        <c:axId val="46179840"/>
        <c:axId val="46181760"/>
      </c:scatterChart>
      <c:valAx>
        <c:axId val="46179840"/>
        <c:scaling>
          <c:orientation val="minMax"/>
          <c:max val="63"/>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{6FC3ED4A-CF17-4D11-B8BF-8CF0B75AF7B5}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FA1-46F4-83D0-DAF2E279A3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{701141DF-0F28-4382-87A5-E4B155070183}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A1-46F4-83D0-DAF2E279A3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{84CBC94F-4E94-4333-9280-36B61FC211FD}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A1-46F4-83D0-DAF2E279A3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{444A75AB-089A-4DEB-A3D0-7269159C6CCF}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A1-46F4-83D0-DAF2E279A3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{4A5FBE52-A78B-418B-830A-BBA242CC81E1}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A1-46F4-83D0-DAF2E279A32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{E18E608D-AF59-47FB-A6DD-95D6A7F776E5}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FA1-46F4-83D0-DAF2E279A32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{D54022DC-9841-4572-9605-2FD087717E5B}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FA1-46F4-83D0-DAF2E279A32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{E96C71EA-38F4-4CE8-B31B-0DA71D2820E6}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FA1-46F4-83D0-DAF2E279A32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{A3DEB3B8-67E3-43A2-99DD-80416443CE53}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FA1-46F4-83D0-DAF2E279A3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c:v>
                </c:pt>
                <c:pt idx="16">
                  <c:v>8.6999999999999993</c:v>
                </c:pt>
                <c:pt idx="24">
                  <c:v>8.1</c:v>
                </c:pt>
                <c:pt idx="32">
                  <c:v>7.8</c:v>
                </c:pt>
              </c:numCache>
            </c:numRef>
          </c:xVal>
          <c:yVal>
            <c:numRef>
              <c:f>公会計指標分析・財政指標組合せ分析表!$BP$73:$DC$73</c:f>
              <c:numCache>
                <c:formatCode>#,##0.0;"▲ "#,##0.0</c:formatCode>
                <c:ptCount val="40"/>
                <c:pt idx="0">
                  <c:v>70.8</c:v>
                </c:pt>
                <c:pt idx="8">
                  <c:v>69.900000000000006</c:v>
                </c:pt>
                <c:pt idx="16">
                  <c:v>69.8</c:v>
                </c:pt>
                <c:pt idx="24">
                  <c:v>73.400000000000006</c:v>
                </c:pt>
                <c:pt idx="32">
                  <c:v>77.099999999999994</c:v>
                </c:pt>
              </c:numCache>
            </c:numRef>
          </c:yVal>
          <c:smooth val="0"/>
          <c:extLst>
            <c:ext xmlns:c16="http://schemas.microsoft.com/office/drawing/2014/chart" uri="{C3380CC4-5D6E-409C-BE32-E72D297353CC}">
              <c16:uniqueId val="{00000009-BFA1-46F4-83D0-DAF2E279A3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{1B1AC822-E225-42FD-82BD-6E256DDA5233}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FA1-46F4-83D0-DAF2E279A3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{27B4FF35-409A-42BE-9795-1356230E32DE}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A1-46F4-83D0-DAF2E279A3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{CD8FE92A-3F3D-4AE7-A278-EE98246C5EC8}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A1-46F4-83D0-DAF2E279A3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{D70AF3CB-9666-49C1-AEE6-F463E7B3231F}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A1-46F4-83D0-DAF2E279A3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{09EB6076-2DCB-4EA4-B41F-2A756717E6BC}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A1-46F4-83D0-DAF2E279A32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{AA7D17C1-02A9-479A-8C60-5DED7B49F988}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FA1-46F4-83D0-DAF2E279A32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{D9C47539-5783-4850-B7CD-165881417344}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FA1-46F4-83D0-DAF2E279A32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{8D167712-E7DA-49D4-9AB8-5A5D72FA779F}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FA1-46F4-83D0-DAF2E279A32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{6CE3272A-0C33-45B8-9FD1-D089FD537EB4}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FA1-46F4-83D0-DAF2E279A3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BFA1-46F4-83D0-DAF2E279A323}"/>
            </c:ext>
          </c:extLst>
        </c:ser>
        <c:dLbls>
          <c:showLegendKey val="0"/>
          <c:showVal val="1"/>
          <c:showCatName val="0"/>
          <c:showSerName val="0"/>
          <c:showPercent val="0"/>
          <c:showBubbleSize val="0"/>
        </c:dLbls>
        <c:axId val="84219776"/>
        <c:axId val="84234240"/>
      </c:scatterChart>
      <c:valAx>
        <c:axId val="84219776"/>
        <c:scaling>
          <c:orientation val="minMax"/>
          <c:max val="9.5"/>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食肉センターなど公営企業会計の企業債償還金に対する繰入金の減などによる元利償還金が減少したことにより、実質公債費比率の分子は減少している。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繰上償還に充てることで基金は減少傾向にある。今後も、繰上償還等を実施することにより市債残高の抑制に取り組み、公債費の縮減を図れるよう、積み立てを行う。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微減であったことから将来負担額はほぼ前年度ベースで推移したものの、財源不足による財政調整基金の取り崩し等による充当可能基金の減や交付税措置の高い市債残高の減少により基準財政需要算入見込額が減少したことにより、将来負担比率の分子は前年度より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香川県高松市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は前年度に対し減少したものの、積立額が取崩し額を下回ったため、残高は減少している。財源確保や事務事業の見直しにより、財源不足の縮減に努めた一方で、南部クリーンセンター管理費や介護保険事業特別会計繰出金が増加したことなどにより決算剰余額が大きく回復していないことなどが要因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減債基金については、繰上償還を抑え、積立を行ったため残高が増加している。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その他特定目的基金においては、大型建設事業の進捗に伴う施設整備基金の取崩しなどにより基金残高が減少している。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年当たりの取崩額の上限を設定し、計画的な運用を行う。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地域振興基金については、市民の連帯の強化及び地域振興を図る事業に充てるための基金であり、建設計画に位置付けられた事業に充当する目的の基金である。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施設整備基金については、市有施設の整備に必要な資金を積み立て、市有施設の建設、改築、改修、修繕及び設備、備品等の設置並びにこれらに伴う用地の取得に充てる目的の基金である。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福祉の充実と教育力向上のための臨時基金については、高齢者福祉、子ども・子育て支援及び教育の各分野において、福祉の充実及び教育力の向上に資する事業を推進する事業に充てる目的の基金である。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地域振興基金については、今後の市民の連帯の強化及び地域振興を図るための事業の財源として計画的に充てているため減少している。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施設整備基金については、大型建設事業費に計画的に充てているため減少している。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福祉の充実と教育力向上のための臨時基金については、３か年とも同額の取崩しを行っているため減少している。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地域振興資金については、市民の連帯の強化及び地域振興を図るための事業に対し、計画的に充当する。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施設整備基金については、今後老朽化した市有施設などの改築・改修・修繕に対し、計画的に充当する。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福祉の充実と教育力向上のための臨時基金については、福祉の充実及び教育力の向上に資する事業に対し計画的に充当する。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は２８億円と前年度に対し約１９％減少したものの、南部クリーンセンター管理費や介護保険事業特別会計繰出金が増加したことなどにより決算余剰額が大きく回復していないことにより、財政調整基金の残高は減少が続い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財政調整基金については、１年当たりの取崩額の上限を設定し、計画的な運用を行う。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今後の償還に備え積立を３億円行ったことにより増加。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大型建設事業等に係る起債の償還が始まり地方債残高も上昇傾向にあることから、公債費の縮減のため積極的に繰上償還を行い、その原資として積み立てについても計画的に行う予定。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427,131
422,161
375.42
158,160,408
154,356,762
2,733,731
94,096,407
177,180,858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策定した高松市公共施設再編整備計画において、廃止・除却・継続等、各施設の方向性を決定し、目標使用年数と定期的な見直しにより、関連計画との調整を図りながら、再編整備実施計画を策定し、再編整備に取り組む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有形固定資産減価償却率については、類似団体内でも低い水準にあるが、平成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年度以降は上昇傾向にあり、資産の減価償却が進んでいることが分かる。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4591685"/>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5908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5905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xdr:cNvSpPr txBox="1"/>
      </xdr:nvSpPr>
      <xdr:spPr>
        <a:xfrm>
          <a:off x="4813300" y="5249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115782</xdr:rowOff>
    </xdr:from>
    <xdr:to>
      <xdr:col>23</xdr:col>
      <xdr:colOff>136525</xdr:colOff>
      <xdr:row>30</xdr:row>
      <xdr:rowOff>45932</xdr:rowOff>
    </xdr:to>
    <xdr:sp macro="" textlink="">
      <xdr:nvSpPr>
        <xdr:cNvPr id="81" name="楕円 80"/>
        <xdr:cNvSpPr/>
      </xdr:nvSpPr>
      <xdr:spPr>
        <a:xfrm>
          <a:off x="4711700" y="50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138659</xdr:rowOff>
    </xdr:from>
    <xdr:ext cx="405111" cy="259045"/>
    <xdr:sp macro="" textlink="">
      <xdr:nvSpPr>
        <xdr:cNvPr id="82" name="有形固定資産減価償却率該当値テキスト"/>
        <xdr:cNvSpPr txBox="1"/>
      </xdr:nvSpPr>
      <xdr:spPr>
        <a:xfrm>
          <a:off x="4813300" y="493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3" name="楕円 82"/>
        <xdr:cNvSpPr/>
      </xdr:nvSpPr>
      <xdr:spPr>
        <a:xfrm>
          <a:off x="4000500" y="50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166582</xdr:rowOff>
    </xdr:to>
    <xdr:cxnSp macro="">
      <xdr:nvCxnSpPr>
        <xdr:cNvPr id="84" name="直線コネクタ 83"/>
        <xdr:cNvCxnSpPr/>
      </xdr:nvCxnSpPr>
      <xdr:spPr>
        <a:xfrm>
          <a:off x="4051300" y="5088255"/>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127635</xdr:rowOff>
    </xdr:from>
    <xdr:to>
      <xdr:col>15</xdr:col>
      <xdr:colOff>187325</xdr:colOff>
      <xdr:row>28</xdr:row>
      <xdr:rowOff>57785</xdr:rowOff>
    </xdr:to>
    <xdr:sp macro="" textlink="">
      <xdr:nvSpPr>
        <xdr:cNvPr id="85" name="楕円 84"/>
        <xdr:cNvSpPr/>
      </xdr:nvSpPr>
      <xdr:spPr>
        <a:xfrm>
          <a:off x="3238500" y="47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6985</xdr:rowOff>
    </xdr:from>
    <xdr:to>
      <xdr:col>19</xdr:col>
      <xdr:colOff>136525</xdr:colOff>
      <xdr:row>29</xdr:row>
      <xdr:rowOff>116205</xdr:rowOff>
    </xdr:to>
    <xdr:cxnSp macro="">
      <xdr:nvCxnSpPr>
        <xdr:cNvPr id="86" name="直線コネクタ 85"/>
        <xdr:cNvCxnSpPr/>
      </xdr:nvCxnSpPr>
      <xdr:spPr>
        <a:xfrm>
          <a:off x="3289300" y="4807585"/>
          <a:ext cx="762000" cy="2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40217</xdr:rowOff>
    </xdr:from>
    <xdr:to>
      <xdr:col>11</xdr:col>
      <xdr:colOff>187325</xdr:colOff>
      <xdr:row>29</xdr:row>
      <xdr:rowOff>141817</xdr:rowOff>
    </xdr:to>
    <xdr:sp macro="" textlink="">
      <xdr:nvSpPr>
        <xdr:cNvPr id="87" name="楕円 86"/>
        <xdr:cNvSpPr/>
      </xdr:nvSpPr>
      <xdr:spPr>
        <a:xfrm>
          <a:off x="2476500" y="50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6985</xdr:rowOff>
    </xdr:from>
    <xdr:to>
      <xdr:col>15</xdr:col>
      <xdr:colOff>136525</xdr:colOff>
      <xdr:row>29</xdr:row>
      <xdr:rowOff>91017</xdr:rowOff>
    </xdr:to>
    <xdr:cxnSp macro="">
      <xdr:nvCxnSpPr>
        <xdr:cNvPr id="88" name="直線コネクタ 87"/>
        <xdr:cNvCxnSpPr/>
      </xdr:nvCxnSpPr>
      <xdr:spPr>
        <a:xfrm flipV="1">
          <a:off x="2527300" y="4807585"/>
          <a:ext cx="762000" cy="25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9" name="n_1aveValue有形固定資産減価償却率"/>
        <xdr:cNvSpPr txBox="1"/>
      </xdr:nvSpPr>
      <xdr:spPr>
        <a:xfrm>
          <a:off x="38360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0" name="n_2aveValue有形固定資産減価償却率"/>
        <xdr:cNvSpPr txBox="1"/>
      </xdr:nvSpPr>
      <xdr:spPr>
        <a:xfrm>
          <a:off x="3086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1" name="n_3aveValue有形固定資産減価償却率"/>
        <xdr:cNvSpPr txBox="1"/>
      </xdr:nvSpPr>
      <xdr:spPr>
        <a:xfrm>
          <a:off x="2324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xdr:cNvSpPr txBox="1"/>
      </xdr:nvSpPr>
      <xdr:spPr>
        <a:xfrm>
          <a:off x="15627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3" name="n_1mainValue有形固定資産減価償却率"/>
        <xdr:cNvSpPr txBox="1"/>
      </xdr:nvSpPr>
      <xdr:spPr>
        <a:xfrm>
          <a:off x="38360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74312</xdr:rowOff>
    </xdr:from>
    <xdr:ext cx="405111" cy="259045"/>
    <xdr:sp macro="" textlink="">
      <xdr:nvSpPr>
        <xdr:cNvPr id="94" name="n_2mainValue有形固定資産減価償却率"/>
        <xdr:cNvSpPr txBox="1"/>
      </xdr:nvSpPr>
      <xdr:spPr>
        <a:xfrm>
          <a:off x="3086744" y="45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158344</xdr:rowOff>
    </xdr:from>
    <xdr:ext cx="405111" cy="259045"/>
    <xdr:sp macro="" textlink="">
      <xdr:nvSpPr>
        <xdr:cNvPr id="95" name="n_3mainValue有形固定資産減価償却率"/>
        <xdr:cNvSpPr txBox="1"/>
      </xdr:nvSpPr>
      <xdr:spPr>
        <a:xfrm>
          <a:off x="2324744" y="478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香川県平均や類似団体平均よりも高い水準にある。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年度から令和元年度にかけて増加した要因としては、平成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整備を行っていた、高松市立みんなの病院や防災合同庁舎などの大型建設事業に係る起債借入のピークが過ぎ、起債発行額が減少したため地方債現在高は減少したものの、充当可能基金残高の減少により実質債務は増加している。合わせて、幼保無償化に係る経費の決算統計上の性質を「補助費等」から「扶助費」に見直したことにより扶助費が増加しているためであ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xdr:cNvCxnSpPr/>
      </xdr:nvCxnSpPr>
      <xdr:spPr>
        <a:xfrm flipV="1">
          <a:off x="14793595" y="4541308"/>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xdr:cNvSpPr txBox="1"/>
      </xdr:nvSpPr>
      <xdr:spPr>
        <a:xfrm>
          <a:off x="14846300" y="60283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xdr:cNvCxnSpPr/>
      </xdr:nvCxnSpPr>
      <xdr:spPr>
        <a:xfrm>
          <a:off x="14706600" y="602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xdr:cNvSpPr txBox="1"/>
      </xdr:nvSpPr>
      <xdr:spPr>
        <a:xfrm>
          <a:off x="14846300" y="5137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xdr:cNvSpPr/>
      </xdr:nvSpPr>
      <xdr:spPr>
        <a:xfrm>
          <a:off x="147447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xdr:cNvSpPr/>
      </xdr:nvSpPr>
      <xdr:spPr>
        <a:xfrm>
          <a:off x="14033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xdr:cNvSpPr/>
      </xdr:nvSpPr>
      <xdr:spPr>
        <a:xfrm>
          <a:off x="13271500" y="52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xdr:cNvSpPr/>
      </xdr:nvSpPr>
      <xdr:spPr>
        <a:xfrm>
          <a:off x="12509500" y="527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xdr:cNvSpPr/>
      </xdr:nvSpPr>
      <xdr:spPr>
        <a:xfrm>
          <a:off x="11747500" y="52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141781</xdr:rowOff>
    </xdr:from>
    <xdr:to>
      <xdr:col>76</xdr:col>
      <xdr:colOff>73025</xdr:colOff>
      <xdr:row>33</xdr:row>
      <xdr:rowOff>71931</xdr:rowOff>
    </xdr:to>
    <xdr:sp macro="" textlink="">
      <xdr:nvSpPr>
        <xdr:cNvPr id="140" name="楕円 139"/>
        <xdr:cNvSpPr/>
      </xdr:nvSpPr>
      <xdr:spPr>
        <a:xfrm>
          <a:off x="14744700" y="56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120208</xdr:rowOff>
    </xdr:from>
    <xdr:ext cx="469744" cy="259045"/>
    <xdr:sp macro="" textlink="">
      <xdr:nvSpPr>
        <xdr:cNvPr id="141" name="債務償還比率該当値テキスト"/>
        <xdr:cNvSpPr txBox="1"/>
      </xdr:nvSpPr>
      <xdr:spPr>
        <a:xfrm>
          <a:off x="14846300" y="560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89365</xdr:rowOff>
    </xdr:from>
    <xdr:to>
      <xdr:col>72</xdr:col>
      <xdr:colOff>123825</xdr:colOff>
      <xdr:row>33</xdr:row>
      <xdr:rowOff>19515</xdr:rowOff>
    </xdr:to>
    <xdr:sp macro="" textlink="">
      <xdr:nvSpPr>
        <xdr:cNvPr id="142" name="楕円 141"/>
        <xdr:cNvSpPr/>
      </xdr:nvSpPr>
      <xdr:spPr>
        <a:xfrm>
          <a:off x="14033500" y="55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140165</xdr:rowOff>
    </xdr:from>
    <xdr:to>
      <xdr:col>76</xdr:col>
      <xdr:colOff>22225</xdr:colOff>
      <xdr:row>33</xdr:row>
      <xdr:rowOff>21131</xdr:rowOff>
    </xdr:to>
    <xdr:cxnSp macro="">
      <xdr:nvCxnSpPr>
        <xdr:cNvPr id="143" name="直線コネクタ 142"/>
        <xdr:cNvCxnSpPr/>
      </xdr:nvCxnSpPr>
      <xdr:spPr>
        <a:xfrm>
          <a:off x="14084300" y="5626565"/>
          <a:ext cx="711200" cy="5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151187</xdr:rowOff>
    </xdr:from>
    <xdr:to>
      <xdr:col>68</xdr:col>
      <xdr:colOff>123825</xdr:colOff>
      <xdr:row>32</xdr:row>
      <xdr:rowOff>81337</xdr:rowOff>
    </xdr:to>
    <xdr:sp macro="" textlink="">
      <xdr:nvSpPr>
        <xdr:cNvPr id="144" name="楕円 143"/>
        <xdr:cNvSpPr/>
      </xdr:nvSpPr>
      <xdr:spPr>
        <a:xfrm>
          <a:off x="13271500" y="54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30537</xdr:rowOff>
    </xdr:from>
    <xdr:to>
      <xdr:col>72</xdr:col>
      <xdr:colOff>73025</xdr:colOff>
      <xdr:row>32</xdr:row>
      <xdr:rowOff>140165</xdr:rowOff>
    </xdr:to>
    <xdr:cxnSp macro="">
      <xdr:nvCxnSpPr>
        <xdr:cNvPr id="145" name="直線コネクタ 144"/>
        <xdr:cNvCxnSpPr/>
      </xdr:nvCxnSpPr>
      <xdr:spPr>
        <a:xfrm>
          <a:off x="13322300" y="5516937"/>
          <a:ext cx="762000" cy="10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10802</xdr:rowOff>
    </xdr:from>
    <xdr:to>
      <xdr:col>64</xdr:col>
      <xdr:colOff>123825</xdr:colOff>
      <xdr:row>32</xdr:row>
      <xdr:rowOff>112402</xdr:rowOff>
    </xdr:to>
    <xdr:sp macro="" textlink="">
      <xdr:nvSpPr>
        <xdr:cNvPr id="146" name="楕円 145"/>
        <xdr:cNvSpPr/>
      </xdr:nvSpPr>
      <xdr:spPr>
        <a:xfrm>
          <a:off x="12509500" y="549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30537</xdr:rowOff>
    </xdr:from>
    <xdr:to>
      <xdr:col>68</xdr:col>
      <xdr:colOff>73025</xdr:colOff>
      <xdr:row>32</xdr:row>
      <xdr:rowOff>61602</xdr:rowOff>
    </xdr:to>
    <xdr:cxnSp macro="">
      <xdr:nvCxnSpPr>
        <xdr:cNvPr id="147" name="直線コネクタ 146"/>
        <xdr:cNvCxnSpPr/>
      </xdr:nvCxnSpPr>
      <xdr:spPr>
        <a:xfrm flipV="1">
          <a:off x="12560300" y="5516937"/>
          <a:ext cx="762000" cy="3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69024</xdr:rowOff>
    </xdr:from>
    <xdr:to>
      <xdr:col>60</xdr:col>
      <xdr:colOff>123825</xdr:colOff>
      <xdr:row>31</xdr:row>
      <xdr:rowOff>170624</xdr:rowOff>
    </xdr:to>
    <xdr:sp macro="" textlink="">
      <xdr:nvSpPr>
        <xdr:cNvPr id="148" name="楕円 147"/>
        <xdr:cNvSpPr/>
      </xdr:nvSpPr>
      <xdr:spPr>
        <a:xfrm>
          <a:off x="11747500" y="5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119824</xdr:rowOff>
    </xdr:from>
    <xdr:to>
      <xdr:col>64</xdr:col>
      <xdr:colOff>73025</xdr:colOff>
      <xdr:row>32</xdr:row>
      <xdr:rowOff>61602</xdr:rowOff>
    </xdr:to>
    <xdr:cxnSp macro="">
      <xdr:nvCxnSpPr>
        <xdr:cNvPr id="149" name="直線コネクタ 148"/>
        <xdr:cNvCxnSpPr/>
      </xdr:nvCxnSpPr>
      <xdr:spPr>
        <a:xfrm>
          <a:off x="11798300" y="5434774"/>
          <a:ext cx="762000" cy="1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xdr:cNvSpPr txBox="1"/>
      </xdr:nvSpPr>
      <xdr:spPr>
        <a:xfrm>
          <a:off x="138367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1" name="n_2aveValue債務償還比率"/>
        <xdr:cNvSpPr txBox="1"/>
      </xdr:nvSpPr>
      <xdr:spPr>
        <a:xfrm>
          <a:off x="13087427" y="505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2" name="n_3aveValue債務償還比率"/>
        <xdr:cNvSpPr txBox="1"/>
      </xdr:nvSpPr>
      <xdr:spPr>
        <a:xfrm>
          <a:off x="12325427" y="50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3" name="n_4aveValue債務償還比率"/>
        <xdr:cNvSpPr txBox="1"/>
      </xdr:nvSpPr>
      <xdr:spPr>
        <a:xfrm>
          <a:off x="11563427" y="498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10642</xdr:rowOff>
    </xdr:from>
    <xdr:ext cx="469744" cy="259045"/>
    <xdr:sp macro="" textlink="">
      <xdr:nvSpPr>
        <xdr:cNvPr id="154" name="n_1mainValue債務償還比率"/>
        <xdr:cNvSpPr txBox="1"/>
      </xdr:nvSpPr>
      <xdr:spPr>
        <a:xfrm>
          <a:off x="13836727" y="56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72464</xdr:rowOff>
    </xdr:from>
    <xdr:ext cx="469744" cy="259045"/>
    <xdr:sp macro="" textlink="">
      <xdr:nvSpPr>
        <xdr:cNvPr id="155" name="n_2mainValue債務償還比率"/>
        <xdr:cNvSpPr txBox="1"/>
      </xdr:nvSpPr>
      <xdr:spPr>
        <a:xfrm>
          <a:off x="13087427" y="555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103529</xdr:rowOff>
    </xdr:from>
    <xdr:ext cx="469744" cy="259045"/>
    <xdr:sp macro="" textlink="">
      <xdr:nvSpPr>
        <xdr:cNvPr id="156" name="n_3mainValue債務償還比率"/>
        <xdr:cNvSpPr txBox="1"/>
      </xdr:nvSpPr>
      <xdr:spPr>
        <a:xfrm>
          <a:off x="12325427" y="558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161751</xdr:rowOff>
    </xdr:from>
    <xdr:ext cx="469744" cy="259045"/>
    <xdr:sp macro="" textlink="">
      <xdr:nvSpPr>
        <xdr:cNvPr id="157" name="n_4mainValue債務償還比率"/>
        <xdr:cNvSpPr txBox="1"/>
      </xdr:nvSpPr>
      <xdr:spPr>
        <a:xfrm>
          <a:off x="11563427" y="547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427,131
422,161
375.42
158,160,408
154,356,762
2,733,731
94,096,407
177,180,858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73" name="楕円 72"/>
        <xdr:cNvSpPr/>
      </xdr:nvSpPr>
      <xdr:spPr>
        <a:xfrm>
          <a:off x="4584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80662</xdr:rowOff>
    </xdr:from>
    <xdr:ext cx="405111" cy="259045"/>
    <xdr:sp macro="" textlink="">
      <xdr:nvSpPr>
        <xdr:cNvPr id="74" name="【道路】&#10;有形固定資産減価償却率該当値テキスト"/>
        <xdr:cNvSpPr txBox="1"/>
      </xdr:nvSpPr>
      <xdr:spPr>
        <a:xfrm>
          <a:off x="46736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5" name="楕円 74"/>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108585</xdr:rowOff>
    </xdr:to>
    <xdr:cxnSp macro="">
      <xdr:nvCxnSpPr>
        <xdr:cNvPr id="76" name="直線コネクタ 75"/>
        <xdr:cNvCxnSpPr/>
      </xdr:nvCxnSpPr>
      <xdr:spPr>
        <a:xfrm>
          <a:off x="3797300" y="64160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7" name="楕円 76"/>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72390</xdr:rowOff>
    </xdr:to>
    <xdr:cxnSp macro="">
      <xdr:nvCxnSpPr>
        <xdr:cNvPr id="78" name="直線コネクタ 77"/>
        <xdr:cNvCxnSpPr/>
      </xdr:nvCxnSpPr>
      <xdr:spPr>
        <a:xfrm>
          <a:off x="2908300" y="6374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126365</xdr:rowOff>
    </xdr:from>
    <xdr:to>
      <xdr:col>10</xdr:col>
      <xdr:colOff>165100</xdr:colOff>
      <xdr:row>37</xdr:row>
      <xdr:rowOff>56515</xdr:rowOff>
    </xdr:to>
    <xdr:sp macro="" textlink="">
      <xdr:nvSpPr>
        <xdr:cNvPr id="79" name="楕円 78"/>
        <xdr:cNvSpPr/>
      </xdr:nvSpPr>
      <xdr:spPr>
        <a:xfrm>
          <a:off x="1968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xdr:rowOff>
    </xdr:from>
    <xdr:to>
      <xdr:col>15</xdr:col>
      <xdr:colOff>50800</xdr:colOff>
      <xdr:row>37</xdr:row>
      <xdr:rowOff>30480</xdr:rowOff>
    </xdr:to>
    <xdr:cxnSp macro="">
      <xdr:nvCxnSpPr>
        <xdr:cNvPr id="80" name="直線コネクタ 79"/>
        <xdr:cNvCxnSpPr/>
      </xdr:nvCxnSpPr>
      <xdr:spPr>
        <a:xfrm>
          <a:off x="2019300" y="63493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1"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2"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3"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85" name="n_1mainValue【道路】&#10;有形固定資産減価償却率"/>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6" name="n_2mainValue【道路】&#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73042</xdr:rowOff>
    </xdr:from>
    <xdr:ext cx="405111" cy="259045"/>
    <xdr:sp macro="" textlink="">
      <xdr:nvSpPr>
        <xdr:cNvPr id="87" name="n_3mainValue【道路】&#10;有形固定資産減価償却率"/>
        <xdr:cNvSpPr txBox="1"/>
      </xdr:nvSpPr>
      <xdr:spPr>
        <a:xfrm>
          <a:off x="1816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4"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115148</xdr:rowOff>
    </xdr:from>
    <xdr:to>
      <xdr:col>55</xdr:col>
      <xdr:colOff>50800</xdr:colOff>
      <xdr:row>41</xdr:row>
      <xdr:rowOff>45298</xdr:rowOff>
    </xdr:to>
    <xdr:sp macro="" textlink="">
      <xdr:nvSpPr>
        <xdr:cNvPr id="125" name="楕円 124"/>
        <xdr:cNvSpPr/>
      </xdr:nvSpPr>
      <xdr:spPr>
        <a:xfrm>
          <a:off x="10426700" y="69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84842</xdr:rowOff>
    </xdr:from>
    <xdr:ext cx="469744" cy="259045"/>
    <xdr:sp macro="" textlink="">
      <xdr:nvSpPr>
        <xdr:cNvPr id="126" name="【道路】&#10;一人当たり延長該当値テキスト"/>
        <xdr:cNvSpPr txBox="1"/>
      </xdr:nvSpPr>
      <xdr:spPr>
        <a:xfrm>
          <a:off x="10515600" y="694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115629</xdr:rowOff>
    </xdr:from>
    <xdr:to>
      <xdr:col>50</xdr:col>
      <xdr:colOff>165100</xdr:colOff>
      <xdr:row>41</xdr:row>
      <xdr:rowOff>45779</xdr:rowOff>
    </xdr:to>
    <xdr:sp macro="" textlink="">
      <xdr:nvSpPr>
        <xdr:cNvPr id="127" name="楕円 126"/>
        <xdr:cNvSpPr/>
      </xdr:nvSpPr>
      <xdr:spPr>
        <a:xfrm>
          <a:off x="9588500" y="69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165948</xdr:rowOff>
    </xdr:from>
    <xdr:to>
      <xdr:col>55</xdr:col>
      <xdr:colOff>0</xdr:colOff>
      <xdr:row>40</xdr:row>
      <xdr:rowOff>166429</xdr:rowOff>
    </xdr:to>
    <xdr:cxnSp macro="">
      <xdr:nvCxnSpPr>
        <xdr:cNvPr id="128" name="直線コネクタ 127"/>
        <xdr:cNvCxnSpPr/>
      </xdr:nvCxnSpPr>
      <xdr:spPr>
        <a:xfrm flipV="1">
          <a:off x="9639300" y="7023948"/>
          <a:ext cx="8382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115971</xdr:rowOff>
    </xdr:from>
    <xdr:to>
      <xdr:col>46</xdr:col>
      <xdr:colOff>38100</xdr:colOff>
      <xdr:row>41</xdr:row>
      <xdr:rowOff>46121</xdr:rowOff>
    </xdr:to>
    <xdr:sp macro="" textlink="">
      <xdr:nvSpPr>
        <xdr:cNvPr id="129" name="楕円 128"/>
        <xdr:cNvSpPr/>
      </xdr:nvSpPr>
      <xdr:spPr>
        <a:xfrm>
          <a:off x="8699500" y="69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166429</xdr:rowOff>
    </xdr:from>
    <xdr:to>
      <xdr:col>50</xdr:col>
      <xdr:colOff>114300</xdr:colOff>
      <xdr:row>40</xdr:row>
      <xdr:rowOff>166771</xdr:rowOff>
    </xdr:to>
    <xdr:cxnSp macro="">
      <xdr:nvCxnSpPr>
        <xdr:cNvPr id="130" name="直線コネクタ 129"/>
        <xdr:cNvCxnSpPr/>
      </xdr:nvCxnSpPr>
      <xdr:spPr>
        <a:xfrm flipV="1">
          <a:off x="8750300" y="7024429"/>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116132</xdr:rowOff>
    </xdr:from>
    <xdr:to>
      <xdr:col>41</xdr:col>
      <xdr:colOff>101600</xdr:colOff>
      <xdr:row>41</xdr:row>
      <xdr:rowOff>46282</xdr:rowOff>
    </xdr:to>
    <xdr:sp macro="" textlink="">
      <xdr:nvSpPr>
        <xdr:cNvPr id="131" name="楕円 130"/>
        <xdr:cNvSpPr/>
      </xdr:nvSpPr>
      <xdr:spPr>
        <a:xfrm>
          <a:off x="7810500" y="69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166771</xdr:rowOff>
    </xdr:from>
    <xdr:to>
      <xdr:col>45</xdr:col>
      <xdr:colOff>177800</xdr:colOff>
      <xdr:row>40</xdr:row>
      <xdr:rowOff>166932</xdr:rowOff>
    </xdr:to>
    <xdr:cxnSp macro="">
      <xdr:nvCxnSpPr>
        <xdr:cNvPr id="132" name="直線コネクタ 131"/>
        <xdr:cNvCxnSpPr/>
      </xdr:nvCxnSpPr>
      <xdr:spPr>
        <a:xfrm flipV="1">
          <a:off x="7861300" y="7024771"/>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3"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4" name="n_2aveValue【道路】&#10;一人当たり延長"/>
        <xdr:cNvSpPr txBox="1"/>
      </xdr:nvSpPr>
      <xdr:spPr>
        <a:xfrm>
          <a:off x="85154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35" name="n_3aveValue【道路】&#10;一人当たり延長"/>
        <xdr:cNvSpPr txBox="1"/>
      </xdr:nvSpPr>
      <xdr:spPr>
        <a:xfrm>
          <a:off x="7626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36906</xdr:rowOff>
    </xdr:from>
    <xdr:ext cx="469744" cy="259045"/>
    <xdr:sp macro="" textlink="">
      <xdr:nvSpPr>
        <xdr:cNvPr id="137" name="n_1mainValue【道路】&#10;一人当たり延長"/>
        <xdr:cNvSpPr txBox="1"/>
      </xdr:nvSpPr>
      <xdr:spPr>
        <a:xfrm>
          <a:off x="9391727" y="7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62648</xdr:rowOff>
    </xdr:from>
    <xdr:ext cx="469744" cy="259045"/>
    <xdr:sp macro="" textlink="">
      <xdr:nvSpPr>
        <xdr:cNvPr id="138" name="n_2mainValue【道路】&#10;一人当たり延長"/>
        <xdr:cNvSpPr txBox="1"/>
      </xdr:nvSpPr>
      <xdr:spPr>
        <a:xfrm>
          <a:off x="8515427" y="674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62809</xdr:rowOff>
    </xdr:from>
    <xdr:ext cx="469744" cy="259045"/>
    <xdr:sp macro="" textlink="">
      <xdr:nvSpPr>
        <xdr:cNvPr id="139" name="n_3mainValue【道路】&#10;一人当たり延長"/>
        <xdr:cNvSpPr txBox="1"/>
      </xdr:nvSpPr>
      <xdr:spPr>
        <a:xfrm>
          <a:off x="7626427" y="67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0"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11249</xdr:rowOff>
    </xdr:from>
    <xdr:to>
      <xdr:col>24</xdr:col>
      <xdr:colOff>114300</xdr:colOff>
      <xdr:row>60</xdr:row>
      <xdr:rowOff>112849</xdr:rowOff>
    </xdr:to>
    <xdr:sp macro="" textlink="">
      <xdr:nvSpPr>
        <xdr:cNvPr id="181" name="楕円 180"/>
        <xdr:cNvSpPr/>
      </xdr:nvSpPr>
      <xdr:spPr>
        <a:xfrm>
          <a:off x="4584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34126</xdr:rowOff>
    </xdr:from>
    <xdr:ext cx="405111" cy="259045"/>
    <xdr:sp macro="" textlink="">
      <xdr:nvSpPr>
        <xdr:cNvPr id="182" name="【橋りょう・トンネル】&#10;有形固定資産減価償却率該当値テキスト"/>
        <xdr:cNvSpPr txBox="1"/>
      </xdr:nvSpPr>
      <xdr:spPr>
        <a:xfrm>
          <a:off x="4673600" y="1014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83" name="楕円 182"/>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62049</xdr:rowOff>
    </xdr:to>
    <xdr:cxnSp macro="">
      <xdr:nvCxnSpPr>
        <xdr:cNvPr id="184" name="直線コネクタ 183"/>
        <xdr:cNvCxnSpPr/>
      </xdr:nvCxnSpPr>
      <xdr:spPr>
        <a:xfrm>
          <a:off x="3797300" y="1032129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85" name="楕円 184"/>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xdr:rowOff>
    </xdr:from>
    <xdr:to>
      <xdr:col>19</xdr:col>
      <xdr:colOff>177800</xdr:colOff>
      <xdr:row>60</xdr:row>
      <xdr:rowOff>34290</xdr:rowOff>
    </xdr:to>
    <xdr:cxnSp macro="">
      <xdr:nvCxnSpPr>
        <xdr:cNvPr id="186" name="直線コネクタ 185"/>
        <xdr:cNvCxnSpPr/>
      </xdr:nvCxnSpPr>
      <xdr:spPr>
        <a:xfrm>
          <a:off x="2908300" y="102935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87" name="楕円 186"/>
        <xdr:cNvSpPr/>
      </xdr:nvSpPr>
      <xdr:spPr>
        <a:xfrm>
          <a:off x="1968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xdr:rowOff>
    </xdr:from>
    <xdr:to>
      <xdr:col>15</xdr:col>
      <xdr:colOff>50800</xdr:colOff>
      <xdr:row>60</xdr:row>
      <xdr:rowOff>57150</xdr:rowOff>
    </xdr:to>
    <xdr:cxnSp macro="">
      <xdr:nvCxnSpPr>
        <xdr:cNvPr id="188" name="直線コネクタ 187"/>
        <xdr:cNvCxnSpPr/>
      </xdr:nvCxnSpPr>
      <xdr:spPr>
        <a:xfrm flipV="1">
          <a:off x="2019300" y="1029353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89"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0" name="n_2aveValue【橋りょう・トンネル】&#10;有形固定資産減価償却率"/>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1"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193" name="n_1mainValue【橋りょう・トンネ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73858</xdr:rowOff>
    </xdr:from>
    <xdr:ext cx="405111" cy="259045"/>
    <xdr:sp macro="" textlink="">
      <xdr:nvSpPr>
        <xdr:cNvPr id="194" name="n_2mainValue【橋りょう・トンネル】&#10;有形固定資産減価償却率"/>
        <xdr:cNvSpPr txBox="1"/>
      </xdr:nvSpPr>
      <xdr:spPr>
        <a:xfrm>
          <a:off x="2705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124477</xdr:rowOff>
    </xdr:from>
    <xdr:ext cx="405111" cy="259045"/>
    <xdr:sp macro="" textlink="">
      <xdr:nvSpPr>
        <xdr:cNvPr id="195" name="n_3mainValue【橋りょう・トンネル】&#10;有形固定資産減価償却率"/>
        <xdr:cNvSpPr txBox="1"/>
      </xdr:nvSpPr>
      <xdr:spPr>
        <a:xfrm>
          <a:off x="1816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24"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135844</xdr:rowOff>
    </xdr:from>
    <xdr:to>
      <xdr:col>55</xdr:col>
      <xdr:colOff>50800</xdr:colOff>
      <xdr:row>64</xdr:row>
      <xdr:rowOff>65994</xdr:rowOff>
    </xdr:to>
    <xdr:sp macro="" textlink="">
      <xdr:nvSpPr>
        <xdr:cNvPr id="235" name="楕円 234"/>
        <xdr:cNvSpPr/>
      </xdr:nvSpPr>
      <xdr:spPr>
        <a:xfrm>
          <a:off x="10426700" y="109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50771</xdr:rowOff>
    </xdr:from>
    <xdr:ext cx="534377" cy="259045"/>
    <xdr:sp macro="" textlink="">
      <xdr:nvSpPr>
        <xdr:cNvPr id="236" name="【橋りょう・トンネル】&#10;一人当たり有形固定資産（償却資産）額該当値テキスト"/>
        <xdr:cNvSpPr txBox="1"/>
      </xdr:nvSpPr>
      <xdr:spPr>
        <a:xfrm>
          <a:off x="10515600" y="1085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136008</xdr:rowOff>
    </xdr:from>
    <xdr:to>
      <xdr:col>50</xdr:col>
      <xdr:colOff>165100</xdr:colOff>
      <xdr:row>64</xdr:row>
      <xdr:rowOff>66158</xdr:rowOff>
    </xdr:to>
    <xdr:sp macro="" textlink="">
      <xdr:nvSpPr>
        <xdr:cNvPr id="237" name="楕円 236"/>
        <xdr:cNvSpPr/>
      </xdr:nvSpPr>
      <xdr:spPr>
        <a:xfrm>
          <a:off x="9588500" y="109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15194</xdr:rowOff>
    </xdr:from>
    <xdr:to>
      <xdr:col>55</xdr:col>
      <xdr:colOff>0</xdr:colOff>
      <xdr:row>64</xdr:row>
      <xdr:rowOff>15358</xdr:rowOff>
    </xdr:to>
    <xdr:cxnSp macro="">
      <xdr:nvCxnSpPr>
        <xdr:cNvPr id="238" name="直線コネクタ 237"/>
        <xdr:cNvCxnSpPr/>
      </xdr:nvCxnSpPr>
      <xdr:spPr>
        <a:xfrm flipV="1">
          <a:off x="9639300" y="10987994"/>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136099</xdr:rowOff>
    </xdr:from>
    <xdr:to>
      <xdr:col>46</xdr:col>
      <xdr:colOff>38100</xdr:colOff>
      <xdr:row>64</xdr:row>
      <xdr:rowOff>66249</xdr:rowOff>
    </xdr:to>
    <xdr:sp macro="" textlink="">
      <xdr:nvSpPr>
        <xdr:cNvPr id="239" name="楕円 238"/>
        <xdr:cNvSpPr/>
      </xdr:nvSpPr>
      <xdr:spPr>
        <a:xfrm>
          <a:off x="8699500" y="109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15358</xdr:rowOff>
    </xdr:from>
    <xdr:to>
      <xdr:col>50</xdr:col>
      <xdr:colOff>114300</xdr:colOff>
      <xdr:row>64</xdr:row>
      <xdr:rowOff>15449</xdr:rowOff>
    </xdr:to>
    <xdr:cxnSp macro="">
      <xdr:nvCxnSpPr>
        <xdr:cNvPr id="240" name="直線コネクタ 239"/>
        <xdr:cNvCxnSpPr/>
      </xdr:nvCxnSpPr>
      <xdr:spPr>
        <a:xfrm flipV="1">
          <a:off x="8750300" y="1098815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141399</xdr:rowOff>
    </xdr:from>
    <xdr:to>
      <xdr:col>41</xdr:col>
      <xdr:colOff>101600</xdr:colOff>
      <xdr:row>64</xdr:row>
      <xdr:rowOff>71549</xdr:rowOff>
    </xdr:to>
    <xdr:sp macro="" textlink="">
      <xdr:nvSpPr>
        <xdr:cNvPr id="241" name="楕円 240"/>
        <xdr:cNvSpPr/>
      </xdr:nvSpPr>
      <xdr:spPr>
        <a:xfrm>
          <a:off x="7810500" y="109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15449</xdr:rowOff>
    </xdr:from>
    <xdr:to>
      <xdr:col>45</xdr:col>
      <xdr:colOff>177800</xdr:colOff>
      <xdr:row>64</xdr:row>
      <xdr:rowOff>20749</xdr:rowOff>
    </xdr:to>
    <xdr:cxnSp macro="">
      <xdr:nvCxnSpPr>
        <xdr:cNvPr id="242" name="直線コネクタ 241"/>
        <xdr:cNvCxnSpPr/>
      </xdr:nvCxnSpPr>
      <xdr:spPr>
        <a:xfrm flipV="1">
          <a:off x="7861300" y="10988249"/>
          <a:ext cx="889000" cy="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43"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44" name="n_2aveValue【橋りょう・トンネル】&#10;一人当たり有形固定資産（償却資産）額"/>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45" name="n_3aveValue【橋りょう・トンネル】&#10;一人当たり有形固定資産（償却資産）額"/>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57285</xdr:rowOff>
    </xdr:from>
    <xdr:ext cx="534377" cy="259045"/>
    <xdr:sp macro="" textlink="">
      <xdr:nvSpPr>
        <xdr:cNvPr id="247" name="n_1mainValue【橋りょう・トンネル】&#10;一人当たり有形固定資産（償却資産）額"/>
        <xdr:cNvSpPr txBox="1"/>
      </xdr:nvSpPr>
      <xdr:spPr>
        <a:xfrm>
          <a:off x="9359411" y="110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57376</xdr:rowOff>
    </xdr:from>
    <xdr:ext cx="534377" cy="259045"/>
    <xdr:sp macro="" textlink="">
      <xdr:nvSpPr>
        <xdr:cNvPr id="248" name="n_2mainValue【橋りょう・トンネル】&#10;一人当たり有形固定資産（償却資産）額"/>
        <xdr:cNvSpPr txBox="1"/>
      </xdr:nvSpPr>
      <xdr:spPr>
        <a:xfrm>
          <a:off x="8483111" y="110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62676</xdr:rowOff>
    </xdr:from>
    <xdr:ext cx="534377" cy="259045"/>
    <xdr:sp macro="" textlink="">
      <xdr:nvSpPr>
        <xdr:cNvPr id="249" name="n_3mainValue【橋りょう・トンネル】&#10;一人当たり有形固定資産（償却資産）額"/>
        <xdr:cNvSpPr txBox="1"/>
      </xdr:nvSpPr>
      <xdr:spPr>
        <a:xfrm>
          <a:off x="7594111" y="1103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79"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162561</xdr:rowOff>
    </xdr:from>
    <xdr:to>
      <xdr:col>24</xdr:col>
      <xdr:colOff>114300</xdr:colOff>
      <xdr:row>86</xdr:row>
      <xdr:rowOff>92711</xdr:rowOff>
    </xdr:to>
    <xdr:sp macro="" textlink="">
      <xdr:nvSpPr>
        <xdr:cNvPr id="290" name="楕円 289"/>
        <xdr:cNvSpPr/>
      </xdr:nvSpPr>
      <xdr:spPr>
        <a:xfrm>
          <a:off x="45847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77488</xdr:rowOff>
    </xdr:from>
    <xdr:ext cx="405111" cy="259045"/>
    <xdr:sp macro="" textlink="">
      <xdr:nvSpPr>
        <xdr:cNvPr id="291" name="【公営住宅】&#10;有形固定資産減価償却率該当値テキスト"/>
        <xdr:cNvSpPr txBox="1"/>
      </xdr:nvSpPr>
      <xdr:spPr>
        <a:xfrm>
          <a:off x="4673600" y="1465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135889</xdr:rowOff>
    </xdr:from>
    <xdr:to>
      <xdr:col>20</xdr:col>
      <xdr:colOff>38100</xdr:colOff>
      <xdr:row>86</xdr:row>
      <xdr:rowOff>66039</xdr:rowOff>
    </xdr:to>
    <xdr:sp macro="" textlink="">
      <xdr:nvSpPr>
        <xdr:cNvPr id="292" name="楕円 291"/>
        <xdr:cNvSpPr/>
      </xdr:nvSpPr>
      <xdr:spPr>
        <a:xfrm>
          <a:off x="3746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15239</xdr:rowOff>
    </xdr:from>
    <xdr:to>
      <xdr:col>24</xdr:col>
      <xdr:colOff>63500</xdr:colOff>
      <xdr:row>86</xdr:row>
      <xdr:rowOff>41911</xdr:rowOff>
    </xdr:to>
    <xdr:cxnSp macro="">
      <xdr:nvCxnSpPr>
        <xdr:cNvPr id="293" name="直線コネクタ 292"/>
        <xdr:cNvCxnSpPr/>
      </xdr:nvCxnSpPr>
      <xdr:spPr>
        <a:xfrm>
          <a:off x="3797300" y="147599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93980</xdr:rowOff>
    </xdr:from>
    <xdr:to>
      <xdr:col>15</xdr:col>
      <xdr:colOff>101600</xdr:colOff>
      <xdr:row>82</xdr:row>
      <xdr:rowOff>24130</xdr:rowOff>
    </xdr:to>
    <xdr:sp macro="" textlink="">
      <xdr:nvSpPr>
        <xdr:cNvPr id="294" name="楕円 293"/>
        <xdr:cNvSpPr/>
      </xdr:nvSpPr>
      <xdr:spPr>
        <a:xfrm>
          <a:off x="2857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144780</xdr:rowOff>
    </xdr:from>
    <xdr:to>
      <xdr:col>19</xdr:col>
      <xdr:colOff>177800</xdr:colOff>
      <xdr:row>86</xdr:row>
      <xdr:rowOff>15239</xdr:rowOff>
    </xdr:to>
    <xdr:cxnSp macro="">
      <xdr:nvCxnSpPr>
        <xdr:cNvPr id="295" name="直線コネクタ 294"/>
        <xdr:cNvCxnSpPr/>
      </xdr:nvCxnSpPr>
      <xdr:spPr>
        <a:xfrm>
          <a:off x="2908300" y="14032230"/>
          <a:ext cx="889000" cy="72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74930</xdr:rowOff>
    </xdr:from>
    <xdr:to>
      <xdr:col>10</xdr:col>
      <xdr:colOff>165100</xdr:colOff>
      <xdr:row>86</xdr:row>
      <xdr:rowOff>5080</xdr:rowOff>
    </xdr:to>
    <xdr:sp macro="" textlink="">
      <xdr:nvSpPr>
        <xdr:cNvPr id="296" name="楕円 295"/>
        <xdr:cNvSpPr/>
      </xdr:nvSpPr>
      <xdr:spPr>
        <a:xfrm>
          <a:off x="196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144780</xdr:rowOff>
    </xdr:from>
    <xdr:to>
      <xdr:col>15</xdr:col>
      <xdr:colOff>50800</xdr:colOff>
      <xdr:row>85</xdr:row>
      <xdr:rowOff>125730</xdr:rowOff>
    </xdr:to>
    <xdr:cxnSp macro="">
      <xdr:nvCxnSpPr>
        <xdr:cNvPr id="297" name="直線コネクタ 296"/>
        <xdr:cNvCxnSpPr/>
      </xdr:nvCxnSpPr>
      <xdr:spPr>
        <a:xfrm flipV="1">
          <a:off x="2019300" y="14032230"/>
          <a:ext cx="889000" cy="6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98"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9" name="n_2ave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00"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57166</xdr:rowOff>
    </xdr:from>
    <xdr:ext cx="405111" cy="259045"/>
    <xdr:sp macro="" textlink="">
      <xdr:nvSpPr>
        <xdr:cNvPr id="302" name="n_1mainValue【公営住宅】&#10;有形固定資産減価償却率"/>
        <xdr:cNvSpPr txBox="1"/>
      </xdr:nvSpPr>
      <xdr:spPr>
        <a:xfrm>
          <a:off x="3582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03" name="n_2main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167657</xdr:rowOff>
    </xdr:from>
    <xdr:ext cx="405111" cy="259045"/>
    <xdr:sp macro="" textlink="">
      <xdr:nvSpPr>
        <xdr:cNvPr id="304" name="n_3mainValue【公営住宅】&#10;有形固定資産減価償却率"/>
        <xdr:cNvSpPr txBox="1"/>
      </xdr:nvSpPr>
      <xdr:spPr>
        <a:xfrm>
          <a:off x="18167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33"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113792</xdr:rowOff>
    </xdr:from>
    <xdr:to>
      <xdr:col>55</xdr:col>
      <xdr:colOff>50800</xdr:colOff>
      <xdr:row>84</xdr:row>
      <xdr:rowOff>43942</xdr:rowOff>
    </xdr:to>
    <xdr:sp macro="" textlink="">
      <xdr:nvSpPr>
        <xdr:cNvPr id="344" name="楕円 343"/>
        <xdr:cNvSpPr/>
      </xdr:nvSpPr>
      <xdr:spPr>
        <a:xfrm>
          <a:off x="10426700" y="1434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92219</xdr:rowOff>
    </xdr:from>
    <xdr:ext cx="469744" cy="259045"/>
    <xdr:sp macro="" textlink="">
      <xdr:nvSpPr>
        <xdr:cNvPr id="345" name="【公営住宅】&#10;一人当たり面積該当値テキスト"/>
        <xdr:cNvSpPr txBox="1"/>
      </xdr:nvSpPr>
      <xdr:spPr>
        <a:xfrm>
          <a:off x="10515600" y="1432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115315</xdr:rowOff>
    </xdr:from>
    <xdr:to>
      <xdr:col>50</xdr:col>
      <xdr:colOff>165100</xdr:colOff>
      <xdr:row>84</xdr:row>
      <xdr:rowOff>45465</xdr:rowOff>
    </xdr:to>
    <xdr:sp macro="" textlink="">
      <xdr:nvSpPr>
        <xdr:cNvPr id="346" name="楕円 345"/>
        <xdr:cNvSpPr/>
      </xdr:nvSpPr>
      <xdr:spPr>
        <a:xfrm>
          <a:off x="9588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164592</xdr:rowOff>
    </xdr:from>
    <xdr:to>
      <xdr:col>55</xdr:col>
      <xdr:colOff>0</xdr:colOff>
      <xdr:row>83</xdr:row>
      <xdr:rowOff>166115</xdr:rowOff>
    </xdr:to>
    <xdr:cxnSp macro="">
      <xdr:nvCxnSpPr>
        <xdr:cNvPr id="347" name="直線コネクタ 346"/>
        <xdr:cNvCxnSpPr/>
      </xdr:nvCxnSpPr>
      <xdr:spPr>
        <a:xfrm flipV="1">
          <a:off x="9639300" y="14394942"/>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1015</xdr:rowOff>
    </xdr:from>
    <xdr:to>
      <xdr:col>46</xdr:col>
      <xdr:colOff>38100</xdr:colOff>
      <xdr:row>78</xdr:row>
      <xdr:rowOff>102615</xdr:rowOff>
    </xdr:to>
    <xdr:sp macro="" textlink="">
      <xdr:nvSpPr>
        <xdr:cNvPr id="348" name="楕円 347"/>
        <xdr:cNvSpPr/>
      </xdr:nvSpPr>
      <xdr:spPr>
        <a:xfrm>
          <a:off x="8699500" y="133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51815</xdr:rowOff>
    </xdr:from>
    <xdr:to>
      <xdr:col>50</xdr:col>
      <xdr:colOff>114300</xdr:colOff>
      <xdr:row>83</xdr:row>
      <xdr:rowOff>166115</xdr:rowOff>
    </xdr:to>
    <xdr:cxnSp macro="">
      <xdr:nvCxnSpPr>
        <xdr:cNvPr id="349" name="直線コネクタ 348"/>
        <xdr:cNvCxnSpPr/>
      </xdr:nvCxnSpPr>
      <xdr:spPr>
        <a:xfrm>
          <a:off x="8750300" y="13424915"/>
          <a:ext cx="889000" cy="9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135128</xdr:rowOff>
    </xdr:from>
    <xdr:to>
      <xdr:col>41</xdr:col>
      <xdr:colOff>101600</xdr:colOff>
      <xdr:row>84</xdr:row>
      <xdr:rowOff>65278</xdr:rowOff>
    </xdr:to>
    <xdr:sp macro="" textlink="">
      <xdr:nvSpPr>
        <xdr:cNvPr id="350" name="楕円 349"/>
        <xdr:cNvSpPr/>
      </xdr:nvSpPr>
      <xdr:spPr>
        <a:xfrm>
          <a:off x="7810500" y="1436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51815</xdr:rowOff>
    </xdr:from>
    <xdr:to>
      <xdr:col>45</xdr:col>
      <xdr:colOff>177800</xdr:colOff>
      <xdr:row>84</xdr:row>
      <xdr:rowOff>14478</xdr:rowOff>
    </xdr:to>
    <xdr:cxnSp macro="">
      <xdr:nvCxnSpPr>
        <xdr:cNvPr id="351" name="直線コネクタ 350"/>
        <xdr:cNvCxnSpPr/>
      </xdr:nvCxnSpPr>
      <xdr:spPr>
        <a:xfrm flipV="1">
          <a:off x="7861300" y="13424915"/>
          <a:ext cx="889000" cy="99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52"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53" name="n_2aveValue【公営住宅】&#10;一人当たり面積"/>
        <xdr:cNvSpPr txBox="1"/>
      </xdr:nvSpPr>
      <xdr:spPr>
        <a:xfrm>
          <a:off x="8515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54"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36592</xdr:rowOff>
    </xdr:from>
    <xdr:ext cx="469744" cy="259045"/>
    <xdr:sp macro="" textlink="">
      <xdr:nvSpPr>
        <xdr:cNvPr id="356" name="n_1mainValue【公営住宅】&#10;一人当たり面積"/>
        <xdr:cNvSpPr txBox="1"/>
      </xdr:nvSpPr>
      <xdr:spPr>
        <a:xfrm>
          <a:off x="9391727" y="144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119142</xdr:rowOff>
    </xdr:from>
    <xdr:ext cx="469744" cy="259045"/>
    <xdr:sp macro="" textlink="">
      <xdr:nvSpPr>
        <xdr:cNvPr id="357" name="n_2mainValue【公営住宅】&#10;一人当たり面積"/>
        <xdr:cNvSpPr txBox="1"/>
      </xdr:nvSpPr>
      <xdr:spPr>
        <a:xfrm>
          <a:off x="8515427" y="1314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56405</xdr:rowOff>
    </xdr:from>
    <xdr:ext cx="469744" cy="259045"/>
    <xdr:sp macro="" textlink="">
      <xdr:nvSpPr>
        <xdr:cNvPr id="358" name="n_3mainValue【公営住宅】&#10;一人当たり面積"/>
        <xdr:cNvSpPr txBox="1"/>
      </xdr:nvSpPr>
      <xdr:spPr>
        <a:xfrm>
          <a:off x="7626427" y="1445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384" name="直線コネクタ 383"/>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385" name="【港湾・漁港】&#10;有形固定資産減価償却率最小値テキスト"/>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86" name="直線コネクタ 385"/>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387" name="【港湾・漁港】&#10;有形固定資産減価償却率最大値テキスト"/>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388" name="直線コネクタ 387"/>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389" name="【港湾・漁港】&#10;有形固定資産減価償却率平均値テキスト"/>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0" name="フローチャート: 判断 389"/>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391" name="フローチャート: 判断 390"/>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392" name="フローチャート: 判断 391"/>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93" name="フローチャート: 判断 392"/>
        <xdr:cNvSpPr/>
      </xdr:nvSpPr>
      <xdr:spPr>
        <a:xfrm>
          <a:off x="1968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394" name="フローチャート: 判断 393"/>
        <xdr:cNvSpPr/>
      </xdr:nvSpPr>
      <xdr:spPr>
        <a:xfrm>
          <a:off x="1079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400" name="楕円 399"/>
        <xdr:cNvSpPr/>
      </xdr:nvSpPr>
      <xdr:spPr>
        <a:xfrm>
          <a:off x="4584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10721</xdr:rowOff>
    </xdr:from>
    <xdr:ext cx="405111" cy="259045"/>
    <xdr:sp macro="" textlink="">
      <xdr:nvSpPr>
        <xdr:cNvPr id="401" name="【港湾・漁港】&#10;有形固定資産減価償却率該当値テキスト"/>
        <xdr:cNvSpPr txBox="1"/>
      </xdr:nvSpPr>
      <xdr:spPr>
        <a:xfrm>
          <a:off x="4673600" y="1767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141332</xdr:rowOff>
    </xdr:from>
    <xdr:to>
      <xdr:col>20</xdr:col>
      <xdr:colOff>38100</xdr:colOff>
      <xdr:row>104</xdr:row>
      <xdr:rowOff>71482</xdr:rowOff>
    </xdr:to>
    <xdr:sp macro="" textlink="">
      <xdr:nvSpPr>
        <xdr:cNvPr id="402" name="楕円 401"/>
        <xdr:cNvSpPr/>
      </xdr:nvSpPr>
      <xdr:spPr>
        <a:xfrm>
          <a:off x="3746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20682</xdr:rowOff>
    </xdr:from>
    <xdr:to>
      <xdr:col>24</xdr:col>
      <xdr:colOff>63500</xdr:colOff>
      <xdr:row>104</xdr:row>
      <xdr:rowOff>38644</xdr:rowOff>
    </xdr:to>
    <xdr:cxnSp macro="">
      <xdr:nvCxnSpPr>
        <xdr:cNvPr id="403" name="直線コネクタ 402"/>
        <xdr:cNvCxnSpPr/>
      </xdr:nvCxnSpPr>
      <xdr:spPr>
        <a:xfrm>
          <a:off x="3797300" y="1785148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40095</xdr:rowOff>
    </xdr:from>
    <xdr:to>
      <xdr:col>15</xdr:col>
      <xdr:colOff>101600</xdr:colOff>
      <xdr:row>103</xdr:row>
      <xdr:rowOff>141695</xdr:rowOff>
    </xdr:to>
    <xdr:sp macro="" textlink="">
      <xdr:nvSpPr>
        <xdr:cNvPr id="404" name="楕円 403"/>
        <xdr:cNvSpPr/>
      </xdr:nvSpPr>
      <xdr:spPr>
        <a:xfrm>
          <a:off x="2857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90895</xdr:rowOff>
    </xdr:from>
    <xdr:to>
      <xdr:col>19</xdr:col>
      <xdr:colOff>177800</xdr:colOff>
      <xdr:row>104</xdr:row>
      <xdr:rowOff>20682</xdr:rowOff>
    </xdr:to>
    <xdr:cxnSp macro="">
      <xdr:nvCxnSpPr>
        <xdr:cNvPr id="405" name="直線コネクタ 404"/>
        <xdr:cNvCxnSpPr/>
      </xdr:nvCxnSpPr>
      <xdr:spPr>
        <a:xfrm>
          <a:off x="2908300" y="17750245"/>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406" name="楕円 405"/>
        <xdr:cNvSpPr/>
      </xdr:nvSpPr>
      <xdr:spPr>
        <a:xfrm>
          <a:off x="1968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90895</xdr:rowOff>
    </xdr:from>
    <xdr:to>
      <xdr:col>15</xdr:col>
      <xdr:colOff>50800</xdr:colOff>
      <xdr:row>103</xdr:row>
      <xdr:rowOff>151312</xdr:rowOff>
    </xdr:to>
    <xdr:cxnSp macro="">
      <xdr:nvCxnSpPr>
        <xdr:cNvPr id="407" name="直線コネクタ 406"/>
        <xdr:cNvCxnSpPr/>
      </xdr:nvCxnSpPr>
      <xdr:spPr>
        <a:xfrm flipV="1">
          <a:off x="2019300" y="17750245"/>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83838</xdr:rowOff>
    </xdr:from>
    <xdr:ext cx="405111" cy="259045"/>
    <xdr:sp macro="" textlink="">
      <xdr:nvSpPr>
        <xdr:cNvPr id="408" name="n_1aveValue【港湾・漁港】&#10;有形固定資産減価償却率"/>
        <xdr:cNvSpPr txBox="1"/>
      </xdr:nvSpPr>
      <xdr:spPr>
        <a:xfrm>
          <a:off x="3582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09" name="n_2aveValue【港湾・漁港】&#10;有形固定資産減価償却率"/>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10" name="n_3aveValue【港湾・漁港】&#10;有形固定資産減価償却率"/>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11" name="n_4aveValue【港湾・漁港】&#10;有形固定資産減価償却率"/>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88009</xdr:rowOff>
    </xdr:from>
    <xdr:ext cx="405111" cy="259045"/>
    <xdr:sp macro="" textlink="">
      <xdr:nvSpPr>
        <xdr:cNvPr id="412" name="n_1mainValue【港湾・漁港】&#10;有形固定資産減価償却率"/>
        <xdr:cNvSpPr txBox="1"/>
      </xdr:nvSpPr>
      <xdr:spPr>
        <a:xfrm>
          <a:off x="35820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158222</xdr:rowOff>
    </xdr:from>
    <xdr:ext cx="405111" cy="259045"/>
    <xdr:sp macro="" textlink="">
      <xdr:nvSpPr>
        <xdr:cNvPr id="413" name="n_2mainValue【港湾・漁港】&#10;有形固定資産減価償却率"/>
        <xdr:cNvSpPr txBox="1"/>
      </xdr:nvSpPr>
      <xdr:spPr>
        <a:xfrm>
          <a:off x="2705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47189</xdr:rowOff>
    </xdr:from>
    <xdr:ext cx="405111" cy="259045"/>
    <xdr:sp macro="" textlink="">
      <xdr:nvSpPr>
        <xdr:cNvPr id="414" name="n_3mainValue【港湾・漁港】&#10;有形固定資産減価償却率"/>
        <xdr:cNvSpPr txBox="1"/>
      </xdr:nvSpPr>
      <xdr:spPr>
        <a:xfrm>
          <a:off x="1816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6" name="テキスト ボックス 42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8" name="テキスト ボックス 42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0" name="テキスト ボックス 42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2" name="テキスト ボックス 43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4" name="テキスト ボックス 43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36" name="テキスト ボックス 435"/>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8" name="テキスト ボックス 43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40" name="直線コネクタ 439"/>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41"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42" name="直線コネクタ 441"/>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43" name="【港湾・漁港】&#10;一人当たり有形固定資産（償却資産）額最大値テキスト"/>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44" name="直線コネクタ 443"/>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152908</xdr:rowOff>
    </xdr:from>
    <xdr:ext cx="534377" cy="259045"/>
    <xdr:sp macro="" textlink="">
      <xdr:nvSpPr>
        <xdr:cNvPr id="445" name="【港湾・漁港】&#10;一人当たり有形固定資産（償却資産）額平均値テキスト"/>
        <xdr:cNvSpPr txBox="1"/>
      </xdr:nvSpPr>
      <xdr:spPr>
        <a:xfrm>
          <a:off x="10515600" y="18326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46" name="フローチャート: 判断 445"/>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47" name="フローチャート: 判断 446"/>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48" name="フローチャート: 判断 447"/>
        <xdr:cNvSpPr/>
      </xdr:nvSpPr>
      <xdr:spPr>
        <a:xfrm>
          <a:off x="8699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49" name="フローチャート: 判断 448"/>
        <xdr:cNvSpPr/>
      </xdr:nvSpPr>
      <xdr:spPr>
        <a:xfrm>
          <a:off x="7810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50" name="フローチャート: 判断 449"/>
        <xdr:cNvSpPr/>
      </xdr:nvSpPr>
      <xdr:spPr>
        <a:xfrm>
          <a:off x="6921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16312</xdr:rowOff>
    </xdr:from>
    <xdr:to>
      <xdr:col>55</xdr:col>
      <xdr:colOff>50800</xdr:colOff>
      <xdr:row>108</xdr:row>
      <xdr:rowOff>117912</xdr:rowOff>
    </xdr:to>
    <xdr:sp macro="" textlink="">
      <xdr:nvSpPr>
        <xdr:cNvPr id="456" name="楕円 455"/>
        <xdr:cNvSpPr/>
      </xdr:nvSpPr>
      <xdr:spPr>
        <a:xfrm>
          <a:off x="10426700" y="185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166189</xdr:rowOff>
    </xdr:from>
    <xdr:ext cx="534377" cy="259045"/>
    <xdr:sp macro="" textlink="">
      <xdr:nvSpPr>
        <xdr:cNvPr id="457" name="【港湾・漁港】&#10;一人当たり有形固定資産（償却資産）額該当値テキスト"/>
        <xdr:cNvSpPr txBox="1"/>
      </xdr:nvSpPr>
      <xdr:spPr>
        <a:xfrm>
          <a:off x="10515600" y="185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18842</xdr:rowOff>
    </xdr:from>
    <xdr:to>
      <xdr:col>50</xdr:col>
      <xdr:colOff>165100</xdr:colOff>
      <xdr:row>108</xdr:row>
      <xdr:rowOff>120442</xdr:rowOff>
    </xdr:to>
    <xdr:sp macro="" textlink="">
      <xdr:nvSpPr>
        <xdr:cNvPr id="458" name="楕円 457"/>
        <xdr:cNvSpPr/>
      </xdr:nvSpPr>
      <xdr:spPr>
        <a:xfrm>
          <a:off x="9588500" y="1853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67112</xdr:rowOff>
    </xdr:from>
    <xdr:to>
      <xdr:col>55</xdr:col>
      <xdr:colOff>0</xdr:colOff>
      <xdr:row>108</xdr:row>
      <xdr:rowOff>69642</xdr:rowOff>
    </xdr:to>
    <xdr:cxnSp macro="">
      <xdr:nvCxnSpPr>
        <xdr:cNvPr id="459" name="直線コネクタ 458"/>
        <xdr:cNvCxnSpPr/>
      </xdr:nvCxnSpPr>
      <xdr:spPr>
        <a:xfrm flipV="1">
          <a:off x="9639300" y="18583712"/>
          <a:ext cx="8382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4186</xdr:rowOff>
    </xdr:from>
    <xdr:to>
      <xdr:col>46</xdr:col>
      <xdr:colOff>38100</xdr:colOff>
      <xdr:row>108</xdr:row>
      <xdr:rowOff>105786</xdr:rowOff>
    </xdr:to>
    <xdr:sp macro="" textlink="">
      <xdr:nvSpPr>
        <xdr:cNvPr id="460" name="楕円 459"/>
        <xdr:cNvSpPr/>
      </xdr:nvSpPr>
      <xdr:spPr>
        <a:xfrm>
          <a:off x="8699500" y="185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54986</xdr:rowOff>
    </xdr:from>
    <xdr:to>
      <xdr:col>50</xdr:col>
      <xdr:colOff>114300</xdr:colOff>
      <xdr:row>108</xdr:row>
      <xdr:rowOff>69642</xdr:rowOff>
    </xdr:to>
    <xdr:cxnSp macro="">
      <xdr:nvCxnSpPr>
        <xdr:cNvPr id="461" name="直線コネクタ 460"/>
        <xdr:cNvCxnSpPr/>
      </xdr:nvCxnSpPr>
      <xdr:spPr>
        <a:xfrm>
          <a:off x="8750300" y="18571586"/>
          <a:ext cx="889000" cy="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22546</xdr:rowOff>
    </xdr:from>
    <xdr:to>
      <xdr:col>41</xdr:col>
      <xdr:colOff>101600</xdr:colOff>
      <xdr:row>108</xdr:row>
      <xdr:rowOff>124146</xdr:rowOff>
    </xdr:to>
    <xdr:sp macro="" textlink="">
      <xdr:nvSpPr>
        <xdr:cNvPr id="462" name="楕円 461"/>
        <xdr:cNvSpPr/>
      </xdr:nvSpPr>
      <xdr:spPr>
        <a:xfrm>
          <a:off x="7810500" y="185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54986</xdr:rowOff>
    </xdr:from>
    <xdr:to>
      <xdr:col>45</xdr:col>
      <xdr:colOff>177800</xdr:colOff>
      <xdr:row>108</xdr:row>
      <xdr:rowOff>73346</xdr:rowOff>
    </xdr:to>
    <xdr:cxnSp macro="">
      <xdr:nvCxnSpPr>
        <xdr:cNvPr id="463" name="直線コネクタ 462"/>
        <xdr:cNvCxnSpPr/>
      </xdr:nvCxnSpPr>
      <xdr:spPr>
        <a:xfrm flipV="1">
          <a:off x="7861300" y="18571586"/>
          <a:ext cx="889000" cy="1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61718</xdr:rowOff>
    </xdr:from>
    <xdr:ext cx="534377" cy="259045"/>
    <xdr:sp macro="" textlink="">
      <xdr:nvSpPr>
        <xdr:cNvPr id="464" name="n_1aveValue【港湾・漁港】&#10;一人当たり有形固定資産（償却資産）額"/>
        <xdr:cNvSpPr txBox="1"/>
      </xdr:nvSpPr>
      <xdr:spPr>
        <a:xfrm>
          <a:off x="93594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90538</xdr:rowOff>
    </xdr:from>
    <xdr:ext cx="534377" cy="259045"/>
    <xdr:sp macro="" textlink="">
      <xdr:nvSpPr>
        <xdr:cNvPr id="465" name="n_2aveValue【港湾・漁港】&#10;一人当たり有形固定資産（償却資産）額"/>
        <xdr:cNvSpPr txBox="1"/>
      </xdr:nvSpPr>
      <xdr:spPr>
        <a:xfrm>
          <a:off x="8483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96860</xdr:rowOff>
    </xdr:from>
    <xdr:ext cx="534377" cy="259045"/>
    <xdr:sp macro="" textlink="">
      <xdr:nvSpPr>
        <xdr:cNvPr id="466" name="n_3aveValue【港湾・漁港】&#10;一人当たり有形固定資産（償却資産）額"/>
        <xdr:cNvSpPr txBox="1"/>
      </xdr:nvSpPr>
      <xdr:spPr>
        <a:xfrm>
          <a:off x="7594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73210</xdr:rowOff>
    </xdr:from>
    <xdr:ext cx="469744" cy="259045"/>
    <xdr:sp macro="" textlink="">
      <xdr:nvSpPr>
        <xdr:cNvPr id="467" name="n_4aveValue【港湾・漁港】&#10;一人当たり有形固定資産（償却資産）額"/>
        <xdr:cNvSpPr txBox="1"/>
      </xdr:nvSpPr>
      <xdr:spPr>
        <a:xfrm>
          <a:off x="6737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111569</xdr:rowOff>
    </xdr:from>
    <xdr:ext cx="534377" cy="259045"/>
    <xdr:sp macro="" textlink="">
      <xdr:nvSpPr>
        <xdr:cNvPr id="468" name="n_1mainValue【港湾・漁港】&#10;一人当たり有形固定資産（償却資産）額"/>
        <xdr:cNvSpPr txBox="1"/>
      </xdr:nvSpPr>
      <xdr:spPr>
        <a:xfrm>
          <a:off x="9359411" y="1862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96913</xdr:rowOff>
    </xdr:from>
    <xdr:ext cx="534377" cy="259045"/>
    <xdr:sp macro="" textlink="">
      <xdr:nvSpPr>
        <xdr:cNvPr id="469" name="n_2mainValue【港湾・漁港】&#10;一人当たり有形固定資産（償却資産）額"/>
        <xdr:cNvSpPr txBox="1"/>
      </xdr:nvSpPr>
      <xdr:spPr>
        <a:xfrm>
          <a:off x="8483111" y="1861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115273</xdr:rowOff>
    </xdr:from>
    <xdr:ext cx="534377" cy="259045"/>
    <xdr:sp macro="" textlink="">
      <xdr:nvSpPr>
        <xdr:cNvPr id="470" name="n_3mainValue【港湾・漁港】&#10;一人当たり有形固定資産（償却資産）額"/>
        <xdr:cNvSpPr txBox="1"/>
      </xdr:nvSpPr>
      <xdr:spPr>
        <a:xfrm>
          <a:off x="7594111" y="186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95" name="直線コネクタ 494"/>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96"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97" name="直線コネクタ 496"/>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98"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99" name="直線コネクタ 498"/>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500"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01" name="フローチャート: 判断 500"/>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02" name="フローチャート: 判断 50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03" name="フローチャート: 判断 502"/>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04" name="フローチャート: 判断 503"/>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05" name="フローチャート: 判断 504"/>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511" name="楕円 510"/>
        <xdr:cNvSpPr/>
      </xdr:nvSpPr>
      <xdr:spPr>
        <a:xfrm>
          <a:off x="16268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105427</xdr:rowOff>
    </xdr:from>
    <xdr:ext cx="405111" cy="259045"/>
    <xdr:sp macro="" textlink="">
      <xdr:nvSpPr>
        <xdr:cNvPr id="512" name="【認定こども園・幼稚園・保育所】&#10;有形固定資産減価償却率該当値テキスト"/>
        <xdr:cNvSpPr txBox="1"/>
      </xdr:nvSpPr>
      <xdr:spPr>
        <a:xfrm>
          <a:off x="16357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103505</xdr:rowOff>
    </xdr:from>
    <xdr:to>
      <xdr:col>81</xdr:col>
      <xdr:colOff>101600</xdr:colOff>
      <xdr:row>37</xdr:row>
      <xdr:rowOff>33655</xdr:rowOff>
    </xdr:to>
    <xdr:sp macro="" textlink="">
      <xdr:nvSpPr>
        <xdr:cNvPr id="513" name="楕円 512"/>
        <xdr:cNvSpPr/>
      </xdr:nvSpPr>
      <xdr:spPr>
        <a:xfrm>
          <a:off x="15430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36</xdr:row>
      <xdr:rowOff>154305</xdr:rowOff>
    </xdr:to>
    <xdr:cxnSp macro="">
      <xdr:nvCxnSpPr>
        <xdr:cNvPr id="514" name="直線コネクタ 513"/>
        <xdr:cNvCxnSpPr/>
      </xdr:nvCxnSpPr>
      <xdr:spPr>
        <a:xfrm flipV="1">
          <a:off x="15481300" y="63055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145415</xdr:rowOff>
    </xdr:from>
    <xdr:to>
      <xdr:col>76</xdr:col>
      <xdr:colOff>165100</xdr:colOff>
      <xdr:row>35</xdr:row>
      <xdr:rowOff>75565</xdr:rowOff>
    </xdr:to>
    <xdr:sp macro="" textlink="">
      <xdr:nvSpPr>
        <xdr:cNvPr id="515" name="楕円 514"/>
        <xdr:cNvSpPr/>
      </xdr:nvSpPr>
      <xdr:spPr>
        <a:xfrm>
          <a:off x="14541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24765</xdr:rowOff>
    </xdr:from>
    <xdr:to>
      <xdr:col>81</xdr:col>
      <xdr:colOff>50800</xdr:colOff>
      <xdr:row>36</xdr:row>
      <xdr:rowOff>154305</xdr:rowOff>
    </xdr:to>
    <xdr:cxnSp macro="">
      <xdr:nvCxnSpPr>
        <xdr:cNvPr id="516" name="直線コネクタ 515"/>
        <xdr:cNvCxnSpPr/>
      </xdr:nvCxnSpPr>
      <xdr:spPr>
        <a:xfrm>
          <a:off x="14592300" y="6025515"/>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25400</xdr:rowOff>
    </xdr:from>
    <xdr:to>
      <xdr:col>72</xdr:col>
      <xdr:colOff>38100</xdr:colOff>
      <xdr:row>36</xdr:row>
      <xdr:rowOff>127000</xdr:rowOff>
    </xdr:to>
    <xdr:sp macro="" textlink="">
      <xdr:nvSpPr>
        <xdr:cNvPr id="517" name="楕円 516"/>
        <xdr:cNvSpPr/>
      </xdr:nvSpPr>
      <xdr:spPr>
        <a:xfrm>
          <a:off x="1365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24765</xdr:rowOff>
    </xdr:from>
    <xdr:to>
      <xdr:col>76</xdr:col>
      <xdr:colOff>114300</xdr:colOff>
      <xdr:row>36</xdr:row>
      <xdr:rowOff>76200</xdr:rowOff>
    </xdr:to>
    <xdr:cxnSp macro="">
      <xdr:nvCxnSpPr>
        <xdr:cNvPr id="518" name="直線コネクタ 517"/>
        <xdr:cNvCxnSpPr/>
      </xdr:nvCxnSpPr>
      <xdr:spPr>
        <a:xfrm flipV="1">
          <a:off x="13703300" y="602551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19"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20"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521"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22"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50182</xdr:rowOff>
    </xdr:from>
    <xdr:ext cx="405111" cy="259045"/>
    <xdr:sp macro="" textlink="">
      <xdr:nvSpPr>
        <xdr:cNvPr id="523" name="n_1main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92092</xdr:rowOff>
    </xdr:from>
    <xdr:ext cx="405111" cy="259045"/>
    <xdr:sp macro="" textlink="">
      <xdr:nvSpPr>
        <xdr:cNvPr id="524" name="n_2mainValue【認定こども園・幼稚園・保育所】&#10;有形固定資産減価償却率"/>
        <xdr:cNvSpPr txBox="1"/>
      </xdr:nvSpPr>
      <xdr:spPr>
        <a:xfrm>
          <a:off x="1438974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143527</xdr:rowOff>
    </xdr:from>
    <xdr:ext cx="405111" cy="259045"/>
    <xdr:sp macro="" textlink="">
      <xdr:nvSpPr>
        <xdr:cNvPr id="525" name="n_3mainValue【認定こども園・幼稚園・保育所】&#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6" name="直線コネクタ 5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7" name="テキスト ボックス 5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8" name="直線コネクタ 5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9" name="テキスト ボックス 53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0" name="直線コネクタ 5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1" name="テキスト ボックス 54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2" name="直線コネクタ 5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3" name="テキスト ボックス 54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5" name="テキスト ボックス 5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35052</xdr:rowOff>
    </xdr:from>
    <xdr:to>
      <xdr:col>116</xdr:col>
      <xdr:colOff>62864</xdr:colOff>
      <xdr:row>41</xdr:row>
      <xdr:rowOff>119634</xdr:rowOff>
    </xdr:to>
    <xdr:cxnSp macro="">
      <xdr:nvCxnSpPr>
        <xdr:cNvPr id="547" name="直線コネクタ 546"/>
        <xdr:cNvCxnSpPr/>
      </xdr:nvCxnSpPr>
      <xdr:spPr>
        <a:xfrm flipV="1">
          <a:off x="22160864" y="6721602"/>
          <a:ext cx="0" cy="427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4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49" name="直線コネクタ 54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153179</xdr:rowOff>
    </xdr:from>
    <xdr:ext cx="469744" cy="259045"/>
    <xdr:sp macro="" textlink="">
      <xdr:nvSpPr>
        <xdr:cNvPr id="550" name="【認定こども園・幼稚園・保育所】&#10;一人当たり面積最大値テキスト"/>
        <xdr:cNvSpPr txBox="1"/>
      </xdr:nvSpPr>
      <xdr:spPr>
        <a:xfrm>
          <a:off x="22199600" y="649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35052</xdr:rowOff>
    </xdr:from>
    <xdr:to>
      <xdr:col>116</xdr:col>
      <xdr:colOff>152400</xdr:colOff>
      <xdr:row>39</xdr:row>
      <xdr:rowOff>35052</xdr:rowOff>
    </xdr:to>
    <xdr:cxnSp macro="">
      <xdr:nvCxnSpPr>
        <xdr:cNvPr id="551" name="直線コネクタ 550"/>
        <xdr:cNvCxnSpPr/>
      </xdr:nvCxnSpPr>
      <xdr:spPr>
        <a:xfrm>
          <a:off x="22072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76979</xdr:rowOff>
    </xdr:from>
    <xdr:ext cx="469744" cy="259045"/>
    <xdr:sp macro="" textlink="">
      <xdr:nvSpPr>
        <xdr:cNvPr id="552" name="【認定こども園・幼稚園・保育所】&#10;一人当たり面積平均値テキスト"/>
        <xdr:cNvSpPr txBox="1"/>
      </xdr:nvSpPr>
      <xdr:spPr>
        <a:xfrm>
          <a:off x="22199600" y="6934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98552</xdr:rowOff>
    </xdr:from>
    <xdr:to>
      <xdr:col>116</xdr:col>
      <xdr:colOff>114300</xdr:colOff>
      <xdr:row>41</xdr:row>
      <xdr:rowOff>28702</xdr:rowOff>
    </xdr:to>
    <xdr:sp macro="" textlink="">
      <xdr:nvSpPr>
        <xdr:cNvPr id="553" name="フローチャート: 判断 552"/>
        <xdr:cNvSpPr/>
      </xdr:nvSpPr>
      <xdr:spPr>
        <a:xfrm>
          <a:off x="22110700" y="695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98552</xdr:rowOff>
    </xdr:from>
    <xdr:to>
      <xdr:col>112</xdr:col>
      <xdr:colOff>38100</xdr:colOff>
      <xdr:row>41</xdr:row>
      <xdr:rowOff>28702</xdr:rowOff>
    </xdr:to>
    <xdr:sp macro="" textlink="">
      <xdr:nvSpPr>
        <xdr:cNvPr id="554" name="フローチャート: 判断 553"/>
        <xdr:cNvSpPr/>
      </xdr:nvSpPr>
      <xdr:spPr>
        <a:xfrm>
          <a:off x="21272500" y="695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80264</xdr:rowOff>
    </xdr:from>
    <xdr:to>
      <xdr:col>107</xdr:col>
      <xdr:colOff>101600</xdr:colOff>
      <xdr:row>41</xdr:row>
      <xdr:rowOff>10414</xdr:rowOff>
    </xdr:to>
    <xdr:sp macro="" textlink="">
      <xdr:nvSpPr>
        <xdr:cNvPr id="555" name="フローチャート: 判断 554"/>
        <xdr:cNvSpPr/>
      </xdr:nvSpPr>
      <xdr:spPr>
        <a:xfrm>
          <a:off x="20383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109982</xdr:rowOff>
    </xdr:from>
    <xdr:to>
      <xdr:col>102</xdr:col>
      <xdr:colOff>165100</xdr:colOff>
      <xdr:row>41</xdr:row>
      <xdr:rowOff>40132</xdr:rowOff>
    </xdr:to>
    <xdr:sp macro="" textlink="">
      <xdr:nvSpPr>
        <xdr:cNvPr id="556" name="フローチャート: 判断 555"/>
        <xdr:cNvSpPr/>
      </xdr:nvSpPr>
      <xdr:spPr>
        <a:xfrm>
          <a:off x="19494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114554</xdr:rowOff>
    </xdr:from>
    <xdr:to>
      <xdr:col>98</xdr:col>
      <xdr:colOff>38100</xdr:colOff>
      <xdr:row>41</xdr:row>
      <xdr:rowOff>44704</xdr:rowOff>
    </xdr:to>
    <xdr:sp macro="" textlink="">
      <xdr:nvSpPr>
        <xdr:cNvPr id="557" name="フローチャート: 判断 556"/>
        <xdr:cNvSpPr/>
      </xdr:nvSpPr>
      <xdr:spPr>
        <a:xfrm>
          <a:off x="18605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112268</xdr:rowOff>
    </xdr:from>
    <xdr:to>
      <xdr:col>116</xdr:col>
      <xdr:colOff>114300</xdr:colOff>
      <xdr:row>40</xdr:row>
      <xdr:rowOff>42418</xdr:rowOff>
    </xdr:to>
    <xdr:sp macro="" textlink="">
      <xdr:nvSpPr>
        <xdr:cNvPr id="563" name="楕円 562"/>
        <xdr:cNvSpPr/>
      </xdr:nvSpPr>
      <xdr:spPr>
        <a:xfrm>
          <a:off x="221107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135145</xdr:rowOff>
    </xdr:from>
    <xdr:ext cx="469744" cy="259045"/>
    <xdr:sp macro="" textlink="">
      <xdr:nvSpPr>
        <xdr:cNvPr id="564" name="【認定こども園・幼稚園・保育所】&#10;一人当たり面積該当値テキスト"/>
        <xdr:cNvSpPr txBox="1"/>
      </xdr:nvSpPr>
      <xdr:spPr>
        <a:xfrm>
          <a:off x="22199600" y="665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109982</xdr:rowOff>
    </xdr:from>
    <xdr:to>
      <xdr:col>112</xdr:col>
      <xdr:colOff>38100</xdr:colOff>
      <xdr:row>40</xdr:row>
      <xdr:rowOff>40132</xdr:rowOff>
    </xdr:to>
    <xdr:sp macro="" textlink="">
      <xdr:nvSpPr>
        <xdr:cNvPr id="565" name="楕円 564"/>
        <xdr:cNvSpPr/>
      </xdr:nvSpPr>
      <xdr:spPr>
        <a:xfrm>
          <a:off x="21272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160782</xdr:rowOff>
    </xdr:from>
    <xdr:to>
      <xdr:col>116</xdr:col>
      <xdr:colOff>63500</xdr:colOff>
      <xdr:row>39</xdr:row>
      <xdr:rowOff>163068</xdr:rowOff>
    </xdr:to>
    <xdr:cxnSp macro="">
      <xdr:nvCxnSpPr>
        <xdr:cNvPr id="566" name="直線コネクタ 565"/>
        <xdr:cNvCxnSpPr/>
      </xdr:nvCxnSpPr>
      <xdr:spPr>
        <a:xfrm>
          <a:off x="21323300" y="68473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141986</xdr:rowOff>
    </xdr:from>
    <xdr:to>
      <xdr:col>107</xdr:col>
      <xdr:colOff>101600</xdr:colOff>
      <xdr:row>34</xdr:row>
      <xdr:rowOff>72136</xdr:rowOff>
    </xdr:to>
    <xdr:sp macro="" textlink="">
      <xdr:nvSpPr>
        <xdr:cNvPr id="567" name="楕円 566"/>
        <xdr:cNvSpPr/>
      </xdr:nvSpPr>
      <xdr:spPr>
        <a:xfrm>
          <a:off x="203835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21336</xdr:rowOff>
    </xdr:from>
    <xdr:to>
      <xdr:col>111</xdr:col>
      <xdr:colOff>177800</xdr:colOff>
      <xdr:row>39</xdr:row>
      <xdr:rowOff>160782</xdr:rowOff>
    </xdr:to>
    <xdr:cxnSp macro="">
      <xdr:nvCxnSpPr>
        <xdr:cNvPr id="568" name="直線コネクタ 567"/>
        <xdr:cNvCxnSpPr/>
      </xdr:nvCxnSpPr>
      <xdr:spPr>
        <a:xfrm>
          <a:off x="20434300" y="5850636"/>
          <a:ext cx="889000" cy="99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569" name="楕円 568"/>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21336</xdr:rowOff>
    </xdr:from>
    <xdr:to>
      <xdr:col>107</xdr:col>
      <xdr:colOff>50800</xdr:colOff>
      <xdr:row>40</xdr:row>
      <xdr:rowOff>7620</xdr:rowOff>
    </xdr:to>
    <xdr:cxnSp macro="">
      <xdr:nvCxnSpPr>
        <xdr:cNvPr id="570" name="直線コネクタ 569"/>
        <xdr:cNvCxnSpPr/>
      </xdr:nvCxnSpPr>
      <xdr:spPr>
        <a:xfrm flipV="1">
          <a:off x="19545300" y="5850636"/>
          <a:ext cx="889000" cy="101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19829</xdr:rowOff>
    </xdr:from>
    <xdr:ext cx="469744" cy="259045"/>
    <xdr:sp macro="" textlink="">
      <xdr:nvSpPr>
        <xdr:cNvPr id="571" name="n_1aveValue【認定こども園・幼稚園・保育所】&#10;一人当たり面積"/>
        <xdr:cNvSpPr txBox="1"/>
      </xdr:nvSpPr>
      <xdr:spPr>
        <a:xfrm>
          <a:off x="21075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1541</xdr:rowOff>
    </xdr:from>
    <xdr:ext cx="469744" cy="259045"/>
    <xdr:sp macro="" textlink="">
      <xdr:nvSpPr>
        <xdr:cNvPr id="572" name="n_2aveValue【認定こども園・幼稚園・保育所】&#10;一人当たり面積"/>
        <xdr:cNvSpPr txBox="1"/>
      </xdr:nvSpPr>
      <xdr:spPr>
        <a:xfrm>
          <a:off x="20199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31259</xdr:rowOff>
    </xdr:from>
    <xdr:ext cx="469744" cy="259045"/>
    <xdr:sp macro="" textlink="">
      <xdr:nvSpPr>
        <xdr:cNvPr id="573" name="n_3aveValue【認定こども園・幼稚園・保育所】&#10;一人当たり面積"/>
        <xdr:cNvSpPr txBox="1"/>
      </xdr:nvSpPr>
      <xdr:spPr>
        <a:xfrm>
          <a:off x="19310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61231</xdr:rowOff>
    </xdr:from>
    <xdr:ext cx="469744" cy="259045"/>
    <xdr:sp macro="" textlink="">
      <xdr:nvSpPr>
        <xdr:cNvPr id="574" name="n_4aveValue【認定こども園・幼稚園・保育所】&#10;一人当たり面積"/>
        <xdr:cNvSpPr txBox="1"/>
      </xdr:nvSpPr>
      <xdr:spPr>
        <a:xfrm>
          <a:off x="18421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56659</xdr:rowOff>
    </xdr:from>
    <xdr:ext cx="469744" cy="259045"/>
    <xdr:sp macro="" textlink="">
      <xdr:nvSpPr>
        <xdr:cNvPr id="575" name="n_1mainValue【認定こども園・幼稚園・保育所】&#10;一人当たり面積"/>
        <xdr:cNvSpPr txBox="1"/>
      </xdr:nvSpPr>
      <xdr:spPr>
        <a:xfrm>
          <a:off x="210757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88663</xdr:rowOff>
    </xdr:from>
    <xdr:ext cx="469744" cy="259045"/>
    <xdr:sp macro="" textlink="">
      <xdr:nvSpPr>
        <xdr:cNvPr id="576" name="n_2mainValue【認定こども園・幼稚園・保育所】&#10;一人当たり面積"/>
        <xdr:cNvSpPr txBox="1"/>
      </xdr:nvSpPr>
      <xdr:spPr>
        <a:xfrm>
          <a:off x="20199427" y="557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74947</xdr:rowOff>
    </xdr:from>
    <xdr:ext cx="469744" cy="259045"/>
    <xdr:sp macro="" textlink="">
      <xdr:nvSpPr>
        <xdr:cNvPr id="577" name="n_3mainValue【認定こども園・幼稚園・保育所】&#10;一人当たり面積"/>
        <xdr:cNvSpPr txBox="1"/>
      </xdr:nvSpPr>
      <xdr:spPr>
        <a:xfrm>
          <a:off x="19310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8" name="テキスト ボックス 5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0" name="テキスト ボックス 5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0" name="テキスト ボックス 5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02" name="直線コネクタ 601"/>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03"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04" name="直線コネクタ 603"/>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05"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06" name="直線コネクタ 60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607"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08" name="フローチャート: 判断 607"/>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09" name="フローチャート: 判断 608"/>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10" name="フローチャート: 判断 609"/>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11" name="フローチャート: 判断 610"/>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12" name="フローチャート: 判断 611"/>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21590</xdr:rowOff>
    </xdr:from>
    <xdr:to>
      <xdr:col>85</xdr:col>
      <xdr:colOff>177800</xdr:colOff>
      <xdr:row>58</xdr:row>
      <xdr:rowOff>123190</xdr:rowOff>
    </xdr:to>
    <xdr:sp macro="" textlink="">
      <xdr:nvSpPr>
        <xdr:cNvPr id="618" name="楕円 617"/>
        <xdr:cNvSpPr/>
      </xdr:nvSpPr>
      <xdr:spPr>
        <a:xfrm>
          <a:off x="16268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44467</xdr:rowOff>
    </xdr:from>
    <xdr:ext cx="405111" cy="259045"/>
    <xdr:sp macro="" textlink="">
      <xdr:nvSpPr>
        <xdr:cNvPr id="619" name="【学校施設】&#10;有形固定資産減価償却率該当値テキスト"/>
        <xdr:cNvSpPr txBox="1"/>
      </xdr:nvSpPr>
      <xdr:spPr>
        <a:xfrm>
          <a:off x="16357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xdr:rowOff>
    </xdr:from>
    <xdr:to>
      <xdr:col>81</xdr:col>
      <xdr:colOff>101600</xdr:colOff>
      <xdr:row>58</xdr:row>
      <xdr:rowOff>107950</xdr:rowOff>
    </xdr:to>
    <xdr:sp macro="" textlink="">
      <xdr:nvSpPr>
        <xdr:cNvPr id="620" name="楕円 619"/>
        <xdr:cNvSpPr/>
      </xdr:nvSpPr>
      <xdr:spPr>
        <a:xfrm>
          <a:off x="1543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57150</xdr:rowOff>
    </xdr:from>
    <xdr:to>
      <xdr:col>85</xdr:col>
      <xdr:colOff>127000</xdr:colOff>
      <xdr:row>58</xdr:row>
      <xdr:rowOff>72390</xdr:rowOff>
    </xdr:to>
    <xdr:cxnSp macro="">
      <xdr:nvCxnSpPr>
        <xdr:cNvPr id="621" name="直線コネクタ 620"/>
        <xdr:cNvCxnSpPr/>
      </xdr:nvCxnSpPr>
      <xdr:spPr>
        <a:xfrm>
          <a:off x="15481300" y="100012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6350</xdr:rowOff>
    </xdr:from>
    <xdr:to>
      <xdr:col>76</xdr:col>
      <xdr:colOff>165100</xdr:colOff>
      <xdr:row>55</xdr:row>
      <xdr:rowOff>107950</xdr:rowOff>
    </xdr:to>
    <xdr:sp macro="" textlink="">
      <xdr:nvSpPr>
        <xdr:cNvPr id="622" name="楕円 621"/>
        <xdr:cNvSpPr/>
      </xdr:nvSpPr>
      <xdr:spPr>
        <a:xfrm>
          <a:off x="14541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57150</xdr:rowOff>
    </xdr:from>
    <xdr:to>
      <xdr:col>81</xdr:col>
      <xdr:colOff>50800</xdr:colOff>
      <xdr:row>58</xdr:row>
      <xdr:rowOff>57150</xdr:rowOff>
    </xdr:to>
    <xdr:cxnSp macro="">
      <xdr:nvCxnSpPr>
        <xdr:cNvPr id="623" name="直線コネクタ 622"/>
        <xdr:cNvCxnSpPr/>
      </xdr:nvCxnSpPr>
      <xdr:spPr>
        <a:xfrm>
          <a:off x="14592300" y="948690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67310</xdr:rowOff>
    </xdr:from>
    <xdr:to>
      <xdr:col>72</xdr:col>
      <xdr:colOff>38100</xdr:colOff>
      <xdr:row>58</xdr:row>
      <xdr:rowOff>168910</xdr:rowOff>
    </xdr:to>
    <xdr:sp macro="" textlink="">
      <xdr:nvSpPr>
        <xdr:cNvPr id="624" name="楕円 623"/>
        <xdr:cNvSpPr/>
      </xdr:nvSpPr>
      <xdr:spPr>
        <a:xfrm>
          <a:off x="13652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57150</xdr:rowOff>
    </xdr:from>
    <xdr:to>
      <xdr:col>76</xdr:col>
      <xdr:colOff>114300</xdr:colOff>
      <xdr:row>58</xdr:row>
      <xdr:rowOff>118110</xdr:rowOff>
    </xdr:to>
    <xdr:cxnSp macro="">
      <xdr:nvCxnSpPr>
        <xdr:cNvPr id="625" name="直線コネクタ 624"/>
        <xdr:cNvCxnSpPr/>
      </xdr:nvCxnSpPr>
      <xdr:spPr>
        <a:xfrm flipV="1">
          <a:off x="13703300" y="9486900"/>
          <a:ext cx="889000" cy="5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626"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627" name="n_2ave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628"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29"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124477</xdr:rowOff>
    </xdr:from>
    <xdr:ext cx="405111" cy="259045"/>
    <xdr:sp macro="" textlink="">
      <xdr:nvSpPr>
        <xdr:cNvPr id="630" name="n_1mainValue【学校施設】&#10;有形固定資産減価償却率"/>
        <xdr:cNvSpPr txBox="1"/>
      </xdr:nvSpPr>
      <xdr:spPr>
        <a:xfrm>
          <a:off x="15266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124477</xdr:rowOff>
    </xdr:from>
    <xdr:ext cx="405111" cy="259045"/>
    <xdr:sp macro="" textlink="">
      <xdr:nvSpPr>
        <xdr:cNvPr id="631" name="n_2mainValue【学校施設】&#10;有形固定資産減価償却率"/>
        <xdr:cNvSpPr txBox="1"/>
      </xdr:nvSpPr>
      <xdr:spPr>
        <a:xfrm>
          <a:off x="143897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13987</xdr:rowOff>
    </xdr:from>
    <xdr:ext cx="405111" cy="259045"/>
    <xdr:sp macro="" textlink="">
      <xdr:nvSpPr>
        <xdr:cNvPr id="632" name="n_3mainValue【学校施設】&#10;有形固定資産減価償却率"/>
        <xdr:cNvSpPr txBox="1"/>
      </xdr:nvSpPr>
      <xdr:spPr>
        <a:xfrm>
          <a:off x="13500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3" name="テキスト ボックス 64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9" name="テキスト ボックス 6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1" name="テキスト ボックス 6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3" name="テキスト ボックス 6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62</xdr:row>
      <xdr:rowOff>141732</xdr:rowOff>
    </xdr:from>
    <xdr:to>
      <xdr:col>116</xdr:col>
      <xdr:colOff>62864</xdr:colOff>
      <xdr:row>64</xdr:row>
      <xdr:rowOff>102870</xdr:rowOff>
    </xdr:to>
    <xdr:cxnSp macro="">
      <xdr:nvCxnSpPr>
        <xdr:cNvPr id="657" name="直線コネクタ 656"/>
        <xdr:cNvCxnSpPr/>
      </xdr:nvCxnSpPr>
      <xdr:spPr>
        <a:xfrm flipV="1">
          <a:off x="22160864" y="10771632"/>
          <a:ext cx="0" cy="30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106697</xdr:rowOff>
    </xdr:from>
    <xdr:ext cx="469744" cy="259045"/>
    <xdr:sp macro="" textlink="">
      <xdr:nvSpPr>
        <xdr:cNvPr id="658" name="【学校施設】&#10;一人当たり面積最小値テキスト"/>
        <xdr:cNvSpPr txBox="1"/>
      </xdr:nvSpPr>
      <xdr:spPr>
        <a:xfrm>
          <a:off x="22199600" y="1107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102870</xdr:rowOff>
    </xdr:from>
    <xdr:to>
      <xdr:col>116</xdr:col>
      <xdr:colOff>152400</xdr:colOff>
      <xdr:row>64</xdr:row>
      <xdr:rowOff>102870</xdr:rowOff>
    </xdr:to>
    <xdr:cxnSp macro="">
      <xdr:nvCxnSpPr>
        <xdr:cNvPr id="659" name="直線コネクタ 658"/>
        <xdr:cNvCxnSpPr/>
      </xdr:nvCxnSpPr>
      <xdr:spPr>
        <a:xfrm>
          <a:off x="22072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88409</xdr:rowOff>
    </xdr:from>
    <xdr:ext cx="469744" cy="259045"/>
    <xdr:sp macro="" textlink="">
      <xdr:nvSpPr>
        <xdr:cNvPr id="660" name="【学校施設】&#10;一人当たり面積最大値テキスト"/>
        <xdr:cNvSpPr txBox="1"/>
      </xdr:nvSpPr>
      <xdr:spPr>
        <a:xfrm>
          <a:off x="22199600" y="1054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141732</xdr:rowOff>
    </xdr:from>
    <xdr:to>
      <xdr:col>116</xdr:col>
      <xdr:colOff>152400</xdr:colOff>
      <xdr:row>62</xdr:row>
      <xdr:rowOff>141732</xdr:rowOff>
    </xdr:to>
    <xdr:cxnSp macro="">
      <xdr:nvCxnSpPr>
        <xdr:cNvPr id="661" name="直線コネクタ 660"/>
        <xdr:cNvCxnSpPr/>
      </xdr:nvCxnSpPr>
      <xdr:spPr>
        <a:xfrm>
          <a:off x="22072600" y="1077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75328</xdr:rowOff>
    </xdr:from>
    <xdr:ext cx="469744" cy="259045"/>
    <xdr:sp macro="" textlink="">
      <xdr:nvSpPr>
        <xdr:cNvPr id="662" name="【学校施設】&#10;一人当たり面積平均値テキスト"/>
        <xdr:cNvSpPr txBox="1"/>
      </xdr:nvSpPr>
      <xdr:spPr>
        <a:xfrm>
          <a:off x="22199600" y="10876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74168</xdr:rowOff>
    </xdr:from>
    <xdr:to>
      <xdr:col>116</xdr:col>
      <xdr:colOff>114300</xdr:colOff>
      <xdr:row>64</xdr:row>
      <xdr:rowOff>4318</xdr:rowOff>
    </xdr:to>
    <xdr:sp macro="" textlink="">
      <xdr:nvSpPr>
        <xdr:cNvPr id="663" name="フローチャート: 判断 662"/>
        <xdr:cNvSpPr/>
      </xdr:nvSpPr>
      <xdr:spPr>
        <a:xfrm>
          <a:off x="22110700" y="1087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78359</xdr:rowOff>
    </xdr:from>
    <xdr:to>
      <xdr:col>112</xdr:col>
      <xdr:colOff>38100</xdr:colOff>
      <xdr:row>64</xdr:row>
      <xdr:rowOff>8509</xdr:rowOff>
    </xdr:to>
    <xdr:sp macro="" textlink="">
      <xdr:nvSpPr>
        <xdr:cNvPr id="664" name="フローチャート: 判断 663"/>
        <xdr:cNvSpPr/>
      </xdr:nvSpPr>
      <xdr:spPr>
        <a:xfrm>
          <a:off x="21272500" y="1087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52832</xdr:rowOff>
    </xdr:from>
    <xdr:to>
      <xdr:col>107</xdr:col>
      <xdr:colOff>101600</xdr:colOff>
      <xdr:row>63</xdr:row>
      <xdr:rowOff>154432</xdr:rowOff>
    </xdr:to>
    <xdr:sp macro="" textlink="">
      <xdr:nvSpPr>
        <xdr:cNvPr id="665" name="フローチャート: 判断 664"/>
        <xdr:cNvSpPr/>
      </xdr:nvSpPr>
      <xdr:spPr>
        <a:xfrm>
          <a:off x="20383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67310</xdr:rowOff>
    </xdr:from>
    <xdr:to>
      <xdr:col>102</xdr:col>
      <xdr:colOff>165100</xdr:colOff>
      <xdr:row>63</xdr:row>
      <xdr:rowOff>168910</xdr:rowOff>
    </xdr:to>
    <xdr:sp macro="" textlink="">
      <xdr:nvSpPr>
        <xdr:cNvPr id="666" name="フローチャート: 判断 665"/>
        <xdr:cNvSpPr/>
      </xdr:nvSpPr>
      <xdr:spPr>
        <a:xfrm>
          <a:off x="19494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667" name="フローチャート: 判断 666"/>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33401</xdr:rowOff>
    </xdr:from>
    <xdr:to>
      <xdr:col>116</xdr:col>
      <xdr:colOff>114300</xdr:colOff>
      <xdr:row>63</xdr:row>
      <xdr:rowOff>135001</xdr:rowOff>
    </xdr:to>
    <xdr:sp macro="" textlink="">
      <xdr:nvSpPr>
        <xdr:cNvPr id="673" name="楕円 672"/>
        <xdr:cNvSpPr/>
      </xdr:nvSpPr>
      <xdr:spPr>
        <a:xfrm>
          <a:off x="22110700" y="108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119778</xdr:rowOff>
    </xdr:from>
    <xdr:ext cx="469744" cy="259045"/>
    <xdr:sp macro="" textlink="">
      <xdr:nvSpPr>
        <xdr:cNvPr id="674" name="【学校施設】&#10;一人当たり面積該当値テキスト"/>
        <xdr:cNvSpPr txBox="1"/>
      </xdr:nvSpPr>
      <xdr:spPr>
        <a:xfrm>
          <a:off x="22199600" y="1074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37592</xdr:rowOff>
    </xdr:from>
    <xdr:to>
      <xdr:col>112</xdr:col>
      <xdr:colOff>38100</xdr:colOff>
      <xdr:row>63</xdr:row>
      <xdr:rowOff>139192</xdr:rowOff>
    </xdr:to>
    <xdr:sp macro="" textlink="">
      <xdr:nvSpPr>
        <xdr:cNvPr id="675" name="楕円 674"/>
        <xdr:cNvSpPr/>
      </xdr:nvSpPr>
      <xdr:spPr>
        <a:xfrm>
          <a:off x="21272500" y="108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84201</xdr:rowOff>
    </xdr:from>
    <xdr:to>
      <xdr:col>116</xdr:col>
      <xdr:colOff>63500</xdr:colOff>
      <xdr:row>63</xdr:row>
      <xdr:rowOff>88392</xdr:rowOff>
    </xdr:to>
    <xdr:cxnSp macro="">
      <xdr:nvCxnSpPr>
        <xdr:cNvPr id="676" name="直線コネクタ 675"/>
        <xdr:cNvCxnSpPr/>
      </xdr:nvCxnSpPr>
      <xdr:spPr>
        <a:xfrm flipV="1">
          <a:off x="21323300" y="1088555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60071</xdr:rowOff>
    </xdr:from>
    <xdr:to>
      <xdr:col>107</xdr:col>
      <xdr:colOff>101600</xdr:colOff>
      <xdr:row>56</xdr:row>
      <xdr:rowOff>161671</xdr:rowOff>
    </xdr:to>
    <xdr:sp macro="" textlink="">
      <xdr:nvSpPr>
        <xdr:cNvPr id="677" name="楕円 676"/>
        <xdr:cNvSpPr/>
      </xdr:nvSpPr>
      <xdr:spPr>
        <a:xfrm>
          <a:off x="20383500" y="96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110871</xdr:rowOff>
    </xdr:from>
    <xdr:to>
      <xdr:col>111</xdr:col>
      <xdr:colOff>177800</xdr:colOff>
      <xdr:row>63</xdr:row>
      <xdr:rowOff>88392</xdr:rowOff>
    </xdr:to>
    <xdr:cxnSp macro="">
      <xdr:nvCxnSpPr>
        <xdr:cNvPr id="678" name="直線コネクタ 677"/>
        <xdr:cNvCxnSpPr/>
      </xdr:nvCxnSpPr>
      <xdr:spPr>
        <a:xfrm>
          <a:off x="20434300" y="9712071"/>
          <a:ext cx="889000" cy="117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109982</xdr:rowOff>
    </xdr:from>
    <xdr:to>
      <xdr:col>102</xdr:col>
      <xdr:colOff>165100</xdr:colOff>
      <xdr:row>64</xdr:row>
      <xdr:rowOff>40132</xdr:rowOff>
    </xdr:to>
    <xdr:sp macro="" textlink="">
      <xdr:nvSpPr>
        <xdr:cNvPr id="679" name="楕円 678"/>
        <xdr:cNvSpPr/>
      </xdr:nvSpPr>
      <xdr:spPr>
        <a:xfrm>
          <a:off x="19494500" y="109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110871</xdr:rowOff>
    </xdr:from>
    <xdr:to>
      <xdr:col>107</xdr:col>
      <xdr:colOff>50800</xdr:colOff>
      <xdr:row>63</xdr:row>
      <xdr:rowOff>160782</xdr:rowOff>
    </xdr:to>
    <xdr:cxnSp macro="">
      <xdr:nvCxnSpPr>
        <xdr:cNvPr id="680" name="直線コネクタ 679"/>
        <xdr:cNvCxnSpPr/>
      </xdr:nvCxnSpPr>
      <xdr:spPr>
        <a:xfrm flipV="1">
          <a:off x="19545300" y="9712071"/>
          <a:ext cx="889000" cy="125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171086</xdr:rowOff>
    </xdr:from>
    <xdr:ext cx="469744" cy="259045"/>
    <xdr:sp macro="" textlink="">
      <xdr:nvSpPr>
        <xdr:cNvPr id="681" name="n_1aveValue【学校施設】&#10;一人当たり面積"/>
        <xdr:cNvSpPr txBox="1"/>
      </xdr:nvSpPr>
      <xdr:spPr>
        <a:xfrm>
          <a:off x="21075727" y="1097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145559</xdr:rowOff>
    </xdr:from>
    <xdr:ext cx="469744" cy="259045"/>
    <xdr:sp macro="" textlink="">
      <xdr:nvSpPr>
        <xdr:cNvPr id="682" name="n_2aveValue【学校施設】&#10;一人当たり面積"/>
        <xdr:cNvSpPr txBox="1"/>
      </xdr:nvSpPr>
      <xdr:spPr>
        <a:xfrm>
          <a:off x="201994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13987</xdr:rowOff>
    </xdr:from>
    <xdr:ext cx="469744" cy="259045"/>
    <xdr:sp macro="" textlink="">
      <xdr:nvSpPr>
        <xdr:cNvPr id="683" name="n_3aveValue【学校施設】&#10;一人当たり面積"/>
        <xdr:cNvSpPr txBox="1"/>
      </xdr:nvSpPr>
      <xdr:spPr>
        <a:xfrm>
          <a:off x="19310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84"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155719</xdr:rowOff>
    </xdr:from>
    <xdr:ext cx="469744" cy="259045"/>
    <xdr:sp macro="" textlink="">
      <xdr:nvSpPr>
        <xdr:cNvPr id="685" name="n_1mainValue【学校施設】&#10;一人当たり面積"/>
        <xdr:cNvSpPr txBox="1"/>
      </xdr:nvSpPr>
      <xdr:spPr>
        <a:xfrm>
          <a:off x="21075727" y="1061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6748</xdr:rowOff>
    </xdr:from>
    <xdr:ext cx="469744" cy="259045"/>
    <xdr:sp macro="" textlink="">
      <xdr:nvSpPr>
        <xdr:cNvPr id="686" name="n_2mainValue【学校施設】&#10;一人当たり面積"/>
        <xdr:cNvSpPr txBox="1"/>
      </xdr:nvSpPr>
      <xdr:spPr>
        <a:xfrm>
          <a:off x="20199427" y="943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31259</xdr:rowOff>
    </xdr:from>
    <xdr:ext cx="469744" cy="259045"/>
    <xdr:sp macro="" textlink="">
      <xdr:nvSpPr>
        <xdr:cNvPr id="687" name="n_3mainValue【学校施設】&#10;一人当たり面積"/>
        <xdr:cNvSpPr txBox="1"/>
      </xdr:nvSpPr>
      <xdr:spPr>
        <a:xfrm>
          <a:off x="19310427"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9" name="直線コネクタ 6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0" name="テキスト ボックス 69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1" name="直線コネクタ 7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2" name="テキスト ボックス 7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3" name="直線コネクタ 7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4" name="テキスト ボックス 7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5" name="直線コネクタ 7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6" name="テキスト ボックス 7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7" name="直線コネクタ 7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8" name="テキスト ボックス 70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0" name="テキスト ボックス 70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12" name="直線コネクタ 711"/>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13"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14" name="直線コネクタ 713"/>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15"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16" name="直線コネクタ 715"/>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717"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18" name="フローチャート: 判断 717"/>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19" name="フローチャート: 判断 71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20" name="フローチャート: 判断 719"/>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21" name="フローチャート: 判断 720"/>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22" name="フローチャート: 判断 721"/>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57786</xdr:rowOff>
    </xdr:from>
    <xdr:to>
      <xdr:col>85</xdr:col>
      <xdr:colOff>177800</xdr:colOff>
      <xdr:row>82</xdr:row>
      <xdr:rowOff>159386</xdr:rowOff>
    </xdr:to>
    <xdr:sp macro="" textlink="">
      <xdr:nvSpPr>
        <xdr:cNvPr id="728" name="楕円 727"/>
        <xdr:cNvSpPr/>
      </xdr:nvSpPr>
      <xdr:spPr>
        <a:xfrm>
          <a:off x="16268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36213</xdr:rowOff>
    </xdr:from>
    <xdr:ext cx="405111" cy="259045"/>
    <xdr:sp macro="" textlink="">
      <xdr:nvSpPr>
        <xdr:cNvPr id="729" name="【児童館】&#10;有形固定資産減価償却率該当値テキスト"/>
        <xdr:cNvSpPr txBox="1"/>
      </xdr:nvSpPr>
      <xdr:spPr>
        <a:xfrm>
          <a:off x="16357600"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xdr:rowOff>
    </xdr:from>
    <xdr:to>
      <xdr:col>81</xdr:col>
      <xdr:colOff>101600</xdr:colOff>
      <xdr:row>82</xdr:row>
      <xdr:rowOff>117475</xdr:rowOff>
    </xdr:to>
    <xdr:sp macro="" textlink="">
      <xdr:nvSpPr>
        <xdr:cNvPr id="730" name="楕円 729"/>
        <xdr:cNvSpPr/>
      </xdr:nvSpPr>
      <xdr:spPr>
        <a:xfrm>
          <a:off x="15430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66675</xdr:rowOff>
    </xdr:from>
    <xdr:to>
      <xdr:col>85</xdr:col>
      <xdr:colOff>127000</xdr:colOff>
      <xdr:row>82</xdr:row>
      <xdr:rowOff>108586</xdr:rowOff>
    </xdr:to>
    <xdr:cxnSp macro="">
      <xdr:nvCxnSpPr>
        <xdr:cNvPr id="731" name="直線コネクタ 730"/>
        <xdr:cNvCxnSpPr/>
      </xdr:nvCxnSpPr>
      <xdr:spPr>
        <a:xfrm>
          <a:off x="15481300" y="141255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32" name="楕円 731"/>
        <xdr:cNvSpPr/>
      </xdr:nvSpPr>
      <xdr:spPr>
        <a:xfrm>
          <a:off x="14541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78105</xdr:rowOff>
    </xdr:from>
    <xdr:to>
      <xdr:col>81</xdr:col>
      <xdr:colOff>50800</xdr:colOff>
      <xdr:row>82</xdr:row>
      <xdr:rowOff>66675</xdr:rowOff>
    </xdr:to>
    <xdr:cxnSp macro="">
      <xdr:nvCxnSpPr>
        <xdr:cNvPr id="733" name="直線コネクタ 732"/>
        <xdr:cNvCxnSpPr/>
      </xdr:nvCxnSpPr>
      <xdr:spPr>
        <a:xfrm>
          <a:off x="14592300" y="1396555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109220</xdr:rowOff>
    </xdr:from>
    <xdr:to>
      <xdr:col>72</xdr:col>
      <xdr:colOff>38100</xdr:colOff>
      <xdr:row>82</xdr:row>
      <xdr:rowOff>39370</xdr:rowOff>
    </xdr:to>
    <xdr:sp macro="" textlink="">
      <xdr:nvSpPr>
        <xdr:cNvPr id="734" name="楕円 733"/>
        <xdr:cNvSpPr/>
      </xdr:nvSpPr>
      <xdr:spPr>
        <a:xfrm>
          <a:off x="13652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78105</xdr:rowOff>
    </xdr:from>
    <xdr:to>
      <xdr:col>76</xdr:col>
      <xdr:colOff>114300</xdr:colOff>
      <xdr:row>81</xdr:row>
      <xdr:rowOff>160020</xdr:rowOff>
    </xdr:to>
    <xdr:cxnSp macro="">
      <xdr:nvCxnSpPr>
        <xdr:cNvPr id="735" name="直線コネクタ 734"/>
        <xdr:cNvCxnSpPr/>
      </xdr:nvCxnSpPr>
      <xdr:spPr>
        <a:xfrm flipV="1">
          <a:off x="13703300" y="1396555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36" name="n_1aveValue【児童館】&#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37"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738" name="n_3aveValue【児童館】&#10;有形固定資産減価償却率"/>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39"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108602</xdr:rowOff>
    </xdr:from>
    <xdr:ext cx="405111" cy="259045"/>
    <xdr:sp macro="" textlink="">
      <xdr:nvSpPr>
        <xdr:cNvPr id="740" name="n_1mainValue【児童館】&#10;有形固定資産減価償却率"/>
        <xdr:cNvSpPr txBox="1"/>
      </xdr:nvSpPr>
      <xdr:spPr>
        <a:xfrm>
          <a:off x="15266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741" name="n_2mainValue【児童館】&#10;有形固定資産減価償却率"/>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55897</xdr:rowOff>
    </xdr:from>
    <xdr:ext cx="405111" cy="259045"/>
    <xdr:sp macro="" textlink="">
      <xdr:nvSpPr>
        <xdr:cNvPr id="742" name="n_3mainValue【児童館】&#10;有形固定資産減価償却率"/>
        <xdr:cNvSpPr txBox="1"/>
      </xdr:nvSpPr>
      <xdr:spPr>
        <a:xfrm>
          <a:off x="13500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3" name="直線コネクタ 7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4" name="テキスト ボックス 7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5" name="直線コネクタ 7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6" name="テキスト ボックス 7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7" name="直線コネクタ 7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8" name="テキスト ボックス 7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9" name="直線コネクタ 7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0" name="テキスト ボックス 7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1" name="直線コネクタ 7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2" name="テキスト ボックス 7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64" name="直線コネクタ 763"/>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65"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66" name="直線コネクタ 765"/>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67"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68" name="直線コネクタ 767"/>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69"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70" name="フローチャート: 判断 769"/>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71" name="フローチャート: 判断 770"/>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72" name="フローチャート: 判断 771"/>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73" name="フローチャート: 判断 772"/>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74" name="フローチャート: 判断 773"/>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5" name="テキスト ボックス 7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6" name="テキスト ボックス 7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7" name="テキスト ボックス 7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8" name="テキスト ボックス 7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9" name="テキスト ボックス 7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80" name="楕円 779"/>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xdr:rowOff>
    </xdr:from>
    <xdr:ext cx="469744" cy="259045"/>
    <xdr:sp macro="" textlink="">
      <xdr:nvSpPr>
        <xdr:cNvPr id="781" name="【児童館】&#10;一人当たり面積該当値テキスト"/>
        <xdr:cNvSpPr txBox="1"/>
      </xdr:nvSpPr>
      <xdr:spPr>
        <a:xfrm>
          <a:off x="22199600" y="1457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82" name="楕円 781"/>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83" name="直線コネクタ 782"/>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784" name="楕円 783"/>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85</xdr:row>
      <xdr:rowOff>118111</xdr:rowOff>
    </xdr:to>
    <xdr:cxnSp macro="">
      <xdr:nvCxnSpPr>
        <xdr:cNvPr id="785" name="直線コネクタ 784"/>
        <xdr:cNvCxnSpPr/>
      </xdr:nvCxnSpPr>
      <xdr:spPr>
        <a:xfrm>
          <a:off x="20434300" y="145724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86" name="楕円 785"/>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85</xdr:row>
      <xdr:rowOff>118111</xdr:rowOff>
    </xdr:to>
    <xdr:cxnSp macro="">
      <xdr:nvCxnSpPr>
        <xdr:cNvPr id="787" name="直線コネクタ 786"/>
        <xdr:cNvCxnSpPr/>
      </xdr:nvCxnSpPr>
      <xdr:spPr>
        <a:xfrm flipV="1">
          <a:off x="19545300" y="145724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788"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89" name="n_2aveValue【児童館】&#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790"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91"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92"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793" name="n_2mainValue【児童館】&#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94"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5" name="正方形/長方形 7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6" name="正方形/長方形 7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7" name="正方形/長方形 7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8" name="正方形/長方形 7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9" name="正方形/長方形 7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0" name="正方形/長方形 7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1" name="正方形/長方形 8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正方形/長方形 8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3" name="テキスト ボックス 8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4" name="直線コネクタ 8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5" name="テキスト ボックス 80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6" name="直線コネクタ 80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07" name="テキスト ボックス 806"/>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8" name="直線コネクタ 80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09" name="テキスト ボックス 80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0" name="直線コネクタ 80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1" name="テキスト ボックス 81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2" name="直線コネクタ 81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3" name="テキスト ボックス 81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4" name="直線コネクタ 8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5" name="テキスト ボックス 81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17" name="直線コネクタ 816"/>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18"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19" name="直線コネクタ 818"/>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20"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21" name="直線コネクタ 820"/>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822" name="【公民館】&#10;有形固定資産減価償却率平均値テキスト"/>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23" name="フローチャート: 判断 822"/>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24" name="フローチャート: 判断 823"/>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25" name="フローチャート: 判断 824"/>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26" name="フローチャート: 判断 825"/>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27" name="フローチャート: 判断 826"/>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108</xdr:row>
      <xdr:rowOff>25400</xdr:rowOff>
    </xdr:from>
    <xdr:to>
      <xdr:col>72</xdr:col>
      <xdr:colOff>38100</xdr:colOff>
      <xdr:row>108</xdr:row>
      <xdr:rowOff>127000</xdr:rowOff>
    </xdr:to>
    <xdr:sp macro="" textlink="">
      <xdr:nvSpPr>
        <xdr:cNvPr id="833" name="楕円 832"/>
        <xdr:cNvSpPr/>
      </xdr:nvSpPr>
      <xdr:spPr>
        <a:xfrm>
          <a:off x="1365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145814</xdr:rowOff>
    </xdr:from>
    <xdr:ext cx="405111" cy="259045"/>
    <xdr:sp macro="" textlink="">
      <xdr:nvSpPr>
        <xdr:cNvPr id="834"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835" name="n_2aveValue【公民館】&#10;有形固定資産減価償却率"/>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836" name="n_3aveValue【公民館】&#10;有形固定資産減価償却率"/>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837"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108</xdr:row>
      <xdr:rowOff>118127</xdr:rowOff>
    </xdr:from>
    <xdr:ext cx="469744" cy="259045"/>
    <xdr:sp macro="" textlink="">
      <xdr:nvSpPr>
        <xdr:cNvPr id="838" name="n_3mainValue【公民館】&#10;有形固定資産減価償却率"/>
        <xdr:cNvSpPr txBox="1"/>
      </xdr:nvSpPr>
      <xdr:spPr>
        <a:xfrm>
          <a:off x="13468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9" name="正方形/長方形 8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0" name="正方形/長方形 8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1" name="正方形/長方形 8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2" name="正方形/長方形 8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3" name="正方形/長方形 8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4" name="正方形/長方形 8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5" name="正方形/長方形 8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6" name="正方形/長方形 84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ほとんどの類型において、有形固定資産減価償却率は類似団体平均値を下回っているものの、公営住宅、児童館では、類似団体平均値を上回っている。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類似団体平均値を大きく下回っているもののうち、学校施設については、全小中学校のトイレ洋式化や教室への空調整備を実施しているため資産が増加している。</a:t>
          </a:r>
        </a:p>
        <a:p>
          <a:r>
            <a:rPr kumimoji="1" lang="ja-JP" altLang="en-US" sz="1300">
              <a:latin typeface="ＭＳ Ｐゴシック" panose="020B0600070205080204" pitchFamily="50" charset="-128"/>
              <a:ea typeface="ＭＳ Ｐゴシック" panose="020B0600070205080204" pitchFamily="50" charset="-128"/>
            </a:rPr>
            <a:t>　また、類似団体平均値を大きく上回っているもののうち、公営住宅については、耐用年数を超過しているものが多くあり、高松市市営住宅長寿命化計画に基づき、優先順位をつけて改修を行っているため、耐用年数を経過しているものの更新ができていない状況である。令和３年度までを計画期間としている現・高松市市営住宅長寿命化計画においては、団地ごとに活用手法を判断し取り組んでいるところであるが、団地内には耐用年数を経過した入居者のいない棟も存在することから、さらなる有形固定資産減価償却率改善のため、令和４年度からの次期高松市市営住宅長寿命化計画では、優先順位の低い住宅の解体の手法について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427,131
422,161
375.42
158,160,408
154,356,762
2,733,731
94,096,407
177,180,858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134801</xdr:rowOff>
    </xdr:from>
    <xdr:to>
      <xdr:col>24</xdr:col>
      <xdr:colOff>114300</xdr:colOff>
      <xdr:row>39</xdr:row>
      <xdr:rowOff>64951</xdr:rowOff>
    </xdr:to>
    <xdr:sp macro="" textlink="">
      <xdr:nvSpPr>
        <xdr:cNvPr id="74" name="楕円 73"/>
        <xdr:cNvSpPr/>
      </xdr:nvSpPr>
      <xdr:spPr>
        <a:xfrm>
          <a:off x="45847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113228</xdr:rowOff>
    </xdr:from>
    <xdr:ext cx="405111" cy="259045"/>
    <xdr:sp macro="" textlink="">
      <xdr:nvSpPr>
        <xdr:cNvPr id="75" name="【図書館】&#10;有形固定資産減価償却率該当値テキスト"/>
        <xdr:cNvSpPr txBox="1"/>
      </xdr:nvSpPr>
      <xdr:spPr>
        <a:xfrm>
          <a:off x="4673600"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108676</xdr:rowOff>
    </xdr:from>
    <xdr:to>
      <xdr:col>20</xdr:col>
      <xdr:colOff>38100</xdr:colOff>
      <xdr:row>39</xdr:row>
      <xdr:rowOff>38826</xdr:rowOff>
    </xdr:to>
    <xdr:sp macro="" textlink="">
      <xdr:nvSpPr>
        <xdr:cNvPr id="76" name="楕円 75"/>
        <xdr:cNvSpPr/>
      </xdr:nvSpPr>
      <xdr:spPr>
        <a:xfrm>
          <a:off x="3746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159476</xdr:rowOff>
    </xdr:from>
    <xdr:to>
      <xdr:col>24</xdr:col>
      <xdr:colOff>63500</xdr:colOff>
      <xdr:row>39</xdr:row>
      <xdr:rowOff>14151</xdr:rowOff>
    </xdr:to>
    <xdr:cxnSp macro="">
      <xdr:nvCxnSpPr>
        <xdr:cNvPr id="77" name="直線コネクタ 76"/>
        <xdr:cNvCxnSpPr/>
      </xdr:nvCxnSpPr>
      <xdr:spPr>
        <a:xfrm>
          <a:off x="3797300" y="66745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72753</xdr:rowOff>
    </xdr:from>
    <xdr:to>
      <xdr:col>15</xdr:col>
      <xdr:colOff>101600</xdr:colOff>
      <xdr:row>38</xdr:row>
      <xdr:rowOff>2903</xdr:rowOff>
    </xdr:to>
    <xdr:sp macro="" textlink="">
      <xdr:nvSpPr>
        <xdr:cNvPr id="78" name="楕円 77"/>
        <xdr:cNvSpPr/>
      </xdr:nvSpPr>
      <xdr:spPr>
        <a:xfrm>
          <a:off x="2857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38</xdr:row>
      <xdr:rowOff>159476</xdr:rowOff>
    </xdr:to>
    <xdr:cxnSp macro="">
      <xdr:nvCxnSpPr>
        <xdr:cNvPr id="79" name="直線コネクタ 78"/>
        <xdr:cNvCxnSpPr/>
      </xdr:nvCxnSpPr>
      <xdr:spPr>
        <a:xfrm>
          <a:off x="2908300" y="6467203"/>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58057</xdr:rowOff>
    </xdr:from>
    <xdr:to>
      <xdr:col>10</xdr:col>
      <xdr:colOff>165100</xdr:colOff>
      <xdr:row>38</xdr:row>
      <xdr:rowOff>159657</xdr:rowOff>
    </xdr:to>
    <xdr:sp macro="" textlink="">
      <xdr:nvSpPr>
        <xdr:cNvPr id="80" name="楕円 79"/>
        <xdr:cNvSpPr/>
      </xdr:nvSpPr>
      <xdr:spPr>
        <a:xfrm>
          <a:off x="1968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123553</xdr:rowOff>
    </xdr:from>
    <xdr:to>
      <xdr:col>15</xdr:col>
      <xdr:colOff>50800</xdr:colOff>
      <xdr:row>38</xdr:row>
      <xdr:rowOff>108857</xdr:rowOff>
    </xdr:to>
    <xdr:cxnSp macro="">
      <xdr:nvCxnSpPr>
        <xdr:cNvPr id="81" name="直線コネクタ 80"/>
        <xdr:cNvCxnSpPr/>
      </xdr:nvCxnSpPr>
      <xdr:spPr>
        <a:xfrm flipV="1">
          <a:off x="2019300" y="6467203"/>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3"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4"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29953</xdr:rowOff>
    </xdr:from>
    <xdr:ext cx="405111" cy="259045"/>
    <xdr:sp macro="" textlink="">
      <xdr:nvSpPr>
        <xdr:cNvPr id="86" name="n_1mainValue【図書館】&#10;有形固定資産減価償却率"/>
        <xdr:cNvSpPr txBox="1"/>
      </xdr:nvSpPr>
      <xdr:spPr>
        <a:xfrm>
          <a:off x="3582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7" name="n_2main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150784</xdr:rowOff>
    </xdr:from>
    <xdr:ext cx="405111" cy="259045"/>
    <xdr:sp macro="" textlink="">
      <xdr:nvSpPr>
        <xdr:cNvPr id="88" name="n_3mainValue【図書館】&#10;有形固定資産減価償却率"/>
        <xdr:cNvSpPr txBox="1"/>
      </xdr:nvSpPr>
      <xdr:spPr>
        <a:xfrm>
          <a:off x="1816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158750</xdr:rowOff>
    </xdr:from>
    <xdr:to>
      <xdr:col>54</xdr:col>
      <xdr:colOff>189865</xdr:colOff>
      <xdr:row>41</xdr:row>
      <xdr:rowOff>133350</xdr:rowOff>
    </xdr:to>
    <xdr:cxnSp macro="">
      <xdr:nvCxnSpPr>
        <xdr:cNvPr id="112" name="直線コネクタ 111"/>
        <xdr:cNvCxnSpPr/>
      </xdr:nvCxnSpPr>
      <xdr:spPr>
        <a:xfrm flipV="1">
          <a:off x="10476865" y="6502400"/>
          <a:ext cx="0" cy="66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3"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4" name="直線コネクタ 113"/>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15" name="【図書館】&#10;一人当たり面積最大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158750</xdr:rowOff>
    </xdr:from>
    <xdr:to>
      <xdr:col>55</xdr:col>
      <xdr:colOff>88900</xdr:colOff>
      <xdr:row>37</xdr:row>
      <xdr:rowOff>158750</xdr:rowOff>
    </xdr:to>
    <xdr:cxnSp macro="">
      <xdr:nvCxnSpPr>
        <xdr:cNvPr id="116" name="直線コネクタ 115"/>
        <xdr:cNvCxnSpPr/>
      </xdr:nvCxnSpPr>
      <xdr:spPr>
        <a:xfrm>
          <a:off x="10388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162577</xdr:rowOff>
    </xdr:from>
    <xdr:ext cx="469744" cy="259045"/>
    <xdr:sp macro="" textlink="">
      <xdr:nvSpPr>
        <xdr:cNvPr id="117" name="【図書館】&#10;一人当たり面積平均値テキスト"/>
        <xdr:cNvSpPr txBox="1"/>
      </xdr:nvSpPr>
      <xdr:spPr>
        <a:xfrm>
          <a:off x="10515600" y="684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18" name="フローチャート: 判断 117"/>
        <xdr:cNvSpPr/>
      </xdr:nvSpPr>
      <xdr:spPr>
        <a:xfrm>
          <a:off x="104267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12700</xdr:rowOff>
    </xdr:from>
    <xdr:to>
      <xdr:col>50</xdr:col>
      <xdr:colOff>165100</xdr:colOff>
      <xdr:row>40</xdr:row>
      <xdr:rowOff>114300</xdr:rowOff>
    </xdr:to>
    <xdr:sp macro="" textlink="">
      <xdr:nvSpPr>
        <xdr:cNvPr id="119" name="フローチャート: 判断 118"/>
        <xdr:cNvSpPr/>
      </xdr:nvSpPr>
      <xdr:spPr>
        <a:xfrm>
          <a:off x="95885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0" name="フローチャート: 判断 119"/>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21" name="フローチャート: 判断 120"/>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22" name="フローチャート: 判断 121"/>
        <xdr:cNvSpPr/>
      </xdr:nvSpPr>
      <xdr:spPr>
        <a:xfrm>
          <a:off x="6921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28" name="楕円 127"/>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137177</xdr:rowOff>
    </xdr:from>
    <xdr:ext cx="469744" cy="259045"/>
    <xdr:sp macro="" textlink="">
      <xdr:nvSpPr>
        <xdr:cNvPr id="129" name="【図書館】&#10;一人当たり面積該当値テキスト"/>
        <xdr:cNvSpPr txBox="1"/>
      </xdr:nvSpPr>
      <xdr:spPr>
        <a:xfrm>
          <a:off x="10515600"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30" name="楕円 129"/>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165100</xdr:rowOff>
    </xdr:from>
    <xdr:to>
      <xdr:col>55</xdr:col>
      <xdr:colOff>0</xdr:colOff>
      <xdr:row>38</xdr:row>
      <xdr:rowOff>165100</xdr:rowOff>
    </xdr:to>
    <xdr:cxnSp macro="">
      <xdr:nvCxnSpPr>
        <xdr:cNvPr id="131" name="直線コネクタ 130"/>
        <xdr:cNvCxnSpPr/>
      </xdr:nvCxnSpPr>
      <xdr:spPr>
        <a:xfrm>
          <a:off x="9639300" y="668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69850</xdr:rowOff>
    </xdr:from>
    <xdr:to>
      <xdr:col>46</xdr:col>
      <xdr:colOff>38100</xdr:colOff>
      <xdr:row>34</xdr:row>
      <xdr:rowOff>0</xdr:rowOff>
    </xdr:to>
    <xdr:sp macro="" textlink="">
      <xdr:nvSpPr>
        <xdr:cNvPr id="132" name="楕円 131"/>
        <xdr:cNvSpPr/>
      </xdr:nvSpPr>
      <xdr:spPr>
        <a:xfrm>
          <a:off x="8699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120650</xdr:rowOff>
    </xdr:from>
    <xdr:to>
      <xdr:col>50</xdr:col>
      <xdr:colOff>114300</xdr:colOff>
      <xdr:row>38</xdr:row>
      <xdr:rowOff>165100</xdr:rowOff>
    </xdr:to>
    <xdr:cxnSp macro="">
      <xdr:nvCxnSpPr>
        <xdr:cNvPr id="133" name="直線コネクタ 132"/>
        <xdr:cNvCxnSpPr/>
      </xdr:nvCxnSpPr>
      <xdr:spPr>
        <a:xfrm>
          <a:off x="8750300" y="5778500"/>
          <a:ext cx="889000" cy="9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114300</xdr:rowOff>
    </xdr:from>
    <xdr:to>
      <xdr:col>41</xdr:col>
      <xdr:colOff>101600</xdr:colOff>
      <xdr:row>39</xdr:row>
      <xdr:rowOff>44450</xdr:rowOff>
    </xdr:to>
    <xdr:sp macro="" textlink="">
      <xdr:nvSpPr>
        <xdr:cNvPr id="134" name="楕円 133"/>
        <xdr:cNvSpPr/>
      </xdr:nvSpPr>
      <xdr:spPr>
        <a:xfrm>
          <a:off x="7810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120650</xdr:rowOff>
    </xdr:from>
    <xdr:to>
      <xdr:col>45</xdr:col>
      <xdr:colOff>177800</xdr:colOff>
      <xdr:row>38</xdr:row>
      <xdr:rowOff>165100</xdr:rowOff>
    </xdr:to>
    <xdr:cxnSp macro="">
      <xdr:nvCxnSpPr>
        <xdr:cNvPr id="135" name="直線コネクタ 134"/>
        <xdr:cNvCxnSpPr/>
      </xdr:nvCxnSpPr>
      <xdr:spPr>
        <a:xfrm flipV="1">
          <a:off x="7861300" y="5778500"/>
          <a:ext cx="889000" cy="9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105427</xdr:rowOff>
    </xdr:from>
    <xdr:ext cx="469744" cy="259045"/>
    <xdr:sp macro="" textlink="">
      <xdr:nvSpPr>
        <xdr:cNvPr id="136" name="n_1aveValue【図書館】&#10;一人当たり面積"/>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37" name="n_2ave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8" name="n_3ave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39" name="n_4aveValue【図書館】&#10;一人当たり面積"/>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60977</xdr:rowOff>
    </xdr:from>
    <xdr:ext cx="469744" cy="259045"/>
    <xdr:sp macro="" textlink="">
      <xdr:nvSpPr>
        <xdr:cNvPr id="140" name="n_1main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16527</xdr:rowOff>
    </xdr:from>
    <xdr:ext cx="469744" cy="259045"/>
    <xdr:sp macro="" textlink="">
      <xdr:nvSpPr>
        <xdr:cNvPr id="141" name="n_2mainValue【図書館】&#10;一人当たり面積"/>
        <xdr:cNvSpPr txBox="1"/>
      </xdr:nvSpPr>
      <xdr:spPr>
        <a:xfrm>
          <a:off x="8515427"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42" name="n_3mainValue【図書館】&#10;一人当たり面積"/>
        <xdr:cNvSpPr txBox="1"/>
      </xdr:nvSpPr>
      <xdr:spPr>
        <a:xfrm>
          <a:off x="7626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7" name="直線コネクタ 166"/>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8"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9" name="直線コネクタ 168"/>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0"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1" name="直線コネクタ 170"/>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2" name="【体育館・プール】&#10;有形固定資産減価償却率平均値テキスト"/>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3" name="フローチャート: 判断 172"/>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4" name="フローチャート: 判断 173"/>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5" name="フローチャート: 判断 174"/>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6" name="フローチャート: 判断 175"/>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7" name="フローチャート: 判断 176"/>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137795</xdr:rowOff>
    </xdr:from>
    <xdr:to>
      <xdr:col>24</xdr:col>
      <xdr:colOff>114300</xdr:colOff>
      <xdr:row>58</xdr:row>
      <xdr:rowOff>67945</xdr:rowOff>
    </xdr:to>
    <xdr:sp macro="" textlink="">
      <xdr:nvSpPr>
        <xdr:cNvPr id="183" name="楕円 182"/>
        <xdr:cNvSpPr/>
      </xdr:nvSpPr>
      <xdr:spPr>
        <a:xfrm>
          <a:off x="4584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160672</xdr:rowOff>
    </xdr:from>
    <xdr:ext cx="405111" cy="259045"/>
    <xdr:sp macro="" textlink="">
      <xdr:nvSpPr>
        <xdr:cNvPr id="184" name="【体育館・プール】&#10;有形固定資産減価償却率該当値テキスト"/>
        <xdr:cNvSpPr txBox="1"/>
      </xdr:nvSpPr>
      <xdr:spPr>
        <a:xfrm>
          <a:off x="4673600"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101600</xdr:rowOff>
    </xdr:from>
    <xdr:to>
      <xdr:col>20</xdr:col>
      <xdr:colOff>38100</xdr:colOff>
      <xdr:row>58</xdr:row>
      <xdr:rowOff>31750</xdr:rowOff>
    </xdr:to>
    <xdr:sp macro="" textlink="">
      <xdr:nvSpPr>
        <xdr:cNvPr id="185" name="楕円 184"/>
        <xdr:cNvSpPr/>
      </xdr:nvSpPr>
      <xdr:spPr>
        <a:xfrm>
          <a:off x="3746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152400</xdr:rowOff>
    </xdr:from>
    <xdr:to>
      <xdr:col>24</xdr:col>
      <xdr:colOff>63500</xdr:colOff>
      <xdr:row>58</xdr:row>
      <xdr:rowOff>17145</xdr:rowOff>
    </xdr:to>
    <xdr:cxnSp macro="">
      <xdr:nvCxnSpPr>
        <xdr:cNvPr id="186" name="直線コネクタ 185"/>
        <xdr:cNvCxnSpPr/>
      </xdr:nvCxnSpPr>
      <xdr:spPr>
        <a:xfrm>
          <a:off x="3797300" y="99250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135890</xdr:rowOff>
    </xdr:from>
    <xdr:to>
      <xdr:col>15</xdr:col>
      <xdr:colOff>101600</xdr:colOff>
      <xdr:row>57</xdr:row>
      <xdr:rowOff>66040</xdr:rowOff>
    </xdr:to>
    <xdr:sp macro="" textlink="">
      <xdr:nvSpPr>
        <xdr:cNvPr id="187" name="楕円 186"/>
        <xdr:cNvSpPr/>
      </xdr:nvSpPr>
      <xdr:spPr>
        <a:xfrm>
          <a:off x="2857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15240</xdr:rowOff>
    </xdr:from>
    <xdr:to>
      <xdr:col>19</xdr:col>
      <xdr:colOff>177800</xdr:colOff>
      <xdr:row>57</xdr:row>
      <xdr:rowOff>152400</xdr:rowOff>
    </xdr:to>
    <xdr:cxnSp macro="">
      <xdr:nvCxnSpPr>
        <xdr:cNvPr id="188" name="直線コネクタ 187"/>
        <xdr:cNvCxnSpPr/>
      </xdr:nvCxnSpPr>
      <xdr:spPr>
        <a:xfrm>
          <a:off x="2908300" y="97878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71120</xdr:rowOff>
    </xdr:from>
    <xdr:to>
      <xdr:col>10</xdr:col>
      <xdr:colOff>165100</xdr:colOff>
      <xdr:row>58</xdr:row>
      <xdr:rowOff>1270</xdr:rowOff>
    </xdr:to>
    <xdr:sp macro="" textlink="">
      <xdr:nvSpPr>
        <xdr:cNvPr id="189" name="楕円 188"/>
        <xdr:cNvSpPr/>
      </xdr:nvSpPr>
      <xdr:spPr>
        <a:xfrm>
          <a:off x="1968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15240</xdr:rowOff>
    </xdr:from>
    <xdr:to>
      <xdr:col>15</xdr:col>
      <xdr:colOff>50800</xdr:colOff>
      <xdr:row>57</xdr:row>
      <xdr:rowOff>121920</xdr:rowOff>
    </xdr:to>
    <xdr:cxnSp macro="">
      <xdr:nvCxnSpPr>
        <xdr:cNvPr id="190" name="直線コネクタ 189"/>
        <xdr:cNvCxnSpPr/>
      </xdr:nvCxnSpPr>
      <xdr:spPr>
        <a:xfrm flipV="1">
          <a:off x="2019300" y="978789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91" name="n_1ave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2" name="n_2aveValue【体育館・プール】&#10;有形固定資産減価償却率"/>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3" name="n_3aveValue【体育館・プール】&#10;有形固定資産減価償却率"/>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4"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48277</xdr:rowOff>
    </xdr:from>
    <xdr:ext cx="405111" cy="259045"/>
    <xdr:sp macro="" textlink="">
      <xdr:nvSpPr>
        <xdr:cNvPr id="195" name="n_1mainValue【体育館・プール】&#10;有形固定資産減価償却率"/>
        <xdr:cNvSpPr txBox="1"/>
      </xdr:nvSpPr>
      <xdr:spPr>
        <a:xfrm>
          <a:off x="35820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82567</xdr:rowOff>
    </xdr:from>
    <xdr:ext cx="405111" cy="259045"/>
    <xdr:sp macro="" textlink="">
      <xdr:nvSpPr>
        <xdr:cNvPr id="196" name="n_2mainValue【体育館・プール】&#10;有形固定資産減価償却率"/>
        <xdr:cNvSpPr txBox="1"/>
      </xdr:nvSpPr>
      <xdr:spPr>
        <a:xfrm>
          <a:off x="2705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17797</xdr:rowOff>
    </xdr:from>
    <xdr:ext cx="405111" cy="259045"/>
    <xdr:sp macro="" textlink="">
      <xdr:nvSpPr>
        <xdr:cNvPr id="197" name="n_3mainValue【体育館・プール】&#10;有形固定資産減価償却率"/>
        <xdr:cNvSpPr txBox="1"/>
      </xdr:nvSpPr>
      <xdr:spPr>
        <a:xfrm>
          <a:off x="1816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60</xdr:row>
      <xdr:rowOff>86360</xdr:rowOff>
    </xdr:from>
    <xdr:to>
      <xdr:col>54</xdr:col>
      <xdr:colOff>189865</xdr:colOff>
      <xdr:row>64</xdr:row>
      <xdr:rowOff>68580</xdr:rowOff>
    </xdr:to>
    <xdr:cxnSp macro="">
      <xdr:nvCxnSpPr>
        <xdr:cNvPr id="221" name="直線コネクタ 220"/>
        <xdr:cNvCxnSpPr/>
      </xdr:nvCxnSpPr>
      <xdr:spPr>
        <a:xfrm flipV="1">
          <a:off x="10476865" y="10373360"/>
          <a:ext cx="0" cy="66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72407</xdr:rowOff>
    </xdr:from>
    <xdr:ext cx="469744" cy="259045"/>
    <xdr:sp macro="" textlink="">
      <xdr:nvSpPr>
        <xdr:cNvPr id="222" name="【体育館・プール】&#10;一人当たり面積最小値テキスト"/>
        <xdr:cNvSpPr txBox="1"/>
      </xdr:nvSpPr>
      <xdr:spPr>
        <a:xfrm>
          <a:off x="10515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68580</xdr:rowOff>
    </xdr:from>
    <xdr:to>
      <xdr:col>55</xdr:col>
      <xdr:colOff>88900</xdr:colOff>
      <xdr:row>64</xdr:row>
      <xdr:rowOff>68580</xdr:rowOff>
    </xdr:to>
    <xdr:cxnSp macro="">
      <xdr:nvCxnSpPr>
        <xdr:cNvPr id="223" name="直線コネクタ 222"/>
        <xdr:cNvCxnSpPr/>
      </xdr:nvCxnSpPr>
      <xdr:spPr>
        <a:xfrm>
          <a:off x="10388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33037</xdr:rowOff>
    </xdr:from>
    <xdr:ext cx="469744" cy="259045"/>
    <xdr:sp macro="" textlink="">
      <xdr:nvSpPr>
        <xdr:cNvPr id="224" name="【体育館・プール】&#10;一人当たり面積最大値テキスト"/>
        <xdr:cNvSpPr txBox="1"/>
      </xdr:nvSpPr>
      <xdr:spPr>
        <a:xfrm>
          <a:off x="10515600"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86360</xdr:rowOff>
    </xdr:from>
    <xdr:to>
      <xdr:col>55</xdr:col>
      <xdr:colOff>88900</xdr:colOff>
      <xdr:row>60</xdr:row>
      <xdr:rowOff>86360</xdr:rowOff>
    </xdr:to>
    <xdr:cxnSp macro="">
      <xdr:nvCxnSpPr>
        <xdr:cNvPr id="225" name="直線コネクタ 224"/>
        <xdr:cNvCxnSpPr/>
      </xdr:nvCxnSpPr>
      <xdr:spPr>
        <a:xfrm>
          <a:off x="10388600" y="1037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31767</xdr:rowOff>
    </xdr:from>
    <xdr:ext cx="469744" cy="259045"/>
    <xdr:sp macro="" textlink="">
      <xdr:nvSpPr>
        <xdr:cNvPr id="226" name="【体育館・プール】&#10;一人当たり面積平均値テキスト"/>
        <xdr:cNvSpPr txBox="1"/>
      </xdr:nvSpPr>
      <xdr:spPr>
        <a:xfrm>
          <a:off x="10515600" y="10833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53340</xdr:rowOff>
    </xdr:from>
    <xdr:to>
      <xdr:col>55</xdr:col>
      <xdr:colOff>50800</xdr:colOff>
      <xdr:row>63</xdr:row>
      <xdr:rowOff>154940</xdr:rowOff>
    </xdr:to>
    <xdr:sp macro="" textlink="">
      <xdr:nvSpPr>
        <xdr:cNvPr id="227" name="フローチャート: 判断 226"/>
        <xdr:cNvSpPr/>
      </xdr:nvSpPr>
      <xdr:spPr>
        <a:xfrm>
          <a:off x="10426700" y="1085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54610</xdr:rowOff>
    </xdr:from>
    <xdr:to>
      <xdr:col>50</xdr:col>
      <xdr:colOff>165100</xdr:colOff>
      <xdr:row>63</xdr:row>
      <xdr:rowOff>156210</xdr:rowOff>
    </xdr:to>
    <xdr:sp macro="" textlink="">
      <xdr:nvSpPr>
        <xdr:cNvPr id="228" name="フローチャート: 判断 227"/>
        <xdr:cNvSpPr/>
      </xdr:nvSpPr>
      <xdr:spPr>
        <a:xfrm>
          <a:off x="9588500" y="1085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34290</xdr:rowOff>
    </xdr:from>
    <xdr:to>
      <xdr:col>46</xdr:col>
      <xdr:colOff>38100</xdr:colOff>
      <xdr:row>63</xdr:row>
      <xdr:rowOff>135890</xdr:rowOff>
    </xdr:to>
    <xdr:sp macro="" textlink="">
      <xdr:nvSpPr>
        <xdr:cNvPr id="229" name="フローチャート: 判断 228"/>
        <xdr:cNvSpPr/>
      </xdr:nvSpPr>
      <xdr:spPr>
        <a:xfrm>
          <a:off x="8699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68580</xdr:rowOff>
    </xdr:from>
    <xdr:to>
      <xdr:col>41</xdr:col>
      <xdr:colOff>101600</xdr:colOff>
      <xdr:row>63</xdr:row>
      <xdr:rowOff>170180</xdr:rowOff>
    </xdr:to>
    <xdr:sp macro="" textlink="">
      <xdr:nvSpPr>
        <xdr:cNvPr id="230" name="フローチャート: 判断 229"/>
        <xdr:cNvSpPr/>
      </xdr:nvSpPr>
      <xdr:spPr>
        <a:xfrm>
          <a:off x="7810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87630</xdr:rowOff>
    </xdr:from>
    <xdr:to>
      <xdr:col>36</xdr:col>
      <xdr:colOff>165100</xdr:colOff>
      <xdr:row>64</xdr:row>
      <xdr:rowOff>17780</xdr:rowOff>
    </xdr:to>
    <xdr:sp macro="" textlink="">
      <xdr:nvSpPr>
        <xdr:cNvPr id="231" name="フローチャート: 判断 230"/>
        <xdr:cNvSpPr/>
      </xdr:nvSpPr>
      <xdr:spPr>
        <a:xfrm>
          <a:off x="6921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142240</xdr:rowOff>
    </xdr:from>
    <xdr:to>
      <xdr:col>55</xdr:col>
      <xdr:colOff>50800</xdr:colOff>
      <xdr:row>63</xdr:row>
      <xdr:rowOff>72390</xdr:rowOff>
    </xdr:to>
    <xdr:sp macro="" textlink="">
      <xdr:nvSpPr>
        <xdr:cNvPr id="237" name="楕円 236"/>
        <xdr:cNvSpPr/>
      </xdr:nvSpPr>
      <xdr:spPr>
        <a:xfrm>
          <a:off x="104267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165117</xdr:rowOff>
    </xdr:from>
    <xdr:ext cx="469744" cy="259045"/>
    <xdr:sp macro="" textlink="">
      <xdr:nvSpPr>
        <xdr:cNvPr id="238" name="【体育館・プール】&#10;一人当たり面積該当値テキスト"/>
        <xdr:cNvSpPr txBox="1"/>
      </xdr:nvSpPr>
      <xdr:spPr>
        <a:xfrm>
          <a:off x="10515600"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143510</xdr:rowOff>
    </xdr:from>
    <xdr:to>
      <xdr:col>50</xdr:col>
      <xdr:colOff>165100</xdr:colOff>
      <xdr:row>63</xdr:row>
      <xdr:rowOff>73660</xdr:rowOff>
    </xdr:to>
    <xdr:sp macro="" textlink="">
      <xdr:nvSpPr>
        <xdr:cNvPr id="239" name="楕円 238"/>
        <xdr:cNvSpPr/>
      </xdr:nvSpPr>
      <xdr:spPr>
        <a:xfrm>
          <a:off x="958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21590</xdr:rowOff>
    </xdr:from>
    <xdr:to>
      <xdr:col>55</xdr:col>
      <xdr:colOff>0</xdr:colOff>
      <xdr:row>63</xdr:row>
      <xdr:rowOff>22860</xdr:rowOff>
    </xdr:to>
    <xdr:cxnSp macro="">
      <xdr:nvCxnSpPr>
        <xdr:cNvPr id="240" name="直線コネクタ 239"/>
        <xdr:cNvCxnSpPr/>
      </xdr:nvCxnSpPr>
      <xdr:spPr>
        <a:xfrm flipV="1">
          <a:off x="9639300" y="108229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53340</xdr:rowOff>
    </xdr:from>
    <xdr:to>
      <xdr:col>46</xdr:col>
      <xdr:colOff>38100</xdr:colOff>
      <xdr:row>56</xdr:row>
      <xdr:rowOff>154940</xdr:rowOff>
    </xdr:to>
    <xdr:sp macro="" textlink="">
      <xdr:nvSpPr>
        <xdr:cNvPr id="241" name="楕円 240"/>
        <xdr:cNvSpPr/>
      </xdr:nvSpPr>
      <xdr:spPr>
        <a:xfrm>
          <a:off x="8699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104140</xdr:rowOff>
    </xdr:from>
    <xdr:to>
      <xdr:col>50</xdr:col>
      <xdr:colOff>114300</xdr:colOff>
      <xdr:row>63</xdr:row>
      <xdr:rowOff>22860</xdr:rowOff>
    </xdr:to>
    <xdr:cxnSp macro="">
      <xdr:nvCxnSpPr>
        <xdr:cNvPr id="242" name="直線コネクタ 241"/>
        <xdr:cNvCxnSpPr/>
      </xdr:nvCxnSpPr>
      <xdr:spPr>
        <a:xfrm>
          <a:off x="8750300" y="9705340"/>
          <a:ext cx="889000" cy="111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147320</xdr:rowOff>
    </xdr:from>
    <xdr:to>
      <xdr:col>41</xdr:col>
      <xdr:colOff>101600</xdr:colOff>
      <xdr:row>63</xdr:row>
      <xdr:rowOff>77470</xdr:rowOff>
    </xdr:to>
    <xdr:sp macro="" textlink="">
      <xdr:nvSpPr>
        <xdr:cNvPr id="243" name="楕円 242"/>
        <xdr:cNvSpPr/>
      </xdr:nvSpPr>
      <xdr:spPr>
        <a:xfrm>
          <a:off x="7810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104140</xdr:rowOff>
    </xdr:from>
    <xdr:to>
      <xdr:col>45</xdr:col>
      <xdr:colOff>177800</xdr:colOff>
      <xdr:row>63</xdr:row>
      <xdr:rowOff>26670</xdr:rowOff>
    </xdr:to>
    <xdr:cxnSp macro="">
      <xdr:nvCxnSpPr>
        <xdr:cNvPr id="244" name="直線コネクタ 243"/>
        <xdr:cNvCxnSpPr/>
      </xdr:nvCxnSpPr>
      <xdr:spPr>
        <a:xfrm flipV="1">
          <a:off x="7861300" y="9705340"/>
          <a:ext cx="889000" cy="112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147337</xdr:rowOff>
    </xdr:from>
    <xdr:ext cx="469744" cy="259045"/>
    <xdr:sp macro="" textlink="">
      <xdr:nvSpPr>
        <xdr:cNvPr id="245" name="n_1aveValue【体育館・プール】&#10;一人当たり面積"/>
        <xdr:cNvSpPr txBox="1"/>
      </xdr:nvSpPr>
      <xdr:spPr>
        <a:xfrm>
          <a:off x="9391727" y="109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127017</xdr:rowOff>
    </xdr:from>
    <xdr:ext cx="469744" cy="259045"/>
    <xdr:sp macro="" textlink="">
      <xdr:nvSpPr>
        <xdr:cNvPr id="246" name="n_2aveValue【体育館・プール】&#10;一人当たり面積"/>
        <xdr:cNvSpPr txBox="1"/>
      </xdr:nvSpPr>
      <xdr:spPr>
        <a:xfrm>
          <a:off x="85154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161307</xdr:rowOff>
    </xdr:from>
    <xdr:ext cx="469744" cy="259045"/>
    <xdr:sp macro="" textlink="">
      <xdr:nvSpPr>
        <xdr:cNvPr id="247" name="n_3aveValue【体育館・プール】&#10;一人当たり面積"/>
        <xdr:cNvSpPr txBox="1"/>
      </xdr:nvSpPr>
      <xdr:spPr>
        <a:xfrm>
          <a:off x="7626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34307</xdr:rowOff>
    </xdr:from>
    <xdr:ext cx="469744" cy="259045"/>
    <xdr:sp macro="" textlink="">
      <xdr:nvSpPr>
        <xdr:cNvPr id="248" name="n_4aveValue【体育館・プール】&#10;一人当たり面積"/>
        <xdr:cNvSpPr txBox="1"/>
      </xdr:nvSpPr>
      <xdr:spPr>
        <a:xfrm>
          <a:off x="6737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90187</xdr:rowOff>
    </xdr:from>
    <xdr:ext cx="469744" cy="259045"/>
    <xdr:sp macro="" textlink="">
      <xdr:nvSpPr>
        <xdr:cNvPr id="249" name="n_1mainValue【体育館・プール】&#10;一人当たり面積"/>
        <xdr:cNvSpPr txBox="1"/>
      </xdr:nvSpPr>
      <xdr:spPr>
        <a:xfrm>
          <a:off x="93917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17</xdr:rowOff>
    </xdr:from>
    <xdr:ext cx="469744" cy="259045"/>
    <xdr:sp macro="" textlink="">
      <xdr:nvSpPr>
        <xdr:cNvPr id="250" name="n_2mainValue【体育館・プール】&#10;一人当たり面積"/>
        <xdr:cNvSpPr txBox="1"/>
      </xdr:nvSpPr>
      <xdr:spPr>
        <a:xfrm>
          <a:off x="8515427"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93997</xdr:rowOff>
    </xdr:from>
    <xdr:ext cx="469744" cy="259045"/>
    <xdr:sp macro="" textlink="">
      <xdr:nvSpPr>
        <xdr:cNvPr id="251" name="n_3mainValue【体育館・プール】&#10;一人当たり面積"/>
        <xdr:cNvSpPr txBox="1"/>
      </xdr:nvSpPr>
      <xdr:spPr>
        <a:xfrm>
          <a:off x="76264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4" name="直線コネクタ 273"/>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5"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6" name="直線コネクタ 275"/>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7"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8" name="直線コネクタ 277"/>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79"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0" name="フローチャート: 判断 279"/>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1" name="フローチャート: 判断 280"/>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82" name="フローチャート: 判断 281"/>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83" name="フローチャート: 判断 282"/>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4" name="フローチャート: 判断 283"/>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138176</xdr:rowOff>
    </xdr:from>
    <xdr:to>
      <xdr:col>24</xdr:col>
      <xdr:colOff>114300</xdr:colOff>
      <xdr:row>80</xdr:row>
      <xdr:rowOff>68326</xdr:rowOff>
    </xdr:to>
    <xdr:sp macro="" textlink="">
      <xdr:nvSpPr>
        <xdr:cNvPr id="290" name="楕円 289"/>
        <xdr:cNvSpPr/>
      </xdr:nvSpPr>
      <xdr:spPr>
        <a:xfrm>
          <a:off x="45847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116603</xdr:rowOff>
    </xdr:from>
    <xdr:ext cx="405111" cy="259045"/>
    <xdr:sp macro="" textlink="">
      <xdr:nvSpPr>
        <xdr:cNvPr id="291" name="【福祉施設】&#10;有形固定資産減価償却率該当値テキスト"/>
        <xdr:cNvSpPr txBox="1"/>
      </xdr:nvSpPr>
      <xdr:spPr>
        <a:xfrm>
          <a:off x="4673600" y="13661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133604</xdr:rowOff>
    </xdr:from>
    <xdr:to>
      <xdr:col>20</xdr:col>
      <xdr:colOff>38100</xdr:colOff>
      <xdr:row>80</xdr:row>
      <xdr:rowOff>63754</xdr:rowOff>
    </xdr:to>
    <xdr:sp macro="" textlink="">
      <xdr:nvSpPr>
        <xdr:cNvPr id="292" name="楕円 291"/>
        <xdr:cNvSpPr/>
      </xdr:nvSpPr>
      <xdr:spPr>
        <a:xfrm>
          <a:off x="3746500" y="136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12954</xdr:rowOff>
    </xdr:from>
    <xdr:to>
      <xdr:col>24</xdr:col>
      <xdr:colOff>63500</xdr:colOff>
      <xdr:row>80</xdr:row>
      <xdr:rowOff>17526</xdr:rowOff>
    </xdr:to>
    <xdr:cxnSp macro="">
      <xdr:nvCxnSpPr>
        <xdr:cNvPr id="293" name="直線コネクタ 292"/>
        <xdr:cNvCxnSpPr/>
      </xdr:nvCxnSpPr>
      <xdr:spPr>
        <a:xfrm>
          <a:off x="3797300" y="137289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3302</xdr:rowOff>
    </xdr:from>
    <xdr:to>
      <xdr:col>15</xdr:col>
      <xdr:colOff>101600</xdr:colOff>
      <xdr:row>78</xdr:row>
      <xdr:rowOff>104902</xdr:rowOff>
    </xdr:to>
    <xdr:sp macro="" textlink="">
      <xdr:nvSpPr>
        <xdr:cNvPr id="294" name="楕円 293"/>
        <xdr:cNvSpPr/>
      </xdr:nvSpPr>
      <xdr:spPr>
        <a:xfrm>
          <a:off x="2857500" y="133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54102</xdr:rowOff>
    </xdr:from>
    <xdr:to>
      <xdr:col>19</xdr:col>
      <xdr:colOff>177800</xdr:colOff>
      <xdr:row>80</xdr:row>
      <xdr:rowOff>12954</xdr:rowOff>
    </xdr:to>
    <xdr:cxnSp macro="">
      <xdr:nvCxnSpPr>
        <xdr:cNvPr id="295" name="直線コネクタ 294"/>
        <xdr:cNvCxnSpPr/>
      </xdr:nvCxnSpPr>
      <xdr:spPr>
        <a:xfrm>
          <a:off x="2908300" y="13427202"/>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6" name="楕円 295"/>
        <xdr:cNvSpPr/>
      </xdr:nvSpPr>
      <xdr:spPr>
        <a:xfrm>
          <a:off x="19685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54102</xdr:rowOff>
    </xdr:from>
    <xdr:to>
      <xdr:col>15</xdr:col>
      <xdr:colOff>50800</xdr:colOff>
      <xdr:row>80</xdr:row>
      <xdr:rowOff>143256</xdr:rowOff>
    </xdr:to>
    <xdr:cxnSp macro="">
      <xdr:nvCxnSpPr>
        <xdr:cNvPr id="297" name="直線コネクタ 296"/>
        <xdr:cNvCxnSpPr/>
      </xdr:nvCxnSpPr>
      <xdr:spPr>
        <a:xfrm flipV="1">
          <a:off x="2019300" y="13427202"/>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98"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144035</xdr:rowOff>
    </xdr:from>
    <xdr:ext cx="405111" cy="259045"/>
    <xdr:sp macro="" textlink="">
      <xdr:nvSpPr>
        <xdr:cNvPr id="299" name="n_2aveValue【福祉施設】&#10;有形固定資産減価償却率"/>
        <xdr:cNvSpPr txBox="1"/>
      </xdr:nvSpPr>
      <xdr:spPr>
        <a:xfrm>
          <a:off x="2705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00"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301"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54881</xdr:rowOff>
    </xdr:from>
    <xdr:ext cx="405111" cy="259045"/>
    <xdr:sp macro="" textlink="">
      <xdr:nvSpPr>
        <xdr:cNvPr id="302" name="n_1mainValue【福祉施設】&#10;有形固定資産減価償却率"/>
        <xdr:cNvSpPr txBox="1"/>
      </xdr:nvSpPr>
      <xdr:spPr>
        <a:xfrm>
          <a:off x="35820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121429</xdr:rowOff>
    </xdr:from>
    <xdr:ext cx="405111" cy="259045"/>
    <xdr:sp macro="" textlink="">
      <xdr:nvSpPr>
        <xdr:cNvPr id="303" name="n_2mainValue【福祉施設】&#10;有形固定資産減価償却率"/>
        <xdr:cNvSpPr txBox="1"/>
      </xdr:nvSpPr>
      <xdr:spPr>
        <a:xfrm>
          <a:off x="2705744" y="1315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13733</xdr:rowOff>
    </xdr:from>
    <xdr:ext cx="405111" cy="259045"/>
    <xdr:sp macro="" textlink="">
      <xdr:nvSpPr>
        <xdr:cNvPr id="304" name="n_3mainValue【福祉施設】&#10;有形固定資産減価償却率"/>
        <xdr:cNvSpPr txBox="1"/>
      </xdr:nvSpPr>
      <xdr:spPr>
        <a:xfrm>
          <a:off x="1816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53339</xdr:rowOff>
    </xdr:from>
    <xdr:to>
      <xdr:col>54</xdr:col>
      <xdr:colOff>189865</xdr:colOff>
      <xdr:row>86</xdr:row>
      <xdr:rowOff>83820</xdr:rowOff>
    </xdr:to>
    <xdr:cxnSp macro="">
      <xdr:nvCxnSpPr>
        <xdr:cNvPr id="328" name="直線コネクタ 327"/>
        <xdr:cNvCxnSpPr/>
      </xdr:nvCxnSpPr>
      <xdr:spPr>
        <a:xfrm flipV="1">
          <a:off x="10476865" y="13769339"/>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87647</xdr:rowOff>
    </xdr:from>
    <xdr:ext cx="469744" cy="259045"/>
    <xdr:sp macro="" textlink="">
      <xdr:nvSpPr>
        <xdr:cNvPr id="329" name="【福祉施設】&#10;一人当たり面積最小値テキスト"/>
        <xdr:cNvSpPr txBox="1"/>
      </xdr:nvSpPr>
      <xdr:spPr>
        <a:xfrm>
          <a:off x="10515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83820</xdr:rowOff>
    </xdr:from>
    <xdr:to>
      <xdr:col>55</xdr:col>
      <xdr:colOff>88900</xdr:colOff>
      <xdr:row>86</xdr:row>
      <xdr:rowOff>83820</xdr:rowOff>
    </xdr:to>
    <xdr:cxnSp macro="">
      <xdr:nvCxnSpPr>
        <xdr:cNvPr id="330" name="直線コネクタ 329"/>
        <xdr:cNvCxnSpPr/>
      </xdr:nvCxnSpPr>
      <xdr:spPr>
        <a:xfrm>
          <a:off x="10388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16</xdr:rowOff>
    </xdr:from>
    <xdr:ext cx="469744" cy="259045"/>
    <xdr:sp macro="" textlink="">
      <xdr:nvSpPr>
        <xdr:cNvPr id="331" name="【福祉施設】&#10;一人当たり面積最大値テキスト"/>
        <xdr:cNvSpPr txBox="1"/>
      </xdr:nvSpPr>
      <xdr:spPr>
        <a:xfrm>
          <a:off x="10515600" y="1354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53339</xdr:rowOff>
    </xdr:from>
    <xdr:to>
      <xdr:col>55</xdr:col>
      <xdr:colOff>88900</xdr:colOff>
      <xdr:row>80</xdr:row>
      <xdr:rowOff>53339</xdr:rowOff>
    </xdr:to>
    <xdr:cxnSp macro="">
      <xdr:nvCxnSpPr>
        <xdr:cNvPr id="332" name="直線コネクタ 331"/>
        <xdr:cNvCxnSpPr/>
      </xdr:nvCxnSpPr>
      <xdr:spPr>
        <a:xfrm>
          <a:off x="10388600" y="13769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48277</xdr:rowOff>
    </xdr:from>
    <xdr:ext cx="469744" cy="259045"/>
    <xdr:sp macro="" textlink="">
      <xdr:nvSpPr>
        <xdr:cNvPr id="333" name="【福祉施設】&#10;一人当たり面積平均値テキスト"/>
        <xdr:cNvSpPr txBox="1"/>
      </xdr:nvSpPr>
      <xdr:spPr>
        <a:xfrm>
          <a:off x="10515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34" name="フローチャート: 判断 333"/>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25400</xdr:rowOff>
    </xdr:from>
    <xdr:to>
      <xdr:col>50</xdr:col>
      <xdr:colOff>165100</xdr:colOff>
      <xdr:row>84</xdr:row>
      <xdr:rowOff>127000</xdr:rowOff>
    </xdr:to>
    <xdr:sp macro="" textlink="">
      <xdr:nvSpPr>
        <xdr:cNvPr id="335" name="フローチャート: 判断 334"/>
        <xdr:cNvSpPr/>
      </xdr:nvSpPr>
      <xdr:spPr>
        <a:xfrm>
          <a:off x="9588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166370</xdr:rowOff>
    </xdr:from>
    <xdr:to>
      <xdr:col>46</xdr:col>
      <xdr:colOff>38100</xdr:colOff>
      <xdr:row>84</xdr:row>
      <xdr:rowOff>96520</xdr:rowOff>
    </xdr:to>
    <xdr:sp macro="" textlink="">
      <xdr:nvSpPr>
        <xdr:cNvPr id="336" name="フローチャート: 判断 335"/>
        <xdr:cNvSpPr/>
      </xdr:nvSpPr>
      <xdr:spPr>
        <a:xfrm>
          <a:off x="8699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33020</xdr:rowOff>
    </xdr:from>
    <xdr:to>
      <xdr:col>41</xdr:col>
      <xdr:colOff>101600</xdr:colOff>
      <xdr:row>84</xdr:row>
      <xdr:rowOff>134620</xdr:rowOff>
    </xdr:to>
    <xdr:sp macro="" textlink="">
      <xdr:nvSpPr>
        <xdr:cNvPr id="337" name="フローチャート: 判断 336"/>
        <xdr:cNvSpPr/>
      </xdr:nvSpPr>
      <xdr:spPr>
        <a:xfrm>
          <a:off x="7810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55880</xdr:rowOff>
    </xdr:from>
    <xdr:to>
      <xdr:col>36</xdr:col>
      <xdr:colOff>165100</xdr:colOff>
      <xdr:row>84</xdr:row>
      <xdr:rowOff>157480</xdr:rowOff>
    </xdr:to>
    <xdr:sp macro="" textlink="">
      <xdr:nvSpPr>
        <xdr:cNvPr id="338" name="フローチャート: 判断 337"/>
        <xdr:cNvSpPr/>
      </xdr:nvSpPr>
      <xdr:spPr>
        <a:xfrm>
          <a:off x="6921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44" name="楕円 343"/>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45"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46" name="楕円 345"/>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47" name="直線コネクタ 346"/>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128270</xdr:rowOff>
    </xdr:from>
    <xdr:to>
      <xdr:col>46</xdr:col>
      <xdr:colOff>38100</xdr:colOff>
      <xdr:row>78</xdr:row>
      <xdr:rowOff>58420</xdr:rowOff>
    </xdr:to>
    <xdr:sp macro="" textlink="">
      <xdr:nvSpPr>
        <xdr:cNvPr id="348" name="楕円 347"/>
        <xdr:cNvSpPr/>
      </xdr:nvSpPr>
      <xdr:spPr>
        <a:xfrm>
          <a:off x="8699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7620</xdr:rowOff>
    </xdr:from>
    <xdr:to>
      <xdr:col>50</xdr:col>
      <xdr:colOff>114300</xdr:colOff>
      <xdr:row>84</xdr:row>
      <xdr:rowOff>152400</xdr:rowOff>
    </xdr:to>
    <xdr:cxnSp macro="">
      <xdr:nvCxnSpPr>
        <xdr:cNvPr id="349" name="直線コネクタ 348"/>
        <xdr:cNvCxnSpPr/>
      </xdr:nvCxnSpPr>
      <xdr:spPr>
        <a:xfrm>
          <a:off x="8750300" y="13380720"/>
          <a:ext cx="889000" cy="11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116839</xdr:rowOff>
    </xdr:from>
    <xdr:to>
      <xdr:col>41</xdr:col>
      <xdr:colOff>101600</xdr:colOff>
      <xdr:row>85</xdr:row>
      <xdr:rowOff>46989</xdr:rowOff>
    </xdr:to>
    <xdr:sp macro="" textlink="">
      <xdr:nvSpPr>
        <xdr:cNvPr id="350" name="楕円 349"/>
        <xdr:cNvSpPr/>
      </xdr:nvSpPr>
      <xdr:spPr>
        <a:xfrm>
          <a:off x="7810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7620</xdr:rowOff>
    </xdr:from>
    <xdr:to>
      <xdr:col>45</xdr:col>
      <xdr:colOff>177800</xdr:colOff>
      <xdr:row>84</xdr:row>
      <xdr:rowOff>167639</xdr:rowOff>
    </xdr:to>
    <xdr:cxnSp macro="">
      <xdr:nvCxnSpPr>
        <xdr:cNvPr id="351" name="直線コネクタ 350"/>
        <xdr:cNvCxnSpPr/>
      </xdr:nvCxnSpPr>
      <xdr:spPr>
        <a:xfrm flipV="1">
          <a:off x="7861300" y="13380720"/>
          <a:ext cx="889000" cy="118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143527</xdr:rowOff>
    </xdr:from>
    <xdr:ext cx="469744" cy="259045"/>
    <xdr:sp macro="" textlink="">
      <xdr:nvSpPr>
        <xdr:cNvPr id="352" name="n_1aveValue【福祉施設】&#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87647</xdr:rowOff>
    </xdr:from>
    <xdr:ext cx="469744" cy="259045"/>
    <xdr:sp macro="" textlink="">
      <xdr:nvSpPr>
        <xdr:cNvPr id="353" name="n_2aveValue【福祉施設】&#10;一人当たり面積"/>
        <xdr:cNvSpPr txBox="1"/>
      </xdr:nvSpPr>
      <xdr:spPr>
        <a:xfrm>
          <a:off x="8515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151147</xdr:rowOff>
    </xdr:from>
    <xdr:ext cx="469744" cy="259045"/>
    <xdr:sp macro="" textlink="">
      <xdr:nvSpPr>
        <xdr:cNvPr id="354" name="n_3aveValue【福祉施設】&#10;一人当たり面積"/>
        <xdr:cNvSpPr txBox="1"/>
      </xdr:nvSpPr>
      <xdr:spPr>
        <a:xfrm>
          <a:off x="7626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2557</xdr:rowOff>
    </xdr:from>
    <xdr:ext cx="469744" cy="259045"/>
    <xdr:sp macro="" textlink="">
      <xdr:nvSpPr>
        <xdr:cNvPr id="355" name="n_4aveValue【福祉施設】&#10;一人当たり面積"/>
        <xdr:cNvSpPr txBox="1"/>
      </xdr:nvSpPr>
      <xdr:spPr>
        <a:xfrm>
          <a:off x="6737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56"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74947</xdr:rowOff>
    </xdr:from>
    <xdr:ext cx="469744" cy="259045"/>
    <xdr:sp macro="" textlink="">
      <xdr:nvSpPr>
        <xdr:cNvPr id="357" name="n_2mainValue【福祉施設】&#10;一人当たり面積"/>
        <xdr:cNvSpPr txBox="1"/>
      </xdr:nvSpPr>
      <xdr:spPr>
        <a:xfrm>
          <a:off x="8515427"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38116</xdr:rowOff>
    </xdr:from>
    <xdr:ext cx="469744" cy="259045"/>
    <xdr:sp macro="" textlink="">
      <xdr:nvSpPr>
        <xdr:cNvPr id="358" name="n_3mainValue【福祉施設】&#10;一人当たり面積"/>
        <xdr:cNvSpPr txBox="1"/>
      </xdr:nvSpPr>
      <xdr:spPr>
        <a:xfrm>
          <a:off x="7626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4" name="直線コネクタ 383"/>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6" name="直線コネクタ 38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7"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8" name="直線コネクタ 387"/>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389"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90" name="フローチャート: 判断 389"/>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91" name="フローチャート: 判断 390"/>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2" name="フローチャート: 判断 391"/>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3" name="フローチャート: 判断 392"/>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4" name="フローチャート: 判断 393"/>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400" name="楕円 399"/>
        <xdr:cNvSpPr/>
      </xdr:nvSpPr>
      <xdr:spPr>
        <a:xfrm>
          <a:off x="45847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35214</xdr:rowOff>
    </xdr:from>
    <xdr:ext cx="405111" cy="259045"/>
    <xdr:sp macro="" textlink="">
      <xdr:nvSpPr>
        <xdr:cNvPr id="401" name="【市民会館】&#10;有形固定資産減価償却率該当値テキスト"/>
        <xdr:cNvSpPr txBox="1"/>
      </xdr:nvSpPr>
      <xdr:spPr>
        <a:xfrm>
          <a:off x="4673600" y="1769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154395</xdr:rowOff>
    </xdr:from>
    <xdr:to>
      <xdr:col>20</xdr:col>
      <xdr:colOff>38100</xdr:colOff>
      <xdr:row>104</xdr:row>
      <xdr:rowOff>84545</xdr:rowOff>
    </xdr:to>
    <xdr:sp macro="" textlink="">
      <xdr:nvSpPr>
        <xdr:cNvPr id="402" name="楕円 401"/>
        <xdr:cNvSpPr/>
      </xdr:nvSpPr>
      <xdr:spPr>
        <a:xfrm>
          <a:off x="3746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33745</xdr:rowOff>
    </xdr:from>
    <xdr:to>
      <xdr:col>24</xdr:col>
      <xdr:colOff>63500</xdr:colOff>
      <xdr:row>104</xdr:row>
      <xdr:rowOff>63137</xdr:rowOff>
    </xdr:to>
    <xdr:cxnSp macro="">
      <xdr:nvCxnSpPr>
        <xdr:cNvPr id="403" name="直線コネクタ 402"/>
        <xdr:cNvCxnSpPr/>
      </xdr:nvCxnSpPr>
      <xdr:spPr>
        <a:xfrm>
          <a:off x="3797300" y="1786454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31931</xdr:rowOff>
    </xdr:from>
    <xdr:to>
      <xdr:col>15</xdr:col>
      <xdr:colOff>101600</xdr:colOff>
      <xdr:row>104</xdr:row>
      <xdr:rowOff>133531</xdr:rowOff>
    </xdr:to>
    <xdr:sp macro="" textlink="">
      <xdr:nvSpPr>
        <xdr:cNvPr id="404" name="楕円 403"/>
        <xdr:cNvSpPr/>
      </xdr:nvSpPr>
      <xdr:spPr>
        <a:xfrm>
          <a:off x="2857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33745</xdr:rowOff>
    </xdr:from>
    <xdr:to>
      <xdr:col>19</xdr:col>
      <xdr:colOff>177800</xdr:colOff>
      <xdr:row>104</xdr:row>
      <xdr:rowOff>82731</xdr:rowOff>
    </xdr:to>
    <xdr:cxnSp macro="">
      <xdr:nvCxnSpPr>
        <xdr:cNvPr id="405" name="直線コネクタ 404"/>
        <xdr:cNvCxnSpPr/>
      </xdr:nvCxnSpPr>
      <xdr:spPr>
        <a:xfrm flipV="1">
          <a:off x="2908300" y="1786454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72752</xdr:rowOff>
    </xdr:from>
    <xdr:to>
      <xdr:col>10</xdr:col>
      <xdr:colOff>165100</xdr:colOff>
      <xdr:row>104</xdr:row>
      <xdr:rowOff>2902</xdr:rowOff>
    </xdr:to>
    <xdr:sp macro="" textlink="">
      <xdr:nvSpPr>
        <xdr:cNvPr id="406" name="楕円 405"/>
        <xdr:cNvSpPr/>
      </xdr:nvSpPr>
      <xdr:spPr>
        <a:xfrm>
          <a:off x="1968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123552</xdr:rowOff>
    </xdr:from>
    <xdr:to>
      <xdr:col>15</xdr:col>
      <xdr:colOff>50800</xdr:colOff>
      <xdr:row>104</xdr:row>
      <xdr:rowOff>82731</xdr:rowOff>
    </xdr:to>
    <xdr:cxnSp macro="">
      <xdr:nvCxnSpPr>
        <xdr:cNvPr id="407" name="直線コネクタ 406"/>
        <xdr:cNvCxnSpPr/>
      </xdr:nvCxnSpPr>
      <xdr:spPr>
        <a:xfrm>
          <a:off x="2019300" y="17782902"/>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08"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09"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10" name="n_3aveValue【市民会館】&#10;有形固定資産減価償却率"/>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11"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101072</xdr:rowOff>
    </xdr:from>
    <xdr:ext cx="405111" cy="259045"/>
    <xdr:sp macro="" textlink="">
      <xdr:nvSpPr>
        <xdr:cNvPr id="412" name="n_1main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124658</xdr:rowOff>
    </xdr:from>
    <xdr:ext cx="405111" cy="259045"/>
    <xdr:sp macro="" textlink="">
      <xdr:nvSpPr>
        <xdr:cNvPr id="413" name="n_2mainValue【市民会館】&#10;有形固定資産減価償却率"/>
        <xdr:cNvSpPr txBox="1"/>
      </xdr:nvSpPr>
      <xdr:spPr>
        <a:xfrm>
          <a:off x="2705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19429</xdr:rowOff>
    </xdr:from>
    <xdr:ext cx="405111" cy="259045"/>
    <xdr:sp macro="" textlink="">
      <xdr:nvSpPr>
        <xdr:cNvPr id="414" name="n_3mainValue【市民会館】&#10;有形固定資産減価償却率"/>
        <xdr:cNvSpPr txBox="1"/>
      </xdr:nvSpPr>
      <xdr:spPr>
        <a:xfrm>
          <a:off x="1816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5" name="直線コネクタ 42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6" name="テキスト ボックス 42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7" name="直線コネクタ 4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8" name="テキスト ボックス 4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9" name="直線コネクタ 42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30" name="テキスト ボックス 42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4" name="直線コネクタ 433"/>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5"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6" name="直線コネクタ 435"/>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7"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8" name="直線コネクタ 437"/>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9"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40" name="フローチャート: 判断 439"/>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41" name="フローチャート: 判断 440"/>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2" name="フローチャート: 判断 441"/>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3" name="フローチャート: 判断 442"/>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4" name="フローチャート: 判断 443"/>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111125</xdr:rowOff>
    </xdr:from>
    <xdr:to>
      <xdr:col>55</xdr:col>
      <xdr:colOff>50800</xdr:colOff>
      <xdr:row>106</xdr:row>
      <xdr:rowOff>41275</xdr:rowOff>
    </xdr:to>
    <xdr:sp macro="" textlink="">
      <xdr:nvSpPr>
        <xdr:cNvPr id="450" name="楕円 449"/>
        <xdr:cNvSpPr/>
      </xdr:nvSpPr>
      <xdr:spPr>
        <a:xfrm>
          <a:off x="10426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89552</xdr:rowOff>
    </xdr:from>
    <xdr:ext cx="469744" cy="259045"/>
    <xdr:sp macro="" textlink="">
      <xdr:nvSpPr>
        <xdr:cNvPr id="451" name="【市民会館】&#10;一人当たり面積該当値テキスト"/>
        <xdr:cNvSpPr txBox="1"/>
      </xdr:nvSpPr>
      <xdr:spPr>
        <a:xfrm>
          <a:off x="10515600"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111125</xdr:rowOff>
    </xdr:from>
    <xdr:to>
      <xdr:col>50</xdr:col>
      <xdr:colOff>165100</xdr:colOff>
      <xdr:row>106</xdr:row>
      <xdr:rowOff>41275</xdr:rowOff>
    </xdr:to>
    <xdr:sp macro="" textlink="">
      <xdr:nvSpPr>
        <xdr:cNvPr id="452" name="楕円 451"/>
        <xdr:cNvSpPr/>
      </xdr:nvSpPr>
      <xdr:spPr>
        <a:xfrm>
          <a:off x="9588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161925</xdr:rowOff>
    </xdr:from>
    <xdr:to>
      <xdr:col>55</xdr:col>
      <xdr:colOff>0</xdr:colOff>
      <xdr:row>105</xdr:row>
      <xdr:rowOff>161925</xdr:rowOff>
    </xdr:to>
    <xdr:cxnSp macro="">
      <xdr:nvCxnSpPr>
        <xdr:cNvPr id="453" name="直線コネクタ 452"/>
        <xdr:cNvCxnSpPr/>
      </xdr:nvCxnSpPr>
      <xdr:spPr>
        <a:xfrm>
          <a:off x="9639300" y="18164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54" name="楕円 453"/>
        <xdr:cNvSpPr/>
      </xdr:nvSpPr>
      <xdr:spPr>
        <a:xfrm>
          <a:off x="8699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133350</xdr:rowOff>
    </xdr:from>
    <xdr:to>
      <xdr:col>50</xdr:col>
      <xdr:colOff>114300</xdr:colOff>
      <xdr:row>105</xdr:row>
      <xdr:rowOff>161925</xdr:rowOff>
    </xdr:to>
    <xdr:cxnSp macro="">
      <xdr:nvCxnSpPr>
        <xdr:cNvPr id="455" name="直線コネクタ 454"/>
        <xdr:cNvCxnSpPr/>
      </xdr:nvCxnSpPr>
      <xdr:spPr>
        <a:xfrm>
          <a:off x="8750300" y="179641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111125</xdr:rowOff>
    </xdr:from>
    <xdr:to>
      <xdr:col>41</xdr:col>
      <xdr:colOff>101600</xdr:colOff>
      <xdr:row>106</xdr:row>
      <xdr:rowOff>41275</xdr:rowOff>
    </xdr:to>
    <xdr:sp macro="" textlink="">
      <xdr:nvSpPr>
        <xdr:cNvPr id="456" name="楕円 455"/>
        <xdr:cNvSpPr/>
      </xdr:nvSpPr>
      <xdr:spPr>
        <a:xfrm>
          <a:off x="7810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133350</xdr:rowOff>
    </xdr:from>
    <xdr:to>
      <xdr:col>45</xdr:col>
      <xdr:colOff>177800</xdr:colOff>
      <xdr:row>105</xdr:row>
      <xdr:rowOff>161925</xdr:rowOff>
    </xdr:to>
    <xdr:cxnSp macro="">
      <xdr:nvCxnSpPr>
        <xdr:cNvPr id="457" name="直線コネクタ 456"/>
        <xdr:cNvCxnSpPr/>
      </xdr:nvCxnSpPr>
      <xdr:spPr>
        <a:xfrm flipV="1">
          <a:off x="7861300" y="179641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58"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59"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60"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61"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32402</xdr:rowOff>
    </xdr:from>
    <xdr:ext cx="469744" cy="259045"/>
    <xdr:sp macro="" textlink="">
      <xdr:nvSpPr>
        <xdr:cNvPr id="462" name="n_1mainValue【市民会館】&#10;一人当たり面積"/>
        <xdr:cNvSpPr txBox="1"/>
      </xdr:nvSpPr>
      <xdr:spPr>
        <a:xfrm>
          <a:off x="9391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63" name="n_2main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32402</xdr:rowOff>
    </xdr:from>
    <xdr:ext cx="469744" cy="259045"/>
    <xdr:sp macro="" textlink="">
      <xdr:nvSpPr>
        <xdr:cNvPr id="464" name="n_3mainValue【市民会館】&#10;一人当たり面積"/>
        <xdr:cNvSpPr txBox="1"/>
      </xdr:nvSpPr>
      <xdr:spPr>
        <a:xfrm>
          <a:off x="76264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90" name="直線コネクタ 489"/>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91"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2" name="直線コネクタ 491"/>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3"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4" name="直線コネクタ 493"/>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95"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6" name="フローチャート: 判断 495"/>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7" name="フローチャート: 判断 496"/>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8" name="フローチャート: 判断 497"/>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9" name="フローチャート: 判断 498"/>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00" name="フローチャート: 判断 499"/>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506" name="楕円 505"/>
        <xdr:cNvSpPr/>
      </xdr:nvSpPr>
      <xdr:spPr>
        <a:xfrm>
          <a:off x="16268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25417</xdr:rowOff>
    </xdr:from>
    <xdr:ext cx="405111" cy="259045"/>
    <xdr:sp macro="" textlink="">
      <xdr:nvSpPr>
        <xdr:cNvPr id="507" name="【一般廃棄物処理施設】&#10;有形固定資産減価償却率該当値テキスト"/>
        <xdr:cNvSpPr txBox="1"/>
      </xdr:nvSpPr>
      <xdr:spPr>
        <a:xfrm>
          <a:off x="16357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146231</xdr:rowOff>
    </xdr:from>
    <xdr:to>
      <xdr:col>81</xdr:col>
      <xdr:colOff>101600</xdr:colOff>
      <xdr:row>36</xdr:row>
      <xdr:rowOff>76381</xdr:rowOff>
    </xdr:to>
    <xdr:sp macro="" textlink="">
      <xdr:nvSpPr>
        <xdr:cNvPr id="508" name="楕円 507"/>
        <xdr:cNvSpPr/>
      </xdr:nvSpPr>
      <xdr:spPr>
        <a:xfrm>
          <a:off x="15430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25581</xdr:rowOff>
    </xdr:from>
    <xdr:to>
      <xdr:col>85</xdr:col>
      <xdr:colOff>127000</xdr:colOff>
      <xdr:row>36</xdr:row>
      <xdr:rowOff>53340</xdr:rowOff>
    </xdr:to>
    <xdr:cxnSp macro="">
      <xdr:nvCxnSpPr>
        <xdr:cNvPr id="509" name="直線コネクタ 508"/>
        <xdr:cNvCxnSpPr/>
      </xdr:nvCxnSpPr>
      <xdr:spPr>
        <a:xfrm>
          <a:off x="15481300" y="619778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10" name="楕円 509"/>
        <xdr:cNvSpPr/>
      </xdr:nvSpPr>
      <xdr:spPr>
        <a:xfrm>
          <a:off x="14541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25581</xdr:rowOff>
    </xdr:from>
    <xdr:to>
      <xdr:col>81</xdr:col>
      <xdr:colOff>50800</xdr:colOff>
      <xdr:row>38</xdr:row>
      <xdr:rowOff>151312</xdr:rowOff>
    </xdr:to>
    <xdr:cxnSp macro="">
      <xdr:nvCxnSpPr>
        <xdr:cNvPr id="511" name="直線コネクタ 510"/>
        <xdr:cNvCxnSpPr/>
      </xdr:nvCxnSpPr>
      <xdr:spPr>
        <a:xfrm flipV="1">
          <a:off x="14592300" y="6197781"/>
          <a:ext cx="889000" cy="46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126637</xdr:rowOff>
    </xdr:from>
    <xdr:to>
      <xdr:col>72</xdr:col>
      <xdr:colOff>38100</xdr:colOff>
      <xdr:row>37</xdr:row>
      <xdr:rowOff>56787</xdr:rowOff>
    </xdr:to>
    <xdr:sp macro="" textlink="">
      <xdr:nvSpPr>
        <xdr:cNvPr id="512" name="楕円 511"/>
        <xdr:cNvSpPr/>
      </xdr:nvSpPr>
      <xdr:spPr>
        <a:xfrm>
          <a:off x="13652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5987</xdr:rowOff>
    </xdr:from>
    <xdr:to>
      <xdr:col>76</xdr:col>
      <xdr:colOff>114300</xdr:colOff>
      <xdr:row>38</xdr:row>
      <xdr:rowOff>151312</xdr:rowOff>
    </xdr:to>
    <xdr:cxnSp macro="">
      <xdr:nvCxnSpPr>
        <xdr:cNvPr id="513" name="直線コネクタ 512"/>
        <xdr:cNvCxnSpPr/>
      </xdr:nvCxnSpPr>
      <xdr:spPr>
        <a:xfrm>
          <a:off x="13703300" y="6349637"/>
          <a:ext cx="889000" cy="3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14"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15"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16" name="n_3aveValue【一般廃棄物処理施設】&#10;有形固定資産減価償却率"/>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7"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92908</xdr:rowOff>
    </xdr:from>
    <xdr:ext cx="405111" cy="259045"/>
    <xdr:sp macro="" textlink="">
      <xdr:nvSpPr>
        <xdr:cNvPr id="518" name="n_1mainValue【一般廃棄物処理施設】&#10;有形固定資産減価償却率"/>
        <xdr:cNvSpPr txBox="1"/>
      </xdr:nvSpPr>
      <xdr:spPr>
        <a:xfrm>
          <a:off x="152660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519" name="n_2main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520" name="n_3main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4" name="直線コネクタ 543"/>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5"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6" name="直線コネクタ 545"/>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7"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8" name="直線コネクタ 547"/>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49"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50" name="フローチャート: 判断 549"/>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51" name="フローチャート: 判断 550"/>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2" name="フローチャート: 判断 551"/>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3" name="フローチャート: 判断 552"/>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4" name="フローチャート: 判断 553"/>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56444</xdr:rowOff>
    </xdr:from>
    <xdr:to>
      <xdr:col>116</xdr:col>
      <xdr:colOff>114300</xdr:colOff>
      <xdr:row>40</xdr:row>
      <xdr:rowOff>158044</xdr:rowOff>
    </xdr:to>
    <xdr:sp macro="" textlink="">
      <xdr:nvSpPr>
        <xdr:cNvPr id="560" name="楕円 559"/>
        <xdr:cNvSpPr/>
      </xdr:nvSpPr>
      <xdr:spPr>
        <a:xfrm>
          <a:off x="22110700" y="691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34871</xdr:rowOff>
    </xdr:from>
    <xdr:ext cx="534377" cy="259045"/>
    <xdr:sp macro="" textlink="">
      <xdr:nvSpPr>
        <xdr:cNvPr id="561" name="【一般廃棄物処理施設】&#10;一人当たり有形固定資産（償却資産）額該当値テキスト"/>
        <xdr:cNvSpPr txBox="1"/>
      </xdr:nvSpPr>
      <xdr:spPr>
        <a:xfrm>
          <a:off x="22199600" y="689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63576</xdr:rowOff>
    </xdr:from>
    <xdr:to>
      <xdr:col>112</xdr:col>
      <xdr:colOff>38100</xdr:colOff>
      <xdr:row>40</xdr:row>
      <xdr:rowOff>165176</xdr:rowOff>
    </xdr:to>
    <xdr:sp macro="" textlink="">
      <xdr:nvSpPr>
        <xdr:cNvPr id="562" name="楕円 561"/>
        <xdr:cNvSpPr/>
      </xdr:nvSpPr>
      <xdr:spPr>
        <a:xfrm>
          <a:off x="21272500" y="69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107244</xdr:rowOff>
    </xdr:from>
    <xdr:to>
      <xdr:col>116</xdr:col>
      <xdr:colOff>63500</xdr:colOff>
      <xdr:row>40</xdr:row>
      <xdr:rowOff>114376</xdr:rowOff>
    </xdr:to>
    <xdr:cxnSp macro="">
      <xdr:nvCxnSpPr>
        <xdr:cNvPr id="563" name="直線コネクタ 562"/>
        <xdr:cNvCxnSpPr/>
      </xdr:nvCxnSpPr>
      <xdr:spPr>
        <a:xfrm flipV="1">
          <a:off x="21323300" y="6965244"/>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19952</xdr:rowOff>
    </xdr:from>
    <xdr:to>
      <xdr:col>107</xdr:col>
      <xdr:colOff>101600</xdr:colOff>
      <xdr:row>37</xdr:row>
      <xdr:rowOff>121552</xdr:rowOff>
    </xdr:to>
    <xdr:sp macro="" textlink="">
      <xdr:nvSpPr>
        <xdr:cNvPr id="564" name="楕円 563"/>
        <xdr:cNvSpPr/>
      </xdr:nvSpPr>
      <xdr:spPr>
        <a:xfrm>
          <a:off x="20383500" y="63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70752</xdr:rowOff>
    </xdr:from>
    <xdr:to>
      <xdr:col>111</xdr:col>
      <xdr:colOff>177800</xdr:colOff>
      <xdr:row>40</xdr:row>
      <xdr:rowOff>114376</xdr:rowOff>
    </xdr:to>
    <xdr:cxnSp macro="">
      <xdr:nvCxnSpPr>
        <xdr:cNvPr id="565" name="直線コネクタ 564"/>
        <xdr:cNvCxnSpPr/>
      </xdr:nvCxnSpPr>
      <xdr:spPr>
        <a:xfrm>
          <a:off x="20434300" y="6414402"/>
          <a:ext cx="889000" cy="55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142573</xdr:rowOff>
    </xdr:from>
    <xdr:to>
      <xdr:col>102</xdr:col>
      <xdr:colOff>165100</xdr:colOff>
      <xdr:row>41</xdr:row>
      <xdr:rowOff>72723</xdr:rowOff>
    </xdr:to>
    <xdr:sp macro="" textlink="">
      <xdr:nvSpPr>
        <xdr:cNvPr id="566" name="楕円 565"/>
        <xdr:cNvSpPr/>
      </xdr:nvSpPr>
      <xdr:spPr>
        <a:xfrm>
          <a:off x="19494500" y="70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70752</xdr:rowOff>
    </xdr:from>
    <xdr:to>
      <xdr:col>107</xdr:col>
      <xdr:colOff>50800</xdr:colOff>
      <xdr:row>41</xdr:row>
      <xdr:rowOff>21923</xdr:rowOff>
    </xdr:to>
    <xdr:cxnSp macro="">
      <xdr:nvCxnSpPr>
        <xdr:cNvPr id="567" name="直線コネクタ 566"/>
        <xdr:cNvCxnSpPr/>
      </xdr:nvCxnSpPr>
      <xdr:spPr>
        <a:xfrm flipV="1">
          <a:off x="19545300" y="6414402"/>
          <a:ext cx="889000" cy="63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68"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69" name="n_2aveValue【一般廃棄物処理施設】&#10;一人当たり有形固定資産（償却資産）額"/>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70" name="n_3aveValue【一般廃棄物処理施設】&#10;一人当たり有形固定資産（償却資産）額"/>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71"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156303</xdr:rowOff>
    </xdr:from>
    <xdr:ext cx="534377" cy="259045"/>
    <xdr:sp macro="" textlink="">
      <xdr:nvSpPr>
        <xdr:cNvPr id="572" name="n_1mainValue【一般廃棄物処理施設】&#10;一人当たり有形固定資産（償却資産）額"/>
        <xdr:cNvSpPr txBox="1"/>
      </xdr:nvSpPr>
      <xdr:spPr>
        <a:xfrm>
          <a:off x="21043411" y="70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138079</xdr:rowOff>
    </xdr:from>
    <xdr:ext cx="599010" cy="259045"/>
    <xdr:sp macro="" textlink="">
      <xdr:nvSpPr>
        <xdr:cNvPr id="573" name="n_2mainValue【一般廃棄物処理施設】&#10;一人当たり有形固定資産（償却資産）額"/>
        <xdr:cNvSpPr txBox="1"/>
      </xdr:nvSpPr>
      <xdr:spPr>
        <a:xfrm>
          <a:off x="20134795" y="613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63850</xdr:rowOff>
    </xdr:from>
    <xdr:ext cx="534377" cy="259045"/>
    <xdr:sp macro="" textlink="">
      <xdr:nvSpPr>
        <xdr:cNvPr id="574" name="n_3mainValue【一般廃棄物処理施設】&#10;一人当たり有形固定資産（償却資産）額"/>
        <xdr:cNvSpPr txBox="1"/>
      </xdr:nvSpPr>
      <xdr:spPr>
        <a:xfrm>
          <a:off x="19278111" y="70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6" name="直線コネクタ 58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7" name="テキスト ボックス 58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8" name="直線コネクタ 58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9" name="テキスト ボックス 58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0" name="直線コネクタ 58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1" name="テキスト ボックス 59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2" name="直線コネクタ 59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3" name="テキスト ボックス 59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4" name="直線コネクタ 5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5" name="テキスト ボックス 59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7" name="直線コネクタ 596"/>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8"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9" name="直線コネクタ 598"/>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00"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01" name="直線コネクタ 600"/>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02" name="【保健センター・保健所】&#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3" name="フローチャート: 判断 602"/>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4" name="フローチャート: 判断 603"/>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5" name="フローチャート: 判断 604"/>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6" name="フローチャート: 判断 605"/>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7" name="フローチャート: 判断 606"/>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65786</xdr:rowOff>
    </xdr:from>
    <xdr:to>
      <xdr:col>85</xdr:col>
      <xdr:colOff>177800</xdr:colOff>
      <xdr:row>59</xdr:row>
      <xdr:rowOff>167386</xdr:rowOff>
    </xdr:to>
    <xdr:sp macro="" textlink="">
      <xdr:nvSpPr>
        <xdr:cNvPr id="613" name="楕円 612"/>
        <xdr:cNvSpPr/>
      </xdr:nvSpPr>
      <xdr:spPr>
        <a:xfrm>
          <a:off x="162687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44213</xdr:rowOff>
    </xdr:from>
    <xdr:ext cx="405111" cy="259045"/>
    <xdr:sp macro="" textlink="">
      <xdr:nvSpPr>
        <xdr:cNvPr id="614" name="【保健センター・保健所】&#10;有形固定資産減価償却率該当値テキスト"/>
        <xdr:cNvSpPr txBox="1"/>
      </xdr:nvSpPr>
      <xdr:spPr>
        <a:xfrm>
          <a:off x="16357600"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24638</xdr:rowOff>
    </xdr:from>
    <xdr:to>
      <xdr:col>81</xdr:col>
      <xdr:colOff>101600</xdr:colOff>
      <xdr:row>59</xdr:row>
      <xdr:rowOff>126238</xdr:rowOff>
    </xdr:to>
    <xdr:sp macro="" textlink="">
      <xdr:nvSpPr>
        <xdr:cNvPr id="615" name="楕円 614"/>
        <xdr:cNvSpPr/>
      </xdr:nvSpPr>
      <xdr:spPr>
        <a:xfrm>
          <a:off x="15430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75438</xdr:rowOff>
    </xdr:from>
    <xdr:to>
      <xdr:col>85</xdr:col>
      <xdr:colOff>127000</xdr:colOff>
      <xdr:row>59</xdr:row>
      <xdr:rowOff>116586</xdr:rowOff>
    </xdr:to>
    <xdr:cxnSp macro="">
      <xdr:nvCxnSpPr>
        <xdr:cNvPr id="616" name="直線コネクタ 615"/>
        <xdr:cNvCxnSpPr/>
      </xdr:nvCxnSpPr>
      <xdr:spPr>
        <a:xfrm>
          <a:off x="15481300" y="101909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77216</xdr:rowOff>
    </xdr:from>
    <xdr:to>
      <xdr:col>76</xdr:col>
      <xdr:colOff>165100</xdr:colOff>
      <xdr:row>59</xdr:row>
      <xdr:rowOff>7366</xdr:rowOff>
    </xdr:to>
    <xdr:sp macro="" textlink="">
      <xdr:nvSpPr>
        <xdr:cNvPr id="617" name="楕円 616"/>
        <xdr:cNvSpPr/>
      </xdr:nvSpPr>
      <xdr:spPr>
        <a:xfrm>
          <a:off x="145415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128016</xdr:rowOff>
    </xdr:from>
    <xdr:to>
      <xdr:col>81</xdr:col>
      <xdr:colOff>50800</xdr:colOff>
      <xdr:row>59</xdr:row>
      <xdr:rowOff>75438</xdr:rowOff>
    </xdr:to>
    <xdr:cxnSp macro="">
      <xdr:nvCxnSpPr>
        <xdr:cNvPr id="618" name="直線コネクタ 617"/>
        <xdr:cNvCxnSpPr/>
      </xdr:nvCxnSpPr>
      <xdr:spPr>
        <a:xfrm>
          <a:off x="14592300" y="100721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81788</xdr:rowOff>
    </xdr:from>
    <xdr:to>
      <xdr:col>72</xdr:col>
      <xdr:colOff>38100</xdr:colOff>
      <xdr:row>59</xdr:row>
      <xdr:rowOff>11938</xdr:rowOff>
    </xdr:to>
    <xdr:sp macro="" textlink="">
      <xdr:nvSpPr>
        <xdr:cNvPr id="619" name="楕円 618"/>
        <xdr:cNvSpPr/>
      </xdr:nvSpPr>
      <xdr:spPr>
        <a:xfrm>
          <a:off x="13652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128016</xdr:rowOff>
    </xdr:from>
    <xdr:to>
      <xdr:col>76</xdr:col>
      <xdr:colOff>114300</xdr:colOff>
      <xdr:row>58</xdr:row>
      <xdr:rowOff>132588</xdr:rowOff>
    </xdr:to>
    <xdr:cxnSp macro="">
      <xdr:nvCxnSpPr>
        <xdr:cNvPr id="620" name="直線コネクタ 619"/>
        <xdr:cNvCxnSpPr/>
      </xdr:nvCxnSpPr>
      <xdr:spPr>
        <a:xfrm flipV="1">
          <a:off x="13703300" y="100721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21" name="n_1aveValue【保健センター・保健所】&#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22"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23" name="n_3aveValue【保健センター・保健所】&#10;有形固定資産減価償却率"/>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4"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117365</xdr:rowOff>
    </xdr:from>
    <xdr:ext cx="405111" cy="259045"/>
    <xdr:sp macro="" textlink="">
      <xdr:nvSpPr>
        <xdr:cNvPr id="625" name="n_1mainValue【保健センター・保健所】&#10;有形固定資産減価償却率"/>
        <xdr:cNvSpPr txBox="1"/>
      </xdr:nvSpPr>
      <xdr:spPr>
        <a:xfrm>
          <a:off x="152660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169943</xdr:rowOff>
    </xdr:from>
    <xdr:ext cx="405111" cy="259045"/>
    <xdr:sp macro="" textlink="">
      <xdr:nvSpPr>
        <xdr:cNvPr id="626" name="n_2mainValue【保健センター・保健所】&#10;有形固定資産減価償却率"/>
        <xdr:cNvSpPr txBox="1"/>
      </xdr:nvSpPr>
      <xdr:spPr>
        <a:xfrm>
          <a:off x="14389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3065</xdr:rowOff>
    </xdr:from>
    <xdr:ext cx="405111" cy="259045"/>
    <xdr:sp macro="" textlink="">
      <xdr:nvSpPr>
        <xdr:cNvPr id="627" name="n_3mainValue【保健センター・保健所】&#10;有形固定資産減価償却率"/>
        <xdr:cNvSpPr txBox="1"/>
      </xdr:nvSpPr>
      <xdr:spPr>
        <a:xfrm>
          <a:off x="13500744" y="1011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51" name="直線コネクタ 650"/>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2"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3" name="直線コネクタ 652"/>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4"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5" name="直線コネクタ 65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56" name="【保健センター・保健所】&#10;一人当たり面積平均値テキスト"/>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7" name="フローチャート: 判断 656"/>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8" name="フローチャート: 判断 657"/>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9" name="フローチャート: 判断 658"/>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60" name="フローチャート: 判断 659"/>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61" name="フローチャート: 判断 660"/>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63500</xdr:rowOff>
    </xdr:from>
    <xdr:to>
      <xdr:col>116</xdr:col>
      <xdr:colOff>114300</xdr:colOff>
      <xdr:row>59</xdr:row>
      <xdr:rowOff>165100</xdr:rowOff>
    </xdr:to>
    <xdr:sp macro="" textlink="">
      <xdr:nvSpPr>
        <xdr:cNvPr id="667" name="楕円 666"/>
        <xdr:cNvSpPr/>
      </xdr:nvSpPr>
      <xdr:spPr>
        <a:xfrm>
          <a:off x="22110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86377</xdr:rowOff>
    </xdr:from>
    <xdr:ext cx="469744" cy="259045"/>
    <xdr:sp macro="" textlink="">
      <xdr:nvSpPr>
        <xdr:cNvPr id="668" name="【保健センター・保健所】&#10;一人当たり面積該当値テキスト"/>
        <xdr:cNvSpPr txBox="1"/>
      </xdr:nvSpPr>
      <xdr:spPr>
        <a:xfrm>
          <a:off x="22199600"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63500</xdr:rowOff>
    </xdr:from>
    <xdr:to>
      <xdr:col>112</xdr:col>
      <xdr:colOff>38100</xdr:colOff>
      <xdr:row>59</xdr:row>
      <xdr:rowOff>165100</xdr:rowOff>
    </xdr:to>
    <xdr:sp macro="" textlink="">
      <xdr:nvSpPr>
        <xdr:cNvPr id="669" name="楕円 668"/>
        <xdr:cNvSpPr/>
      </xdr:nvSpPr>
      <xdr:spPr>
        <a:xfrm>
          <a:off x="2127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114300</xdr:rowOff>
    </xdr:from>
    <xdr:to>
      <xdr:col>116</xdr:col>
      <xdr:colOff>63500</xdr:colOff>
      <xdr:row>59</xdr:row>
      <xdr:rowOff>114300</xdr:rowOff>
    </xdr:to>
    <xdr:cxnSp macro="">
      <xdr:nvCxnSpPr>
        <xdr:cNvPr id="670" name="直線コネクタ 669"/>
        <xdr:cNvCxnSpPr/>
      </xdr:nvCxnSpPr>
      <xdr:spPr>
        <a:xfrm>
          <a:off x="21323300" y="10229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63500</xdr:rowOff>
    </xdr:from>
    <xdr:to>
      <xdr:col>107</xdr:col>
      <xdr:colOff>101600</xdr:colOff>
      <xdr:row>55</xdr:row>
      <xdr:rowOff>165100</xdr:rowOff>
    </xdr:to>
    <xdr:sp macro="" textlink="">
      <xdr:nvSpPr>
        <xdr:cNvPr id="671" name="楕円 670"/>
        <xdr:cNvSpPr/>
      </xdr:nvSpPr>
      <xdr:spPr>
        <a:xfrm>
          <a:off x="20383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114300</xdr:rowOff>
    </xdr:from>
    <xdr:to>
      <xdr:col>111</xdr:col>
      <xdr:colOff>177800</xdr:colOff>
      <xdr:row>59</xdr:row>
      <xdr:rowOff>114300</xdr:rowOff>
    </xdr:to>
    <xdr:cxnSp macro="">
      <xdr:nvCxnSpPr>
        <xdr:cNvPr id="672" name="直線コネクタ 671"/>
        <xdr:cNvCxnSpPr/>
      </xdr:nvCxnSpPr>
      <xdr:spPr>
        <a:xfrm>
          <a:off x="20434300" y="954405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673" name="楕円 672"/>
        <xdr:cNvSpPr/>
      </xdr:nvSpPr>
      <xdr:spPr>
        <a:xfrm>
          <a:off x="19494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114300</xdr:rowOff>
    </xdr:from>
    <xdr:to>
      <xdr:col>107</xdr:col>
      <xdr:colOff>50800</xdr:colOff>
      <xdr:row>59</xdr:row>
      <xdr:rowOff>57150</xdr:rowOff>
    </xdr:to>
    <xdr:cxnSp macro="">
      <xdr:nvCxnSpPr>
        <xdr:cNvPr id="674" name="直線コネクタ 673"/>
        <xdr:cNvCxnSpPr/>
      </xdr:nvCxnSpPr>
      <xdr:spPr>
        <a:xfrm flipV="1">
          <a:off x="19545300" y="954405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675" name="n_1aveValue【保健センター・保健所】&#10;一人当たり面積"/>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76" name="n_2aveValue【保健センター・保健所】&#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677" name="n_3aveValue【保健センター・保健所】&#10;一人当たり面積"/>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8"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10177</xdr:rowOff>
    </xdr:from>
    <xdr:ext cx="469744" cy="259045"/>
    <xdr:sp macro="" textlink="">
      <xdr:nvSpPr>
        <xdr:cNvPr id="679" name="n_1mainValue【保健センター・保健所】&#10;一人当たり面積"/>
        <xdr:cNvSpPr txBox="1"/>
      </xdr:nvSpPr>
      <xdr:spPr>
        <a:xfrm>
          <a:off x="210757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10177</xdr:rowOff>
    </xdr:from>
    <xdr:ext cx="469744" cy="259045"/>
    <xdr:sp macro="" textlink="">
      <xdr:nvSpPr>
        <xdr:cNvPr id="680" name="n_2mainValue【保健センター・保健所】&#10;一人当たり面積"/>
        <xdr:cNvSpPr txBox="1"/>
      </xdr:nvSpPr>
      <xdr:spPr>
        <a:xfrm>
          <a:off x="201994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681" name="n_3mainValue【保健センター・保健所】&#10;一人当たり面積"/>
        <xdr:cNvSpPr txBox="1"/>
      </xdr:nvSpPr>
      <xdr:spPr>
        <a:xfrm>
          <a:off x="19310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3" name="直線コネクタ 6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4" name="テキスト ボックス 69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5" name="直線コネクタ 6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6" name="テキスト ボックス 6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7" name="直線コネクタ 6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8" name="テキスト ボックス 6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9" name="直線コネクタ 6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0" name="テキスト ボックス 6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1" name="直線コネクタ 7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2" name="テキスト ボックス 70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4" name="テキスト ボックス 70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6" name="直線コネクタ 705"/>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7"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8" name="直線コネクタ 707"/>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9"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10" name="直線コネクタ 709"/>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11"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2" name="フローチャート: 判断 711"/>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3" name="フローチャート: 判断 712"/>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4" name="フローチャート: 判断 713"/>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5" name="フローチャート: 判断 714"/>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6" name="フローチャート: 判断 715"/>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722" name="楕円 721"/>
        <xdr:cNvSpPr/>
      </xdr:nvSpPr>
      <xdr:spPr>
        <a:xfrm>
          <a:off x="16268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124477</xdr:rowOff>
    </xdr:from>
    <xdr:ext cx="405111" cy="259045"/>
    <xdr:sp macro="" textlink="">
      <xdr:nvSpPr>
        <xdr:cNvPr id="723" name="【消防施設】&#10;有形固定資産減価償却率該当値テキスト"/>
        <xdr:cNvSpPr txBox="1"/>
      </xdr:nvSpPr>
      <xdr:spPr>
        <a:xfrm>
          <a:off x="16357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57786</xdr:rowOff>
    </xdr:from>
    <xdr:to>
      <xdr:col>81</xdr:col>
      <xdr:colOff>101600</xdr:colOff>
      <xdr:row>80</xdr:row>
      <xdr:rowOff>159386</xdr:rowOff>
    </xdr:to>
    <xdr:sp macro="" textlink="">
      <xdr:nvSpPr>
        <xdr:cNvPr id="724" name="楕円 723"/>
        <xdr:cNvSpPr/>
      </xdr:nvSpPr>
      <xdr:spPr>
        <a:xfrm>
          <a:off x="15430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108586</xdr:rowOff>
    </xdr:from>
    <xdr:to>
      <xdr:col>85</xdr:col>
      <xdr:colOff>127000</xdr:colOff>
      <xdr:row>80</xdr:row>
      <xdr:rowOff>152400</xdr:rowOff>
    </xdr:to>
    <xdr:cxnSp macro="">
      <xdr:nvCxnSpPr>
        <xdr:cNvPr id="725" name="直線コネクタ 724"/>
        <xdr:cNvCxnSpPr/>
      </xdr:nvCxnSpPr>
      <xdr:spPr>
        <a:xfrm>
          <a:off x="15481300" y="138245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67311</xdr:rowOff>
    </xdr:from>
    <xdr:to>
      <xdr:col>76</xdr:col>
      <xdr:colOff>165100</xdr:colOff>
      <xdr:row>82</xdr:row>
      <xdr:rowOff>168911</xdr:rowOff>
    </xdr:to>
    <xdr:sp macro="" textlink="">
      <xdr:nvSpPr>
        <xdr:cNvPr id="726" name="楕円 725"/>
        <xdr:cNvSpPr/>
      </xdr:nvSpPr>
      <xdr:spPr>
        <a:xfrm>
          <a:off x="1454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108586</xdr:rowOff>
    </xdr:from>
    <xdr:to>
      <xdr:col>81</xdr:col>
      <xdr:colOff>50800</xdr:colOff>
      <xdr:row>82</xdr:row>
      <xdr:rowOff>118111</xdr:rowOff>
    </xdr:to>
    <xdr:cxnSp macro="">
      <xdr:nvCxnSpPr>
        <xdr:cNvPr id="727" name="直線コネクタ 726"/>
        <xdr:cNvCxnSpPr/>
      </xdr:nvCxnSpPr>
      <xdr:spPr>
        <a:xfrm flipV="1">
          <a:off x="14592300" y="13824586"/>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145414</xdr:rowOff>
    </xdr:from>
    <xdr:to>
      <xdr:col>72</xdr:col>
      <xdr:colOff>38100</xdr:colOff>
      <xdr:row>80</xdr:row>
      <xdr:rowOff>75564</xdr:rowOff>
    </xdr:to>
    <xdr:sp macro="" textlink="">
      <xdr:nvSpPr>
        <xdr:cNvPr id="728" name="楕円 727"/>
        <xdr:cNvSpPr/>
      </xdr:nvSpPr>
      <xdr:spPr>
        <a:xfrm>
          <a:off x="13652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24764</xdr:rowOff>
    </xdr:from>
    <xdr:to>
      <xdr:col>76</xdr:col>
      <xdr:colOff>114300</xdr:colOff>
      <xdr:row>82</xdr:row>
      <xdr:rowOff>118111</xdr:rowOff>
    </xdr:to>
    <xdr:cxnSp macro="">
      <xdr:nvCxnSpPr>
        <xdr:cNvPr id="729" name="直線コネクタ 728"/>
        <xdr:cNvCxnSpPr/>
      </xdr:nvCxnSpPr>
      <xdr:spPr>
        <a:xfrm>
          <a:off x="13703300" y="13740764"/>
          <a:ext cx="889000" cy="4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30"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31" name="n_2aveValue【消防施設】&#10;有形固定資産減価償却率"/>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2" name="n_3aveValue【消防施設】&#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3"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4463</xdr:rowOff>
    </xdr:from>
    <xdr:ext cx="405111" cy="259045"/>
    <xdr:sp macro="" textlink="">
      <xdr:nvSpPr>
        <xdr:cNvPr id="734" name="n_1mainValue【消防施設】&#10;有形固定資産減価償却率"/>
        <xdr:cNvSpPr txBox="1"/>
      </xdr:nvSpPr>
      <xdr:spPr>
        <a:xfrm>
          <a:off x="152660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735" name="n_2mainValue【消防施設】&#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92091</xdr:rowOff>
    </xdr:from>
    <xdr:ext cx="405111" cy="259045"/>
    <xdr:sp macro="" textlink="">
      <xdr:nvSpPr>
        <xdr:cNvPr id="736" name="n_3mainValue【消防施設】&#10;有形固定資産減価償却率"/>
        <xdr:cNvSpPr txBox="1"/>
      </xdr:nvSpPr>
      <xdr:spPr>
        <a:xfrm>
          <a:off x="13500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7" name="直線コネクタ 7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8" name="テキスト ボックス 7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9" name="直線コネクタ 7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0" name="テキスト ボックス 7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1" name="直線コネクタ 7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2" name="テキスト ボックス 7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3" name="直線コネクタ 7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4" name="テキスト ボックス 7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168402</xdr:rowOff>
    </xdr:from>
    <xdr:to>
      <xdr:col>116</xdr:col>
      <xdr:colOff>62864</xdr:colOff>
      <xdr:row>85</xdr:row>
      <xdr:rowOff>127254</xdr:rowOff>
    </xdr:to>
    <xdr:cxnSp macro="">
      <xdr:nvCxnSpPr>
        <xdr:cNvPr id="758" name="直線コネクタ 757"/>
        <xdr:cNvCxnSpPr/>
      </xdr:nvCxnSpPr>
      <xdr:spPr>
        <a:xfrm flipV="1">
          <a:off x="22160864" y="1371295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59"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60" name="直線コネクタ 759"/>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115079</xdr:rowOff>
    </xdr:from>
    <xdr:ext cx="469744" cy="259045"/>
    <xdr:sp macro="" textlink="">
      <xdr:nvSpPr>
        <xdr:cNvPr id="761" name="【消防施設】&#10;一人当たり面積最大値テキスト"/>
        <xdr:cNvSpPr txBox="1"/>
      </xdr:nvSpPr>
      <xdr:spPr>
        <a:xfrm>
          <a:off x="22199600" y="1348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168402</xdr:rowOff>
    </xdr:from>
    <xdr:to>
      <xdr:col>116</xdr:col>
      <xdr:colOff>152400</xdr:colOff>
      <xdr:row>79</xdr:row>
      <xdr:rowOff>168402</xdr:rowOff>
    </xdr:to>
    <xdr:cxnSp macro="">
      <xdr:nvCxnSpPr>
        <xdr:cNvPr id="762" name="直線コネクタ 761"/>
        <xdr:cNvCxnSpPr/>
      </xdr:nvCxnSpPr>
      <xdr:spPr>
        <a:xfrm>
          <a:off x="22072600" y="1371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763"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64" name="フローチャート: 判断 763"/>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62737</xdr:rowOff>
    </xdr:from>
    <xdr:to>
      <xdr:col>112</xdr:col>
      <xdr:colOff>38100</xdr:colOff>
      <xdr:row>83</xdr:row>
      <xdr:rowOff>164337</xdr:rowOff>
    </xdr:to>
    <xdr:sp macro="" textlink="">
      <xdr:nvSpPr>
        <xdr:cNvPr id="765" name="フローチャート: 判断 764"/>
        <xdr:cNvSpPr/>
      </xdr:nvSpPr>
      <xdr:spPr>
        <a:xfrm>
          <a:off x="21272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35306</xdr:rowOff>
    </xdr:from>
    <xdr:to>
      <xdr:col>107</xdr:col>
      <xdr:colOff>101600</xdr:colOff>
      <xdr:row>83</xdr:row>
      <xdr:rowOff>136906</xdr:rowOff>
    </xdr:to>
    <xdr:sp macro="" textlink="">
      <xdr:nvSpPr>
        <xdr:cNvPr id="766" name="フローチャート: 判断 765"/>
        <xdr:cNvSpPr/>
      </xdr:nvSpPr>
      <xdr:spPr>
        <a:xfrm>
          <a:off x="20383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81026</xdr:rowOff>
    </xdr:from>
    <xdr:to>
      <xdr:col>102</xdr:col>
      <xdr:colOff>165100</xdr:colOff>
      <xdr:row>84</xdr:row>
      <xdr:rowOff>11176</xdr:rowOff>
    </xdr:to>
    <xdr:sp macro="" textlink="">
      <xdr:nvSpPr>
        <xdr:cNvPr id="767" name="フローチャート: 判断 766"/>
        <xdr:cNvSpPr/>
      </xdr:nvSpPr>
      <xdr:spPr>
        <a:xfrm>
          <a:off x="19494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117602</xdr:rowOff>
    </xdr:from>
    <xdr:to>
      <xdr:col>98</xdr:col>
      <xdr:colOff>38100</xdr:colOff>
      <xdr:row>84</xdr:row>
      <xdr:rowOff>47752</xdr:rowOff>
    </xdr:to>
    <xdr:sp macro="" textlink="">
      <xdr:nvSpPr>
        <xdr:cNvPr id="768" name="フローチャート: 判断 767"/>
        <xdr:cNvSpPr/>
      </xdr:nvSpPr>
      <xdr:spPr>
        <a:xfrm>
          <a:off x="18605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97028</xdr:rowOff>
    </xdr:from>
    <xdr:to>
      <xdr:col>116</xdr:col>
      <xdr:colOff>114300</xdr:colOff>
      <xdr:row>83</xdr:row>
      <xdr:rowOff>27178</xdr:rowOff>
    </xdr:to>
    <xdr:sp macro="" textlink="">
      <xdr:nvSpPr>
        <xdr:cNvPr id="774" name="楕円 773"/>
        <xdr:cNvSpPr/>
      </xdr:nvSpPr>
      <xdr:spPr>
        <a:xfrm>
          <a:off x="221107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119905</xdr:rowOff>
    </xdr:from>
    <xdr:ext cx="469744" cy="259045"/>
    <xdr:sp macro="" textlink="">
      <xdr:nvSpPr>
        <xdr:cNvPr id="775" name="【消防施設】&#10;一人当たり面積該当値テキスト"/>
        <xdr:cNvSpPr txBox="1"/>
      </xdr:nvSpPr>
      <xdr:spPr>
        <a:xfrm>
          <a:off x="22199600" y="1400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97028</xdr:rowOff>
    </xdr:from>
    <xdr:to>
      <xdr:col>112</xdr:col>
      <xdr:colOff>38100</xdr:colOff>
      <xdr:row>83</xdr:row>
      <xdr:rowOff>27178</xdr:rowOff>
    </xdr:to>
    <xdr:sp macro="" textlink="">
      <xdr:nvSpPr>
        <xdr:cNvPr id="776" name="楕円 775"/>
        <xdr:cNvSpPr/>
      </xdr:nvSpPr>
      <xdr:spPr>
        <a:xfrm>
          <a:off x="21272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147828</xdr:rowOff>
    </xdr:from>
    <xdr:to>
      <xdr:col>116</xdr:col>
      <xdr:colOff>63500</xdr:colOff>
      <xdr:row>82</xdr:row>
      <xdr:rowOff>147828</xdr:rowOff>
    </xdr:to>
    <xdr:cxnSp macro="">
      <xdr:nvCxnSpPr>
        <xdr:cNvPr id="777" name="直線コネクタ 776"/>
        <xdr:cNvCxnSpPr/>
      </xdr:nvCxnSpPr>
      <xdr:spPr>
        <a:xfrm>
          <a:off x="21323300" y="14206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30735</xdr:rowOff>
    </xdr:from>
    <xdr:to>
      <xdr:col>107</xdr:col>
      <xdr:colOff>101600</xdr:colOff>
      <xdr:row>77</xdr:row>
      <xdr:rowOff>132335</xdr:rowOff>
    </xdr:to>
    <xdr:sp macro="" textlink="">
      <xdr:nvSpPr>
        <xdr:cNvPr id="778" name="楕円 777"/>
        <xdr:cNvSpPr/>
      </xdr:nvSpPr>
      <xdr:spPr>
        <a:xfrm>
          <a:off x="20383500" y="13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81535</xdr:rowOff>
    </xdr:from>
    <xdr:to>
      <xdr:col>111</xdr:col>
      <xdr:colOff>177800</xdr:colOff>
      <xdr:row>82</xdr:row>
      <xdr:rowOff>147828</xdr:rowOff>
    </xdr:to>
    <xdr:cxnSp macro="">
      <xdr:nvCxnSpPr>
        <xdr:cNvPr id="779" name="直線コネクタ 778"/>
        <xdr:cNvCxnSpPr/>
      </xdr:nvCxnSpPr>
      <xdr:spPr>
        <a:xfrm>
          <a:off x="20434300" y="13283185"/>
          <a:ext cx="889000" cy="9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97028</xdr:rowOff>
    </xdr:from>
    <xdr:to>
      <xdr:col>102</xdr:col>
      <xdr:colOff>165100</xdr:colOff>
      <xdr:row>83</xdr:row>
      <xdr:rowOff>27178</xdr:rowOff>
    </xdr:to>
    <xdr:sp macro="" textlink="">
      <xdr:nvSpPr>
        <xdr:cNvPr id="780" name="楕円 779"/>
        <xdr:cNvSpPr/>
      </xdr:nvSpPr>
      <xdr:spPr>
        <a:xfrm>
          <a:off x="19494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81535</xdr:rowOff>
    </xdr:from>
    <xdr:to>
      <xdr:col>107</xdr:col>
      <xdr:colOff>50800</xdr:colOff>
      <xdr:row>82</xdr:row>
      <xdr:rowOff>147828</xdr:rowOff>
    </xdr:to>
    <xdr:cxnSp macro="">
      <xdr:nvCxnSpPr>
        <xdr:cNvPr id="781" name="直線コネクタ 780"/>
        <xdr:cNvCxnSpPr/>
      </xdr:nvCxnSpPr>
      <xdr:spPr>
        <a:xfrm flipV="1">
          <a:off x="19545300" y="13283185"/>
          <a:ext cx="889000" cy="9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155464</xdr:rowOff>
    </xdr:from>
    <xdr:ext cx="469744" cy="259045"/>
    <xdr:sp macro="" textlink="">
      <xdr:nvSpPr>
        <xdr:cNvPr id="782" name="n_1aveValue【消防施設】&#10;一人当たり面積"/>
        <xdr:cNvSpPr txBox="1"/>
      </xdr:nvSpPr>
      <xdr:spPr>
        <a:xfrm>
          <a:off x="210757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128033</xdr:rowOff>
    </xdr:from>
    <xdr:ext cx="469744" cy="259045"/>
    <xdr:sp macro="" textlink="">
      <xdr:nvSpPr>
        <xdr:cNvPr id="783" name="n_2aveValue【消防施設】&#10;一人当たり面積"/>
        <xdr:cNvSpPr txBox="1"/>
      </xdr:nvSpPr>
      <xdr:spPr>
        <a:xfrm>
          <a:off x="201994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2303</xdr:rowOff>
    </xdr:from>
    <xdr:ext cx="469744" cy="259045"/>
    <xdr:sp macro="" textlink="">
      <xdr:nvSpPr>
        <xdr:cNvPr id="784" name="n_3aveValue【消防施設】&#10;一人当たり面積"/>
        <xdr:cNvSpPr txBox="1"/>
      </xdr:nvSpPr>
      <xdr:spPr>
        <a:xfrm>
          <a:off x="19310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64279</xdr:rowOff>
    </xdr:from>
    <xdr:ext cx="469744" cy="259045"/>
    <xdr:sp macro="" textlink="">
      <xdr:nvSpPr>
        <xdr:cNvPr id="785" name="n_4aveValue【消防施設】&#10;一人当たり面積"/>
        <xdr:cNvSpPr txBox="1"/>
      </xdr:nvSpPr>
      <xdr:spPr>
        <a:xfrm>
          <a:off x="18421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43705</xdr:rowOff>
    </xdr:from>
    <xdr:ext cx="469744" cy="259045"/>
    <xdr:sp macro="" textlink="">
      <xdr:nvSpPr>
        <xdr:cNvPr id="786" name="n_1mainValue【消防施設】&#10;一人当たり面積"/>
        <xdr:cNvSpPr txBox="1"/>
      </xdr:nvSpPr>
      <xdr:spPr>
        <a:xfrm>
          <a:off x="21075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148862</xdr:rowOff>
    </xdr:from>
    <xdr:ext cx="469744" cy="259045"/>
    <xdr:sp macro="" textlink="">
      <xdr:nvSpPr>
        <xdr:cNvPr id="787" name="n_2mainValue【消防施設】&#10;一人当たり面積"/>
        <xdr:cNvSpPr txBox="1"/>
      </xdr:nvSpPr>
      <xdr:spPr>
        <a:xfrm>
          <a:off x="20199427" y="130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43705</xdr:rowOff>
    </xdr:from>
    <xdr:ext cx="469744" cy="259045"/>
    <xdr:sp macro="" textlink="">
      <xdr:nvSpPr>
        <xdr:cNvPr id="788" name="n_3mainValue【消防施設】&#10;一人当たり面積"/>
        <xdr:cNvSpPr txBox="1"/>
      </xdr:nvSpPr>
      <xdr:spPr>
        <a:xfrm>
          <a:off x="19310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19" name="【庁舎】&#10;有形固定資産減価償却率平均値テキスト"/>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17236</xdr:rowOff>
    </xdr:from>
    <xdr:to>
      <xdr:col>85</xdr:col>
      <xdr:colOff>177800</xdr:colOff>
      <xdr:row>104</xdr:row>
      <xdr:rowOff>118836</xdr:rowOff>
    </xdr:to>
    <xdr:sp macro="" textlink="">
      <xdr:nvSpPr>
        <xdr:cNvPr id="830" name="楕円 829"/>
        <xdr:cNvSpPr/>
      </xdr:nvSpPr>
      <xdr:spPr>
        <a:xfrm>
          <a:off x="162687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40113</xdr:rowOff>
    </xdr:from>
    <xdr:ext cx="405111" cy="259045"/>
    <xdr:sp macro="" textlink="">
      <xdr:nvSpPr>
        <xdr:cNvPr id="831" name="【庁舎】&#10;有形固定資産減価償却率該当値テキスト"/>
        <xdr:cNvSpPr txBox="1"/>
      </xdr:nvSpPr>
      <xdr:spPr>
        <a:xfrm>
          <a:off x="16357600" y="176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144599</xdr:rowOff>
    </xdr:from>
    <xdr:to>
      <xdr:col>81</xdr:col>
      <xdr:colOff>101600</xdr:colOff>
      <xdr:row>104</xdr:row>
      <xdr:rowOff>74749</xdr:rowOff>
    </xdr:to>
    <xdr:sp macro="" textlink="">
      <xdr:nvSpPr>
        <xdr:cNvPr id="832" name="楕円 831"/>
        <xdr:cNvSpPr/>
      </xdr:nvSpPr>
      <xdr:spPr>
        <a:xfrm>
          <a:off x="15430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23949</xdr:rowOff>
    </xdr:from>
    <xdr:to>
      <xdr:col>85</xdr:col>
      <xdr:colOff>127000</xdr:colOff>
      <xdr:row>104</xdr:row>
      <xdr:rowOff>68036</xdr:rowOff>
    </xdr:to>
    <xdr:cxnSp macro="">
      <xdr:nvCxnSpPr>
        <xdr:cNvPr id="833" name="直線コネクタ 832"/>
        <xdr:cNvCxnSpPr/>
      </xdr:nvCxnSpPr>
      <xdr:spPr>
        <a:xfrm>
          <a:off x="15481300" y="1785474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834" name="楕円 833"/>
        <xdr:cNvSpPr/>
      </xdr:nvSpPr>
      <xdr:spPr>
        <a:xfrm>
          <a:off x="14541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89263</xdr:rowOff>
    </xdr:from>
    <xdr:to>
      <xdr:col>81</xdr:col>
      <xdr:colOff>50800</xdr:colOff>
      <xdr:row>104</xdr:row>
      <xdr:rowOff>23949</xdr:rowOff>
    </xdr:to>
    <xdr:cxnSp macro="">
      <xdr:nvCxnSpPr>
        <xdr:cNvPr id="835" name="直線コネクタ 834"/>
        <xdr:cNvCxnSpPr/>
      </xdr:nvCxnSpPr>
      <xdr:spPr>
        <a:xfrm>
          <a:off x="14592300" y="17748613"/>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120106</xdr:rowOff>
    </xdr:from>
    <xdr:to>
      <xdr:col>72</xdr:col>
      <xdr:colOff>38100</xdr:colOff>
      <xdr:row>106</xdr:row>
      <xdr:rowOff>50256</xdr:rowOff>
    </xdr:to>
    <xdr:sp macro="" textlink="">
      <xdr:nvSpPr>
        <xdr:cNvPr id="836" name="楕円 835"/>
        <xdr:cNvSpPr/>
      </xdr:nvSpPr>
      <xdr:spPr>
        <a:xfrm>
          <a:off x="13652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89263</xdr:rowOff>
    </xdr:from>
    <xdr:to>
      <xdr:col>76</xdr:col>
      <xdr:colOff>114300</xdr:colOff>
      <xdr:row>105</xdr:row>
      <xdr:rowOff>170906</xdr:rowOff>
    </xdr:to>
    <xdr:cxnSp macro="">
      <xdr:nvCxnSpPr>
        <xdr:cNvPr id="837" name="直線コネクタ 836"/>
        <xdr:cNvCxnSpPr/>
      </xdr:nvCxnSpPr>
      <xdr:spPr>
        <a:xfrm flipV="1">
          <a:off x="13703300" y="17748613"/>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38"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39" name="n_2aveValue【庁舎】&#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40" name="n_3ave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91276</xdr:rowOff>
    </xdr:from>
    <xdr:ext cx="405111" cy="259045"/>
    <xdr:sp macro="" textlink="">
      <xdr:nvSpPr>
        <xdr:cNvPr id="842" name="n_1mainValue【庁舎】&#10;有形固定資産減価償却率"/>
        <xdr:cNvSpPr txBox="1"/>
      </xdr:nvSpPr>
      <xdr:spPr>
        <a:xfrm>
          <a:off x="15266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843" name="n_2mainValue【庁舎】&#10;有形固定資産減価償却率"/>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41383</xdr:rowOff>
    </xdr:from>
    <xdr:ext cx="405111" cy="259045"/>
    <xdr:sp macro="" textlink="">
      <xdr:nvSpPr>
        <xdr:cNvPr id="844" name="n_3mainValue【庁舎】&#10;有形固定資産減価償却率"/>
        <xdr:cNvSpPr txBox="1"/>
      </xdr:nvSpPr>
      <xdr:spPr>
        <a:xfrm>
          <a:off x="135007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871"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882" name="楕円 881"/>
        <xdr:cNvSpPr/>
      </xdr:nvSpPr>
      <xdr:spPr>
        <a:xfrm>
          <a:off x="221107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29990</xdr:rowOff>
    </xdr:from>
    <xdr:ext cx="469744" cy="259045"/>
    <xdr:sp macro="" textlink="">
      <xdr:nvSpPr>
        <xdr:cNvPr id="883" name="【庁舎】&#10;一人当たり面積該当値テキスト"/>
        <xdr:cNvSpPr txBox="1"/>
      </xdr:nvSpPr>
      <xdr:spPr>
        <a:xfrm>
          <a:off x="22199600" y="1768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884" name="楕円 883"/>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57913</xdr:rowOff>
    </xdr:to>
    <xdr:cxnSp macro="">
      <xdr:nvCxnSpPr>
        <xdr:cNvPr id="885" name="直線コネクタ 884"/>
        <xdr:cNvCxnSpPr/>
      </xdr:nvCxnSpPr>
      <xdr:spPr>
        <a:xfrm>
          <a:off x="21323300" y="178841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93980</xdr:rowOff>
    </xdr:from>
    <xdr:to>
      <xdr:col>107</xdr:col>
      <xdr:colOff>101600</xdr:colOff>
      <xdr:row>103</xdr:row>
      <xdr:rowOff>24130</xdr:rowOff>
    </xdr:to>
    <xdr:sp macro="" textlink="">
      <xdr:nvSpPr>
        <xdr:cNvPr id="886" name="楕円 885"/>
        <xdr:cNvSpPr/>
      </xdr:nvSpPr>
      <xdr:spPr>
        <a:xfrm>
          <a:off x="20383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104</xdr:row>
      <xdr:rowOff>53339</xdr:rowOff>
    </xdr:to>
    <xdr:cxnSp macro="">
      <xdr:nvCxnSpPr>
        <xdr:cNvPr id="887" name="直線コネクタ 886"/>
        <xdr:cNvCxnSpPr/>
      </xdr:nvCxnSpPr>
      <xdr:spPr>
        <a:xfrm>
          <a:off x="20434300" y="17632680"/>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135128</xdr:rowOff>
    </xdr:from>
    <xdr:to>
      <xdr:col>102</xdr:col>
      <xdr:colOff>165100</xdr:colOff>
      <xdr:row>105</xdr:row>
      <xdr:rowOff>65278</xdr:rowOff>
    </xdr:to>
    <xdr:sp macro="" textlink="">
      <xdr:nvSpPr>
        <xdr:cNvPr id="888" name="楕円 887"/>
        <xdr:cNvSpPr/>
      </xdr:nvSpPr>
      <xdr:spPr>
        <a:xfrm>
          <a:off x="19494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144780</xdr:rowOff>
    </xdr:from>
    <xdr:to>
      <xdr:col>107</xdr:col>
      <xdr:colOff>50800</xdr:colOff>
      <xdr:row>105</xdr:row>
      <xdr:rowOff>14478</xdr:rowOff>
    </xdr:to>
    <xdr:cxnSp macro="">
      <xdr:nvCxnSpPr>
        <xdr:cNvPr id="889" name="直線コネクタ 888"/>
        <xdr:cNvCxnSpPr/>
      </xdr:nvCxnSpPr>
      <xdr:spPr>
        <a:xfrm flipV="1">
          <a:off x="19545300" y="17632680"/>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890"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891"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2"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894" name="n_1mainValue【庁舎】&#10;一人当たり面積"/>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40657</xdr:rowOff>
    </xdr:from>
    <xdr:ext cx="469744" cy="259045"/>
    <xdr:sp macro="" textlink="">
      <xdr:nvSpPr>
        <xdr:cNvPr id="895" name="n_2mainValue【庁舎】&#10;一人当たり面積"/>
        <xdr:cNvSpPr txBox="1"/>
      </xdr:nvSpPr>
      <xdr:spPr>
        <a:xfrm>
          <a:off x="20199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56405</xdr:rowOff>
    </xdr:from>
    <xdr:ext cx="469744" cy="259045"/>
    <xdr:sp macro="" textlink="">
      <xdr:nvSpPr>
        <xdr:cNvPr id="896" name="n_3mainValue【庁舎】&#10;一人当たり面積"/>
        <xdr:cNvSpPr txBox="1"/>
      </xdr:nvSpPr>
      <xdr:spPr>
        <a:xfrm>
          <a:off x="193104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ほとんどの類型において、有形固定資産減価償却率は類似団体平均値を下回っているものの、図書館、福祉施設、保健センター・保健所では、類似団体平均値を上回っている。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類似団体平均値を大きく下回っているもののうち、一般廃棄物処理施設については、平成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年度に策定された高松市西部クリーンセンター長寿命化計画に基づき、令和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年度まで稼働を延長するため焼却施設及び破砕施設の基幹的設備改修工事を実施したことにより、平成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年度以降の有形固定資産減価償却率が改善した。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類似団体平均値を大きく上回っているもののうち、図書館については、資産の大部分を占める中央図書館が平成３年度の竣工以来大規模改修が行われておらず、耐用年数到来時期にさしかかっているため、有形固定資産減価償却率が高くなっている。今後、中央図書館を含むサンクリスタル高松についての対応検討が必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427,131
422,161
375.42
158,160,408
154,356,762
2,733,731
94,096,407
177,180,858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から０．０１ポイント減の０．８２であり、類似団体平均より０．０２ポイント上回っている。分子である基準財政収入額が前年度ベースであった一方、分母である基準財政需要額が増加しており、単年度における財政力指数が０．０２ポイント減少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今後とも、市税を始めとした自主財源の積極的な確保に努めるほか、行財政改革の推進や施策、事業の厳しい選択を図り、指数の改善に努める。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62795</xdr:rowOff>
    </xdr:to>
    <xdr:cxnSp macro="">
      <xdr:nvCxnSpPr>
        <xdr:cNvPr id="69" name="直線コネクタ 68"/>
        <xdr:cNvCxnSpPr/>
      </xdr:nvCxnSpPr>
      <xdr:spPr>
        <a:xfrm>
          <a:off x="4114800" y="70788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49389</xdr:rowOff>
    </xdr:to>
    <xdr:cxnSp macro="">
      <xdr:nvCxnSpPr>
        <xdr:cNvPr id="72" name="直線コネクタ 71"/>
        <xdr:cNvCxnSpPr/>
      </xdr:nvCxnSpPr>
      <xdr:spPr>
        <a:xfrm>
          <a:off x="3225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62795</xdr:rowOff>
    </xdr:to>
    <xdr:cxnSp macro="">
      <xdr:nvCxnSpPr>
        <xdr:cNvPr id="75" name="直線コネクタ 74"/>
        <xdr:cNvCxnSpPr/>
      </xdr:nvCxnSpPr>
      <xdr:spPr>
        <a:xfrm flipV="1">
          <a:off x="2336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8" name="直線コネクタ 77"/>
        <xdr:cNvCxnSpPr/>
      </xdr:nvCxnSpPr>
      <xdr:spPr>
        <a:xfrm flipV="1">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市税などの経常的な一般財源の総額は増加したものの、分子の市有施設指定管理委託料の増などにより経常経費充当一般財源が増加した結果、経常収支比率は前年度から１．３ポイント増加し、９３．４％となった。</a:t>
          </a:r>
        </a:p>
        <a:p>
          <a:r>
            <a:rPr kumimoji="1" lang="ja-JP" altLang="en-US" sz="1300">
              <a:latin typeface="ＭＳ Ｐゴシック" panose="020B0600070205080204" pitchFamily="50" charset="-128"/>
              <a:ea typeface="ＭＳ Ｐゴシック" panose="020B0600070205080204" pitchFamily="50" charset="-128"/>
            </a:rPr>
            <a:t>　引き続き、市税収納率の向上や受益者負担の適正化をはじめ、自主財源の確保に全力を挙げて取り組むほか、予算の執行段階においても再度精査するなど、経常経費のさらなる見直しを図り、財政構造の弾力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164846</xdr:rowOff>
    </xdr:from>
    <xdr:to>
      <xdr:col>23</xdr:col>
      <xdr:colOff>133350</xdr:colOff>
      <xdr:row>65</xdr:row>
      <xdr:rowOff>56134</xdr:rowOff>
    </xdr:to>
    <xdr:cxnSp macro="">
      <xdr:nvCxnSpPr>
        <xdr:cNvPr id="130" name="直線コネクタ 129"/>
        <xdr:cNvCxnSpPr/>
      </xdr:nvCxnSpPr>
      <xdr:spPr>
        <a:xfrm>
          <a:off x="4114800" y="1113764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164846</xdr:rowOff>
    </xdr:to>
    <xdr:cxnSp macro="">
      <xdr:nvCxnSpPr>
        <xdr:cNvPr id="133" name="直線コネクタ 132"/>
        <xdr:cNvCxnSpPr/>
      </xdr:nvCxnSpPr>
      <xdr:spPr>
        <a:xfrm>
          <a:off x="3225800" y="1104595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64</xdr:row>
      <xdr:rowOff>150368</xdr:rowOff>
    </xdr:to>
    <xdr:cxnSp macro="">
      <xdr:nvCxnSpPr>
        <xdr:cNvPr id="136" name="直線コネクタ 135"/>
        <xdr:cNvCxnSpPr/>
      </xdr:nvCxnSpPr>
      <xdr:spPr>
        <a:xfrm flipV="1">
          <a:off x="2336800" y="110459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150368</xdr:rowOff>
    </xdr:to>
    <xdr:cxnSp macro="">
      <xdr:nvCxnSpPr>
        <xdr:cNvPr id="139" name="直線コネクタ 138"/>
        <xdr:cNvCxnSpPr/>
      </xdr:nvCxnSpPr>
      <xdr:spPr>
        <a:xfrm>
          <a:off x="1447800" y="110266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5334</xdr:rowOff>
    </xdr:from>
    <xdr:to>
      <xdr:col>23</xdr:col>
      <xdr:colOff>184150</xdr:colOff>
      <xdr:row>65</xdr:row>
      <xdr:rowOff>106934</xdr:rowOff>
    </xdr:to>
    <xdr:sp macro="" textlink="">
      <xdr:nvSpPr>
        <xdr:cNvPr id="149" name="楕円 148"/>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148861</xdr:rowOff>
    </xdr:from>
    <xdr:ext cx="762000" cy="259045"/>
    <xdr:sp macro="" textlink="">
      <xdr:nvSpPr>
        <xdr:cNvPr id="150" name="財政構造の弾力性該当値テキスト"/>
        <xdr:cNvSpPr txBox="1"/>
      </xdr:nvSpPr>
      <xdr:spPr>
        <a:xfrm>
          <a:off x="5041900" y="1112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1" name="楕円 150"/>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54373</xdr:rowOff>
    </xdr:from>
    <xdr:ext cx="736600" cy="259045"/>
    <xdr:sp macro="" textlink="">
      <xdr:nvSpPr>
        <xdr:cNvPr id="152" name="テキスト ボックス 151"/>
        <xdr:cNvSpPr txBox="1"/>
      </xdr:nvSpPr>
      <xdr:spPr>
        <a:xfrm>
          <a:off x="3733800" y="1085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3" name="楕円 152"/>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54" name="テキスト ボックス 153"/>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5" name="楕円 154"/>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39895</xdr:rowOff>
    </xdr:from>
    <xdr:ext cx="762000" cy="259045"/>
    <xdr:sp macro="" textlink="">
      <xdr:nvSpPr>
        <xdr:cNvPr id="156" name="テキスト ボックス 155"/>
        <xdr:cNvSpPr txBox="1"/>
      </xdr:nvSpPr>
      <xdr:spPr>
        <a:xfrm>
          <a:off x="1955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8" name="テキスト ボックス 157"/>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４，３５９円増加し、３年ぶりに類似団体平均を上回った。うち物件費については、人件費・維持補修費は減となったものの、南部クリーンセンター管理費及び市営住宅指定管理料等が増となり、全体として増となった。</a:t>
          </a:r>
        </a:p>
        <a:p>
          <a:r>
            <a:rPr kumimoji="1" lang="ja-JP" altLang="en-US" sz="1300">
              <a:latin typeface="ＭＳ Ｐゴシック" panose="020B0600070205080204" pitchFamily="50" charset="-128"/>
              <a:ea typeface="ＭＳ Ｐゴシック" panose="020B0600070205080204" pitchFamily="50" charset="-128"/>
            </a:rPr>
            <a:t>　今後とも、引き続き職員数の適正化による人件費の抑制に努めるとともに、指定管理等による民間委託の推進などによる行政コスト削減を図っていく。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157124</xdr:rowOff>
    </xdr:from>
    <xdr:to>
      <xdr:col>23</xdr:col>
      <xdr:colOff>133350</xdr:colOff>
      <xdr:row>83</xdr:row>
      <xdr:rowOff>60806</xdr:rowOff>
    </xdr:to>
    <xdr:cxnSp macro="">
      <xdr:nvCxnSpPr>
        <xdr:cNvPr id="195" name="直線コネクタ 194"/>
        <xdr:cNvCxnSpPr/>
      </xdr:nvCxnSpPr>
      <xdr:spPr>
        <a:xfrm>
          <a:off x="4114800" y="14216024"/>
          <a:ext cx="838200"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126290</xdr:rowOff>
    </xdr:from>
    <xdr:to>
      <xdr:col>19</xdr:col>
      <xdr:colOff>133350</xdr:colOff>
      <xdr:row>82</xdr:row>
      <xdr:rowOff>157124</xdr:rowOff>
    </xdr:to>
    <xdr:cxnSp macro="">
      <xdr:nvCxnSpPr>
        <xdr:cNvPr id="198" name="直線コネクタ 197"/>
        <xdr:cNvCxnSpPr/>
      </xdr:nvCxnSpPr>
      <xdr:spPr>
        <a:xfrm>
          <a:off x="3225800" y="14185190"/>
          <a:ext cx="8890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126290</xdr:rowOff>
    </xdr:from>
    <xdr:to>
      <xdr:col>15</xdr:col>
      <xdr:colOff>82550</xdr:colOff>
      <xdr:row>82</xdr:row>
      <xdr:rowOff>158882</xdr:rowOff>
    </xdr:to>
    <xdr:cxnSp macro="">
      <xdr:nvCxnSpPr>
        <xdr:cNvPr id="201" name="直線コネクタ 200"/>
        <xdr:cNvCxnSpPr/>
      </xdr:nvCxnSpPr>
      <xdr:spPr>
        <a:xfrm flipV="1">
          <a:off x="2336800" y="14185190"/>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155711</xdr:rowOff>
    </xdr:from>
    <xdr:to>
      <xdr:col>11</xdr:col>
      <xdr:colOff>31750</xdr:colOff>
      <xdr:row>82</xdr:row>
      <xdr:rowOff>158882</xdr:rowOff>
    </xdr:to>
    <xdr:cxnSp macro="">
      <xdr:nvCxnSpPr>
        <xdr:cNvPr id="204" name="直線コネクタ 203"/>
        <xdr:cNvCxnSpPr/>
      </xdr:nvCxnSpPr>
      <xdr:spPr>
        <a:xfrm>
          <a:off x="1447800" y="14214611"/>
          <a:ext cx="8890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6" name="テキスト ボックス 205"/>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10006</xdr:rowOff>
    </xdr:from>
    <xdr:to>
      <xdr:col>23</xdr:col>
      <xdr:colOff>184150</xdr:colOff>
      <xdr:row>83</xdr:row>
      <xdr:rowOff>111606</xdr:rowOff>
    </xdr:to>
    <xdr:sp macro="" textlink="">
      <xdr:nvSpPr>
        <xdr:cNvPr id="214" name="楕円 213"/>
        <xdr:cNvSpPr/>
      </xdr:nvSpPr>
      <xdr:spPr>
        <a:xfrm>
          <a:off x="4902200" y="1424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153533</xdr:rowOff>
    </xdr:from>
    <xdr:ext cx="762000" cy="259045"/>
    <xdr:sp macro="" textlink="">
      <xdr:nvSpPr>
        <xdr:cNvPr id="215" name="人件費・物件費等の状況該当値テキスト"/>
        <xdr:cNvSpPr txBox="1"/>
      </xdr:nvSpPr>
      <xdr:spPr>
        <a:xfrm>
          <a:off x="5041900" y="1421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106324</xdr:rowOff>
    </xdr:from>
    <xdr:to>
      <xdr:col>19</xdr:col>
      <xdr:colOff>184150</xdr:colOff>
      <xdr:row>83</xdr:row>
      <xdr:rowOff>36474</xdr:rowOff>
    </xdr:to>
    <xdr:sp macro="" textlink="">
      <xdr:nvSpPr>
        <xdr:cNvPr id="216" name="楕円 215"/>
        <xdr:cNvSpPr/>
      </xdr:nvSpPr>
      <xdr:spPr>
        <a:xfrm>
          <a:off x="4064000" y="1416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46651</xdr:rowOff>
    </xdr:from>
    <xdr:ext cx="736600" cy="259045"/>
    <xdr:sp macro="" textlink="">
      <xdr:nvSpPr>
        <xdr:cNvPr id="217" name="テキスト ボックス 216"/>
        <xdr:cNvSpPr txBox="1"/>
      </xdr:nvSpPr>
      <xdr:spPr>
        <a:xfrm>
          <a:off x="3733800" y="13934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75490</xdr:rowOff>
    </xdr:from>
    <xdr:to>
      <xdr:col>15</xdr:col>
      <xdr:colOff>133350</xdr:colOff>
      <xdr:row>83</xdr:row>
      <xdr:rowOff>5640</xdr:rowOff>
    </xdr:to>
    <xdr:sp macro="" textlink="">
      <xdr:nvSpPr>
        <xdr:cNvPr id="218" name="楕円 217"/>
        <xdr:cNvSpPr/>
      </xdr:nvSpPr>
      <xdr:spPr>
        <a:xfrm>
          <a:off x="3175000" y="141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15817</xdr:rowOff>
    </xdr:from>
    <xdr:ext cx="762000" cy="259045"/>
    <xdr:sp macro="" textlink="">
      <xdr:nvSpPr>
        <xdr:cNvPr id="219" name="テキスト ボックス 218"/>
        <xdr:cNvSpPr txBox="1"/>
      </xdr:nvSpPr>
      <xdr:spPr>
        <a:xfrm>
          <a:off x="2844800" y="1390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108082</xdr:rowOff>
    </xdr:from>
    <xdr:to>
      <xdr:col>11</xdr:col>
      <xdr:colOff>82550</xdr:colOff>
      <xdr:row>83</xdr:row>
      <xdr:rowOff>38232</xdr:rowOff>
    </xdr:to>
    <xdr:sp macro="" textlink="">
      <xdr:nvSpPr>
        <xdr:cNvPr id="220" name="楕円 219"/>
        <xdr:cNvSpPr/>
      </xdr:nvSpPr>
      <xdr:spPr>
        <a:xfrm>
          <a:off x="2286000" y="1416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23009</xdr:rowOff>
    </xdr:from>
    <xdr:ext cx="762000" cy="259045"/>
    <xdr:sp macro="" textlink="">
      <xdr:nvSpPr>
        <xdr:cNvPr id="221" name="テキスト ボックス 220"/>
        <xdr:cNvSpPr txBox="1"/>
      </xdr:nvSpPr>
      <xdr:spPr>
        <a:xfrm>
          <a:off x="1955800" y="1425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104911</xdr:rowOff>
    </xdr:from>
    <xdr:to>
      <xdr:col>7</xdr:col>
      <xdr:colOff>31750</xdr:colOff>
      <xdr:row>83</xdr:row>
      <xdr:rowOff>35061</xdr:rowOff>
    </xdr:to>
    <xdr:sp macro="" textlink="">
      <xdr:nvSpPr>
        <xdr:cNvPr id="222" name="楕円 221"/>
        <xdr:cNvSpPr/>
      </xdr:nvSpPr>
      <xdr:spPr>
        <a:xfrm>
          <a:off x="1397000" y="1416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19838</xdr:rowOff>
    </xdr:from>
    <xdr:ext cx="762000" cy="259045"/>
    <xdr:sp macro="" textlink="">
      <xdr:nvSpPr>
        <xdr:cNvPr id="223" name="テキスト ボックス 222"/>
        <xdr:cNvSpPr txBox="1"/>
      </xdr:nvSpPr>
      <xdr:spPr>
        <a:xfrm>
          <a:off x="1066800" y="1425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令和元年度は前年度と同水準であり、類似団体平均より１．１ポイント上回った。</a:t>
          </a:r>
        </a:p>
        <a:p>
          <a:r>
            <a:rPr kumimoji="1" lang="ja-JP" altLang="en-US" sz="1300">
              <a:latin typeface="ＭＳ Ｐゴシック" panose="020B0600070205080204" pitchFamily="50" charset="-128"/>
              <a:ea typeface="ＭＳ Ｐゴシック" panose="020B0600070205080204" pitchFamily="50" charset="-128"/>
            </a:rPr>
            <a:t>　今後とも引き続き、本市の財政状況を踏まえた適正な給与水準の維持に努める。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7" name="直線コネクタ 256"/>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81491</xdr:rowOff>
    </xdr:to>
    <xdr:cxnSp macro="">
      <xdr:nvCxnSpPr>
        <xdr:cNvPr id="260" name="直線コネクタ 259"/>
        <xdr:cNvCxnSpPr/>
      </xdr:nvCxnSpPr>
      <xdr:spPr>
        <a:xfrm flipV="1">
          <a:off x="15290800" y="148060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87</xdr:row>
      <xdr:rowOff>30691</xdr:rowOff>
    </xdr:to>
    <xdr:cxnSp macro="">
      <xdr:nvCxnSpPr>
        <xdr:cNvPr id="263" name="直線コネクタ 262"/>
        <xdr:cNvCxnSpPr/>
      </xdr:nvCxnSpPr>
      <xdr:spPr>
        <a:xfrm flipV="1">
          <a:off x="14401800" y="1482619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87</xdr:row>
      <xdr:rowOff>111125</xdr:rowOff>
    </xdr:to>
    <xdr:cxnSp macro="">
      <xdr:nvCxnSpPr>
        <xdr:cNvPr id="266" name="直線コネクタ 265"/>
        <xdr:cNvCxnSpPr/>
      </xdr:nvCxnSpPr>
      <xdr:spPr>
        <a:xfrm flipV="1">
          <a:off x="13512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6" name="楕円 275"/>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7"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8" name="楕円 277"/>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9" name="テキスト ボックス 278"/>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0" name="楕円 279"/>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81" name="テキスト ボックス 280"/>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2" name="楕円 281"/>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83" name="テキスト ボックス 282"/>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4" name="楕円 283"/>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5" name="テキスト ボックス 284"/>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前年度より０．０９ポイント増となっており、類似団体平均を大きく上回っている。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平成２９年度から５年間の計画に基づき、職員数の適正化を図ることとしており、引き続き、適正な人事管理に努める。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116840</xdr:rowOff>
    </xdr:from>
    <xdr:to>
      <xdr:col>81</xdr:col>
      <xdr:colOff>44450</xdr:colOff>
      <xdr:row>62</xdr:row>
      <xdr:rowOff>153035</xdr:rowOff>
    </xdr:to>
    <xdr:cxnSp macro="">
      <xdr:nvCxnSpPr>
        <xdr:cNvPr id="320" name="直線コネクタ 319"/>
        <xdr:cNvCxnSpPr/>
      </xdr:nvCxnSpPr>
      <xdr:spPr>
        <a:xfrm>
          <a:off x="16179800" y="107467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96731</xdr:rowOff>
    </xdr:from>
    <xdr:to>
      <xdr:col>77</xdr:col>
      <xdr:colOff>44450</xdr:colOff>
      <xdr:row>62</xdr:row>
      <xdr:rowOff>116840</xdr:rowOff>
    </xdr:to>
    <xdr:cxnSp macro="">
      <xdr:nvCxnSpPr>
        <xdr:cNvPr id="323" name="直線コネクタ 322"/>
        <xdr:cNvCxnSpPr/>
      </xdr:nvCxnSpPr>
      <xdr:spPr>
        <a:xfrm>
          <a:off x="15290800" y="1072663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80645</xdr:rowOff>
    </xdr:from>
    <xdr:to>
      <xdr:col>72</xdr:col>
      <xdr:colOff>203200</xdr:colOff>
      <xdr:row>62</xdr:row>
      <xdr:rowOff>96731</xdr:rowOff>
    </xdr:to>
    <xdr:cxnSp macro="">
      <xdr:nvCxnSpPr>
        <xdr:cNvPr id="326" name="直線コネクタ 325"/>
        <xdr:cNvCxnSpPr/>
      </xdr:nvCxnSpPr>
      <xdr:spPr>
        <a:xfrm>
          <a:off x="14401800" y="1071054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24342</xdr:rowOff>
    </xdr:from>
    <xdr:to>
      <xdr:col>68</xdr:col>
      <xdr:colOff>152400</xdr:colOff>
      <xdr:row>62</xdr:row>
      <xdr:rowOff>80645</xdr:rowOff>
    </xdr:to>
    <xdr:cxnSp macro="">
      <xdr:nvCxnSpPr>
        <xdr:cNvPr id="329" name="直線コネクタ 328"/>
        <xdr:cNvCxnSpPr/>
      </xdr:nvCxnSpPr>
      <xdr:spPr>
        <a:xfrm>
          <a:off x="13512800" y="1065424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39" name="楕円 338"/>
        <xdr:cNvSpPr/>
      </xdr:nvSpPr>
      <xdr:spPr>
        <a:xfrm>
          <a:off x="16967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74312</xdr:rowOff>
    </xdr:from>
    <xdr:ext cx="762000" cy="259045"/>
    <xdr:sp macro="" textlink="">
      <xdr:nvSpPr>
        <xdr:cNvPr id="340" name="定員管理の状況該当値テキスト"/>
        <xdr:cNvSpPr txBox="1"/>
      </xdr:nvSpPr>
      <xdr:spPr>
        <a:xfrm>
          <a:off x="17106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66040</xdr:rowOff>
    </xdr:from>
    <xdr:to>
      <xdr:col>77</xdr:col>
      <xdr:colOff>95250</xdr:colOff>
      <xdr:row>62</xdr:row>
      <xdr:rowOff>167640</xdr:rowOff>
    </xdr:to>
    <xdr:sp macro="" textlink="">
      <xdr:nvSpPr>
        <xdr:cNvPr id="341" name="楕円 340"/>
        <xdr:cNvSpPr/>
      </xdr:nvSpPr>
      <xdr:spPr>
        <a:xfrm>
          <a:off x="16129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152417</xdr:rowOff>
    </xdr:from>
    <xdr:ext cx="736600" cy="259045"/>
    <xdr:sp macro="" textlink="">
      <xdr:nvSpPr>
        <xdr:cNvPr id="342" name="テキスト ボックス 341"/>
        <xdr:cNvSpPr txBox="1"/>
      </xdr:nvSpPr>
      <xdr:spPr>
        <a:xfrm>
          <a:off x="15798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45931</xdr:rowOff>
    </xdr:from>
    <xdr:to>
      <xdr:col>73</xdr:col>
      <xdr:colOff>44450</xdr:colOff>
      <xdr:row>62</xdr:row>
      <xdr:rowOff>147531</xdr:rowOff>
    </xdr:to>
    <xdr:sp macro="" textlink="">
      <xdr:nvSpPr>
        <xdr:cNvPr id="343" name="楕円 342"/>
        <xdr:cNvSpPr/>
      </xdr:nvSpPr>
      <xdr:spPr>
        <a:xfrm>
          <a:off x="15240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132308</xdr:rowOff>
    </xdr:from>
    <xdr:ext cx="762000" cy="259045"/>
    <xdr:sp macro="" textlink="">
      <xdr:nvSpPr>
        <xdr:cNvPr id="344" name="テキスト ボックス 343"/>
        <xdr:cNvSpPr txBox="1"/>
      </xdr:nvSpPr>
      <xdr:spPr>
        <a:xfrm>
          <a:off x="14909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29845</xdr:rowOff>
    </xdr:from>
    <xdr:to>
      <xdr:col>68</xdr:col>
      <xdr:colOff>203200</xdr:colOff>
      <xdr:row>62</xdr:row>
      <xdr:rowOff>131445</xdr:rowOff>
    </xdr:to>
    <xdr:sp macro="" textlink="">
      <xdr:nvSpPr>
        <xdr:cNvPr id="345" name="楕円 344"/>
        <xdr:cNvSpPr/>
      </xdr:nvSpPr>
      <xdr:spPr>
        <a:xfrm>
          <a:off x="14351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116222</xdr:rowOff>
    </xdr:from>
    <xdr:ext cx="762000" cy="259045"/>
    <xdr:sp macro="" textlink="">
      <xdr:nvSpPr>
        <xdr:cNvPr id="346" name="テキスト ボックス 345"/>
        <xdr:cNvSpPr txBox="1"/>
      </xdr:nvSpPr>
      <xdr:spPr>
        <a:xfrm>
          <a:off x="14020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144992</xdr:rowOff>
    </xdr:from>
    <xdr:to>
      <xdr:col>64</xdr:col>
      <xdr:colOff>152400</xdr:colOff>
      <xdr:row>62</xdr:row>
      <xdr:rowOff>75142</xdr:rowOff>
    </xdr:to>
    <xdr:sp macro="" textlink="">
      <xdr:nvSpPr>
        <xdr:cNvPr id="347" name="楕円 346"/>
        <xdr:cNvSpPr/>
      </xdr:nvSpPr>
      <xdr:spPr>
        <a:xfrm>
          <a:off x="13462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59919</xdr:rowOff>
    </xdr:from>
    <xdr:ext cx="762000" cy="259045"/>
    <xdr:sp macro="" textlink="">
      <xdr:nvSpPr>
        <xdr:cNvPr id="348" name="テキスト ボックス 347"/>
        <xdr:cNvSpPr txBox="1"/>
      </xdr:nvSpPr>
      <xdr:spPr>
        <a:xfrm>
          <a:off x="13131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食肉センターなど公営企業会計の企業債償還金に対する繰入金の減などにより、前年度から０．３ポイント改善した。</a:t>
          </a:r>
        </a:p>
        <a:p>
          <a:r>
            <a:rPr kumimoji="1" lang="ja-JP" altLang="en-US" sz="1300">
              <a:latin typeface="ＭＳ Ｐゴシック" panose="020B0600070205080204" pitchFamily="50" charset="-128"/>
              <a:ea typeface="ＭＳ Ｐゴシック" panose="020B0600070205080204" pitchFamily="50" charset="-128"/>
            </a:rPr>
            <a:t>　今後とも計画的な市債の発行と償還に取り組み、比率の改善に努める。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13462</xdr:rowOff>
    </xdr:to>
    <xdr:cxnSp macro="">
      <xdr:nvCxnSpPr>
        <xdr:cNvPr id="380" name="直線コネクタ 379"/>
        <xdr:cNvCxnSpPr/>
      </xdr:nvCxnSpPr>
      <xdr:spPr>
        <a:xfrm flipV="1">
          <a:off x="16179800" y="701395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71374</xdr:rowOff>
    </xdr:to>
    <xdr:cxnSp macro="">
      <xdr:nvCxnSpPr>
        <xdr:cNvPr id="383" name="直線コネクタ 382"/>
        <xdr:cNvCxnSpPr/>
      </xdr:nvCxnSpPr>
      <xdr:spPr>
        <a:xfrm flipV="1">
          <a:off x="15290800" y="70429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100330</xdr:rowOff>
    </xdr:to>
    <xdr:cxnSp macro="">
      <xdr:nvCxnSpPr>
        <xdr:cNvPr id="386" name="直線コネクタ 385"/>
        <xdr:cNvCxnSpPr/>
      </xdr:nvCxnSpPr>
      <xdr:spPr>
        <a:xfrm flipV="1">
          <a:off x="14401800" y="71008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119634</xdr:rowOff>
    </xdr:to>
    <xdr:cxnSp macro="">
      <xdr:nvCxnSpPr>
        <xdr:cNvPr id="389" name="直線コネクタ 388"/>
        <xdr:cNvCxnSpPr/>
      </xdr:nvCxnSpPr>
      <xdr:spPr>
        <a:xfrm flipV="1">
          <a:off x="13512800" y="712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9" name="楕円 398"/>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77233</xdr:rowOff>
    </xdr:from>
    <xdr:ext cx="762000" cy="259045"/>
    <xdr:sp macro="" textlink="">
      <xdr:nvSpPr>
        <xdr:cNvPr id="400" name="公債費負担の状況該当値テキスト"/>
        <xdr:cNvSpPr txBox="1"/>
      </xdr:nvSpPr>
      <xdr:spPr>
        <a:xfrm>
          <a:off x="17106900" y="693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1" name="楕円 400"/>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49039</xdr:rowOff>
    </xdr:from>
    <xdr:ext cx="736600" cy="259045"/>
    <xdr:sp macro="" textlink="">
      <xdr:nvSpPr>
        <xdr:cNvPr id="402" name="テキスト ボックス 401"/>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3" name="楕円 402"/>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404" name="テキスト ボックス 403"/>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5" name="楕円 404"/>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6" name="テキスト ボックス 405"/>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7" name="楕円 406"/>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8" name="テキスト ボックス 407"/>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が一段落したことにより「地方債現在高」は減少したものの、交付税措置の高い市債残高が減少したことにより公債費に係る基準財政需要額算入見込額が約２２億円減少したことなどにより、前年度に比べ３．７ポイント悪化した。</a:t>
          </a:r>
        </a:p>
        <a:p>
          <a:r>
            <a:rPr kumimoji="1" lang="ja-JP" altLang="en-US" sz="1300">
              <a:latin typeface="ＭＳ Ｐゴシック" panose="020B0600070205080204" pitchFamily="50" charset="-128"/>
              <a:ea typeface="ＭＳ Ｐゴシック" panose="020B0600070205080204" pitchFamily="50" charset="-128"/>
            </a:rPr>
            <a:t>　将来負担額において、後年度負担を考慮し、プライマリーバランスの黒字を堅持した市債発行に努めるほか、特別会計の効率的運営を図り、将来負担額の更なる軽減に努める。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46397</xdr:rowOff>
    </xdr:from>
    <xdr:to>
      <xdr:col>81</xdr:col>
      <xdr:colOff>44450</xdr:colOff>
      <xdr:row>17</xdr:row>
      <xdr:rowOff>76158</xdr:rowOff>
    </xdr:to>
    <xdr:cxnSp macro="">
      <xdr:nvCxnSpPr>
        <xdr:cNvPr id="442" name="直線コネクタ 441"/>
        <xdr:cNvCxnSpPr/>
      </xdr:nvCxnSpPr>
      <xdr:spPr>
        <a:xfrm>
          <a:off x="16179800" y="2961047"/>
          <a:ext cx="8382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17441</xdr:rowOff>
    </xdr:from>
    <xdr:to>
      <xdr:col>77</xdr:col>
      <xdr:colOff>44450</xdr:colOff>
      <xdr:row>17</xdr:row>
      <xdr:rowOff>46397</xdr:rowOff>
    </xdr:to>
    <xdr:cxnSp macro="">
      <xdr:nvCxnSpPr>
        <xdr:cNvPr id="445" name="直線コネクタ 444"/>
        <xdr:cNvCxnSpPr/>
      </xdr:nvCxnSpPr>
      <xdr:spPr>
        <a:xfrm>
          <a:off x="15290800" y="293209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17441</xdr:rowOff>
    </xdr:from>
    <xdr:to>
      <xdr:col>72</xdr:col>
      <xdr:colOff>203200</xdr:colOff>
      <xdr:row>17</xdr:row>
      <xdr:rowOff>18246</xdr:rowOff>
    </xdr:to>
    <xdr:cxnSp macro="">
      <xdr:nvCxnSpPr>
        <xdr:cNvPr id="448" name="直線コネクタ 447"/>
        <xdr:cNvCxnSpPr/>
      </xdr:nvCxnSpPr>
      <xdr:spPr>
        <a:xfrm flipV="1">
          <a:off x="14401800" y="2932091"/>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18246</xdr:rowOff>
    </xdr:from>
    <xdr:to>
      <xdr:col>68</xdr:col>
      <xdr:colOff>152400</xdr:colOff>
      <xdr:row>17</xdr:row>
      <xdr:rowOff>25485</xdr:rowOff>
    </xdr:to>
    <xdr:cxnSp macro="">
      <xdr:nvCxnSpPr>
        <xdr:cNvPr id="451" name="直線コネクタ 450"/>
        <xdr:cNvCxnSpPr/>
      </xdr:nvCxnSpPr>
      <xdr:spPr>
        <a:xfrm flipV="1">
          <a:off x="13512800" y="29328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25358</xdr:rowOff>
    </xdr:from>
    <xdr:to>
      <xdr:col>81</xdr:col>
      <xdr:colOff>95250</xdr:colOff>
      <xdr:row>17</xdr:row>
      <xdr:rowOff>126958</xdr:rowOff>
    </xdr:to>
    <xdr:sp macro="" textlink="">
      <xdr:nvSpPr>
        <xdr:cNvPr id="461" name="楕円 460"/>
        <xdr:cNvSpPr/>
      </xdr:nvSpPr>
      <xdr:spPr>
        <a:xfrm>
          <a:off x="16967200" y="29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168885</xdr:rowOff>
    </xdr:from>
    <xdr:ext cx="762000" cy="259045"/>
    <xdr:sp macro="" textlink="">
      <xdr:nvSpPr>
        <xdr:cNvPr id="462" name="将来負担の状況該当値テキスト"/>
        <xdr:cNvSpPr txBox="1"/>
      </xdr:nvSpPr>
      <xdr:spPr>
        <a:xfrm>
          <a:off x="17106900" y="291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167047</xdr:rowOff>
    </xdr:from>
    <xdr:to>
      <xdr:col>77</xdr:col>
      <xdr:colOff>95250</xdr:colOff>
      <xdr:row>17</xdr:row>
      <xdr:rowOff>97197</xdr:rowOff>
    </xdr:to>
    <xdr:sp macro="" textlink="">
      <xdr:nvSpPr>
        <xdr:cNvPr id="463" name="楕円 462"/>
        <xdr:cNvSpPr/>
      </xdr:nvSpPr>
      <xdr:spPr>
        <a:xfrm>
          <a:off x="16129000" y="2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81974</xdr:rowOff>
    </xdr:from>
    <xdr:ext cx="736600" cy="259045"/>
    <xdr:sp macro="" textlink="">
      <xdr:nvSpPr>
        <xdr:cNvPr id="464" name="テキスト ボックス 463"/>
        <xdr:cNvSpPr txBox="1"/>
      </xdr:nvSpPr>
      <xdr:spPr>
        <a:xfrm>
          <a:off x="15798800" y="2996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138091</xdr:rowOff>
    </xdr:from>
    <xdr:to>
      <xdr:col>73</xdr:col>
      <xdr:colOff>44450</xdr:colOff>
      <xdr:row>17</xdr:row>
      <xdr:rowOff>68241</xdr:rowOff>
    </xdr:to>
    <xdr:sp macro="" textlink="">
      <xdr:nvSpPr>
        <xdr:cNvPr id="465" name="楕円 464"/>
        <xdr:cNvSpPr/>
      </xdr:nvSpPr>
      <xdr:spPr>
        <a:xfrm>
          <a:off x="15240000" y="28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53018</xdr:rowOff>
    </xdr:from>
    <xdr:ext cx="762000" cy="259045"/>
    <xdr:sp macro="" textlink="">
      <xdr:nvSpPr>
        <xdr:cNvPr id="466" name="テキスト ボックス 465"/>
        <xdr:cNvSpPr txBox="1"/>
      </xdr:nvSpPr>
      <xdr:spPr>
        <a:xfrm>
          <a:off x="14909800" y="296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138896</xdr:rowOff>
    </xdr:from>
    <xdr:to>
      <xdr:col>68</xdr:col>
      <xdr:colOff>203200</xdr:colOff>
      <xdr:row>17</xdr:row>
      <xdr:rowOff>69046</xdr:rowOff>
    </xdr:to>
    <xdr:sp macro="" textlink="">
      <xdr:nvSpPr>
        <xdr:cNvPr id="467" name="楕円 466"/>
        <xdr:cNvSpPr/>
      </xdr:nvSpPr>
      <xdr:spPr>
        <a:xfrm>
          <a:off x="143510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53823</xdr:rowOff>
    </xdr:from>
    <xdr:ext cx="762000" cy="259045"/>
    <xdr:sp macro="" textlink="">
      <xdr:nvSpPr>
        <xdr:cNvPr id="468" name="テキスト ボックス 467"/>
        <xdr:cNvSpPr txBox="1"/>
      </xdr:nvSpPr>
      <xdr:spPr>
        <a:xfrm>
          <a:off x="14020800" y="296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146135</xdr:rowOff>
    </xdr:from>
    <xdr:to>
      <xdr:col>64</xdr:col>
      <xdr:colOff>152400</xdr:colOff>
      <xdr:row>17</xdr:row>
      <xdr:rowOff>76285</xdr:rowOff>
    </xdr:to>
    <xdr:sp macro="" textlink="">
      <xdr:nvSpPr>
        <xdr:cNvPr id="469" name="楕円 468"/>
        <xdr:cNvSpPr/>
      </xdr:nvSpPr>
      <xdr:spPr>
        <a:xfrm>
          <a:off x="13462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61062</xdr:rowOff>
    </xdr:from>
    <xdr:ext cx="762000" cy="259045"/>
    <xdr:sp macro="" textlink="">
      <xdr:nvSpPr>
        <xdr:cNvPr id="470" name="テキスト ボックス 469"/>
        <xdr:cNvSpPr txBox="1"/>
      </xdr:nvSpPr>
      <xdr:spPr>
        <a:xfrm>
          <a:off x="13131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427,131
422,161
375.42
158,160,408
154,356,762
2,733,731
94,096,407
177,180,858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人件費に係る経常収支比率は、職員退職手当が減となったことにより、前年度より０．１ポイント減となったが、類似団体平均を大きく上回っている。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引き続き、ノー残業デーや振替・代休制度の活用の徹底、外部委託化などによる時間外勤務の縮減のほか、実態に応じた特殊勤務手当の見直しなど、計画的に総人件費の抑制に努める。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66040</xdr:rowOff>
    </xdr:to>
    <xdr:cxnSp macro="">
      <xdr:nvCxnSpPr>
        <xdr:cNvPr id="66" name="直線コネクタ 65"/>
        <xdr:cNvCxnSpPr/>
      </xdr:nvCxnSpPr>
      <xdr:spPr>
        <a:xfrm flipV="1">
          <a:off x="3987800" y="6573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66040</xdr:rowOff>
    </xdr:to>
    <xdr:cxnSp macro="">
      <xdr:nvCxnSpPr>
        <xdr:cNvPr id="69" name="直線コネクタ 68"/>
        <xdr:cNvCxnSpPr/>
      </xdr:nvCxnSpPr>
      <xdr:spPr>
        <a:xfrm>
          <a:off x="3098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66040</xdr:rowOff>
    </xdr:to>
    <xdr:cxnSp macro="">
      <xdr:nvCxnSpPr>
        <xdr:cNvPr id="72" name="直線コネクタ 71"/>
        <xdr:cNvCxnSpPr/>
      </xdr:nvCxnSpPr>
      <xdr:spPr>
        <a:xfrm flipV="1">
          <a:off x="2209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66040</xdr:rowOff>
    </xdr:to>
    <xdr:cxnSp macro="">
      <xdr:nvCxnSpPr>
        <xdr:cNvPr id="75" name="直線コネクタ 74"/>
        <xdr:cNvCxnSpPr/>
      </xdr:nvCxnSpPr>
      <xdr:spPr>
        <a:xfrm>
          <a:off x="1320800" y="653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xdr:rowOff>
    </xdr:from>
    <xdr:to>
      <xdr:col>20</xdr:col>
      <xdr:colOff>38100</xdr:colOff>
      <xdr:row>38</xdr:row>
      <xdr:rowOff>116840</xdr:rowOff>
    </xdr:to>
    <xdr:sp macro="" textlink="">
      <xdr:nvSpPr>
        <xdr:cNvPr id="87" name="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物件費に係る経常収支比率は、南部クリーンセンター運営費等が増加したことにより、前年度より０．７ポイント増加したが、類似団体平均は下回っている。</a:t>
          </a:r>
        </a:p>
        <a:p>
          <a:r>
            <a:rPr kumimoji="1" lang="ja-JP" altLang="en-US" sz="1300">
              <a:latin typeface="ＭＳ Ｐゴシック" panose="020B0600070205080204" pitchFamily="50" charset="-128"/>
              <a:ea typeface="ＭＳ Ｐゴシック" panose="020B0600070205080204" pitchFamily="50" charset="-128"/>
            </a:rPr>
            <a:t>　引き続き、施設の維持管理経費などにおいて、徹底した経費削減を図るとともに、ライフサイクルコストの縮減を目的とした計画的な修繕等を行うことで、物件費の抑制に努める。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31750</xdr:rowOff>
    </xdr:to>
    <xdr:cxnSp macro="">
      <xdr:nvCxnSpPr>
        <xdr:cNvPr id="129" name="直線コネクタ 128"/>
        <xdr:cNvCxnSpPr/>
      </xdr:nvCxnSpPr>
      <xdr:spPr>
        <a:xfrm>
          <a:off x="15671800" y="252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116114</xdr:rowOff>
    </xdr:from>
    <xdr:to>
      <xdr:col>78</xdr:col>
      <xdr:colOff>69850</xdr:colOff>
      <xdr:row>14</xdr:row>
      <xdr:rowOff>127000</xdr:rowOff>
    </xdr:to>
    <xdr:cxnSp macro="">
      <xdr:nvCxnSpPr>
        <xdr:cNvPr id="132" name="直線コネクタ 131"/>
        <xdr:cNvCxnSpPr/>
      </xdr:nvCxnSpPr>
      <xdr:spPr>
        <a:xfrm>
          <a:off x="14782800" y="2516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116114</xdr:rowOff>
    </xdr:from>
    <xdr:to>
      <xdr:col>73</xdr:col>
      <xdr:colOff>180975</xdr:colOff>
      <xdr:row>14</xdr:row>
      <xdr:rowOff>170543</xdr:rowOff>
    </xdr:to>
    <xdr:cxnSp macro="">
      <xdr:nvCxnSpPr>
        <xdr:cNvPr id="135" name="直線コネクタ 134"/>
        <xdr:cNvCxnSpPr/>
      </xdr:nvCxnSpPr>
      <xdr:spPr>
        <a:xfrm flipV="1">
          <a:off x="13893800" y="2516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170543</xdr:rowOff>
    </xdr:from>
    <xdr:to>
      <xdr:col>69</xdr:col>
      <xdr:colOff>92075</xdr:colOff>
      <xdr:row>14</xdr:row>
      <xdr:rowOff>170543</xdr:rowOff>
    </xdr:to>
    <xdr:cxnSp macro="">
      <xdr:nvCxnSpPr>
        <xdr:cNvPr id="138" name="直線コネクタ 137"/>
        <xdr:cNvCxnSpPr/>
      </xdr:nvCxnSpPr>
      <xdr:spPr>
        <a:xfrm>
          <a:off x="13004800" y="2570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50" name="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65314</xdr:rowOff>
    </xdr:from>
    <xdr:to>
      <xdr:col>74</xdr:col>
      <xdr:colOff>31750</xdr:colOff>
      <xdr:row>14</xdr:row>
      <xdr:rowOff>166914</xdr:rowOff>
    </xdr:to>
    <xdr:sp macro="" textlink="">
      <xdr:nvSpPr>
        <xdr:cNvPr id="152" name="楕円 151"/>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53" name="テキスト ボックス 152"/>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119743</xdr:rowOff>
    </xdr:from>
    <xdr:to>
      <xdr:col>69</xdr:col>
      <xdr:colOff>142875</xdr:colOff>
      <xdr:row>15</xdr:row>
      <xdr:rowOff>49893</xdr:rowOff>
    </xdr:to>
    <xdr:sp macro="" textlink="">
      <xdr:nvSpPr>
        <xdr:cNvPr id="154" name="楕円 153"/>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55" name="テキスト ボックス 154"/>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6" name="楕円 155"/>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7" name="テキスト ボックス 156"/>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幼保無償化に伴う認定こども園等への施設型給付費などの増、及び決算統計上の性質を「補助費等」から「扶助費」に見直したことにより、前年度より１．５ポイント増となっている。</a:t>
          </a:r>
        </a:p>
        <a:p>
          <a:r>
            <a:rPr kumimoji="1" lang="ja-JP" altLang="en-US" sz="1300">
              <a:latin typeface="ＭＳ Ｐゴシック" panose="020B0600070205080204" pitchFamily="50" charset="-128"/>
              <a:ea typeface="ＭＳ Ｐゴシック" panose="020B0600070205080204" pitchFamily="50" charset="-128"/>
            </a:rPr>
            <a:t>　今後とも、市単独事業の給付効果や支給対象などの見直しを行うことで、扶助費の抑制に努める。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56</xdr:row>
      <xdr:rowOff>88900</xdr:rowOff>
    </xdr:to>
    <xdr:cxnSp macro="">
      <xdr:nvCxnSpPr>
        <xdr:cNvPr id="192" name="直線コネクタ 191"/>
        <xdr:cNvCxnSpPr/>
      </xdr:nvCxnSpPr>
      <xdr:spPr>
        <a:xfrm>
          <a:off x="3987800" y="95268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97065</xdr:rowOff>
    </xdr:to>
    <xdr:cxnSp macro="">
      <xdr:nvCxnSpPr>
        <xdr:cNvPr id="195" name="直線コネクタ 194"/>
        <xdr:cNvCxnSpPr/>
      </xdr:nvCxnSpPr>
      <xdr:spPr>
        <a:xfrm>
          <a:off x="3098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86178</xdr:rowOff>
    </xdr:to>
    <xdr:cxnSp macro="">
      <xdr:nvCxnSpPr>
        <xdr:cNvPr id="198" name="直線コネクタ 197"/>
        <xdr:cNvCxnSpPr/>
      </xdr:nvCxnSpPr>
      <xdr:spPr>
        <a:xfrm>
          <a:off x="2209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75293</xdr:rowOff>
    </xdr:to>
    <xdr:cxnSp macro="">
      <xdr:nvCxnSpPr>
        <xdr:cNvPr id="201" name="直線コネクタ 200"/>
        <xdr:cNvCxnSpPr/>
      </xdr:nvCxnSpPr>
      <xdr:spPr>
        <a:xfrm>
          <a:off x="1320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11" name="楕円 210"/>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2"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13" name="楕円 212"/>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4" name="テキスト ボックス 213"/>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7" name="楕円 216"/>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8" name="テキスト ボックス 217"/>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9" name="楕円 218"/>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20" name="テキスト ボックス 219"/>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その他に係る経常収支比率は、前年度と同水準だったが、類似団体平均より０．５ポイント下回っている。これは国民健康保険事業特別会計への繰出金が高水準にあることなどによるものである。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とも、行政と民間、国・県と市の役割分担の明確化、受益と負担の公平性、同種の事務事業の統合化などの観点から積極的に見直し、個々の事務処理手続などについても、簡素・効率化等を促進し、経費節減や事務量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0</xdr:rowOff>
    </xdr:from>
    <xdr:to>
      <xdr:col>82</xdr:col>
      <xdr:colOff>107950</xdr:colOff>
      <xdr:row>58</xdr:row>
      <xdr:rowOff>12700</xdr:rowOff>
    </xdr:to>
    <xdr:cxnSp macro="">
      <xdr:nvCxnSpPr>
        <xdr:cNvPr id="253" name="直線コネクタ 252"/>
        <xdr:cNvCxnSpPr/>
      </xdr:nvCxnSpPr>
      <xdr:spPr>
        <a:xfrm>
          <a:off x="15671800" y="9944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95250</xdr:rowOff>
    </xdr:from>
    <xdr:to>
      <xdr:col>78</xdr:col>
      <xdr:colOff>69850</xdr:colOff>
      <xdr:row>58</xdr:row>
      <xdr:rowOff>0</xdr:rowOff>
    </xdr:to>
    <xdr:cxnSp macro="">
      <xdr:nvCxnSpPr>
        <xdr:cNvPr id="256" name="直線コネクタ 255"/>
        <xdr:cNvCxnSpPr/>
      </xdr:nvCxnSpPr>
      <xdr:spPr>
        <a:xfrm>
          <a:off x="14782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57</xdr:row>
      <xdr:rowOff>120650</xdr:rowOff>
    </xdr:to>
    <xdr:cxnSp macro="">
      <xdr:nvCxnSpPr>
        <xdr:cNvPr id="259" name="直線コネクタ 258"/>
        <xdr:cNvCxnSpPr/>
      </xdr:nvCxnSpPr>
      <xdr:spPr>
        <a:xfrm flipV="1">
          <a:off x="13893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120650</xdr:rowOff>
    </xdr:to>
    <xdr:cxnSp macro="">
      <xdr:nvCxnSpPr>
        <xdr:cNvPr id="262" name="直線コネクタ 261"/>
        <xdr:cNvCxnSpPr/>
      </xdr:nvCxnSpPr>
      <xdr:spPr>
        <a:xfrm>
          <a:off x="13004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2" name="楕円 271"/>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73"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120650</xdr:rowOff>
    </xdr:from>
    <xdr:to>
      <xdr:col>78</xdr:col>
      <xdr:colOff>120650</xdr:colOff>
      <xdr:row>58</xdr:row>
      <xdr:rowOff>50800</xdr:rowOff>
    </xdr:to>
    <xdr:sp macro="" textlink="">
      <xdr:nvSpPr>
        <xdr:cNvPr id="274" name="楕円 273"/>
        <xdr:cNvSpPr/>
      </xdr:nvSpPr>
      <xdr:spPr>
        <a:xfrm>
          <a:off x="15621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60977</xdr:rowOff>
    </xdr:from>
    <xdr:ext cx="736600" cy="259045"/>
    <xdr:sp macro="" textlink="">
      <xdr:nvSpPr>
        <xdr:cNvPr id="275" name="テキスト ボックス 274"/>
        <xdr:cNvSpPr txBox="1"/>
      </xdr:nvSpPr>
      <xdr:spPr>
        <a:xfrm>
          <a:off x="15290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44450</xdr:rowOff>
    </xdr:from>
    <xdr:to>
      <xdr:col>74</xdr:col>
      <xdr:colOff>31750</xdr:colOff>
      <xdr:row>57</xdr:row>
      <xdr:rowOff>146050</xdr:rowOff>
    </xdr:to>
    <xdr:sp macro="" textlink="">
      <xdr:nvSpPr>
        <xdr:cNvPr id="276" name="楕円 275"/>
        <xdr:cNvSpPr/>
      </xdr:nvSpPr>
      <xdr:spPr>
        <a:xfrm>
          <a:off x="14732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156227</xdr:rowOff>
    </xdr:from>
    <xdr:ext cx="762000" cy="259045"/>
    <xdr:sp macro="" textlink="">
      <xdr:nvSpPr>
        <xdr:cNvPr id="277" name="テキスト ボックス 276"/>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69850</xdr:rowOff>
    </xdr:from>
    <xdr:to>
      <xdr:col>69</xdr:col>
      <xdr:colOff>142875</xdr:colOff>
      <xdr:row>58</xdr:row>
      <xdr:rowOff>0</xdr:rowOff>
    </xdr:to>
    <xdr:sp macro="" textlink="">
      <xdr:nvSpPr>
        <xdr:cNvPr id="278" name="楕円 277"/>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79" name="テキスト ボックス 278"/>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1" name="テキスト ボックス 280"/>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幼保無償化に係る経費の決算統計上の性質を「補助費等」から「扶助費」に見直したことにより、前年度より０．９ポイント減となり、類似団体平均を０．２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今後ともすべての補助金等を対象に、必要性や成果等について、ＰＤＣＡサイクルに基づく点検を徹底し、終期の設定、縮小・廃止・統合の検討など、より一層の適正化に努める。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157480</xdr:rowOff>
    </xdr:to>
    <xdr:cxnSp macro="">
      <xdr:nvCxnSpPr>
        <xdr:cNvPr id="314" name="直線コネクタ 313"/>
        <xdr:cNvCxnSpPr/>
      </xdr:nvCxnSpPr>
      <xdr:spPr>
        <a:xfrm flipV="1">
          <a:off x="15671800" y="5918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111760</xdr:rowOff>
    </xdr:from>
    <xdr:to>
      <xdr:col>78</xdr:col>
      <xdr:colOff>69850</xdr:colOff>
      <xdr:row>34</xdr:row>
      <xdr:rowOff>157480</xdr:rowOff>
    </xdr:to>
    <xdr:cxnSp macro="">
      <xdr:nvCxnSpPr>
        <xdr:cNvPr id="317" name="直線コネクタ 316"/>
        <xdr:cNvCxnSpPr/>
      </xdr:nvCxnSpPr>
      <xdr:spPr>
        <a:xfrm>
          <a:off x="14782800" y="594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111760</xdr:rowOff>
    </xdr:from>
    <xdr:to>
      <xdr:col>73</xdr:col>
      <xdr:colOff>180975</xdr:colOff>
      <xdr:row>34</xdr:row>
      <xdr:rowOff>119380</xdr:rowOff>
    </xdr:to>
    <xdr:cxnSp macro="">
      <xdr:nvCxnSpPr>
        <xdr:cNvPr id="320" name="直線コネクタ 319"/>
        <xdr:cNvCxnSpPr/>
      </xdr:nvCxnSpPr>
      <xdr:spPr>
        <a:xfrm flipV="1">
          <a:off x="13893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96520</xdr:rowOff>
    </xdr:from>
    <xdr:to>
      <xdr:col>69</xdr:col>
      <xdr:colOff>92075</xdr:colOff>
      <xdr:row>34</xdr:row>
      <xdr:rowOff>119380</xdr:rowOff>
    </xdr:to>
    <xdr:cxnSp macro="">
      <xdr:nvCxnSpPr>
        <xdr:cNvPr id="323" name="直線コネクタ 322"/>
        <xdr:cNvCxnSpPr/>
      </xdr:nvCxnSpPr>
      <xdr:spPr>
        <a:xfrm>
          <a:off x="13004800" y="592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149877</xdr:rowOff>
    </xdr:from>
    <xdr:ext cx="762000" cy="259045"/>
    <xdr:sp macro="" textlink="">
      <xdr:nvSpPr>
        <xdr:cNvPr id="325" name="テキスト ボックス 32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33" name="楕円 332"/>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54627</xdr:rowOff>
    </xdr:from>
    <xdr:ext cx="762000" cy="259045"/>
    <xdr:sp macro="" textlink="">
      <xdr:nvSpPr>
        <xdr:cNvPr id="334" name="補助費等該当値テキスト"/>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106680</xdr:rowOff>
    </xdr:from>
    <xdr:to>
      <xdr:col>78</xdr:col>
      <xdr:colOff>120650</xdr:colOff>
      <xdr:row>35</xdr:row>
      <xdr:rowOff>36830</xdr:rowOff>
    </xdr:to>
    <xdr:sp macro="" textlink="">
      <xdr:nvSpPr>
        <xdr:cNvPr id="335" name="楕円 334"/>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21607</xdr:rowOff>
    </xdr:from>
    <xdr:ext cx="736600" cy="259045"/>
    <xdr:sp macro="" textlink="">
      <xdr:nvSpPr>
        <xdr:cNvPr id="336" name="テキスト ボックス 335"/>
        <xdr:cNvSpPr txBox="1"/>
      </xdr:nvSpPr>
      <xdr:spPr>
        <a:xfrm>
          <a:off x="15290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60960</xdr:rowOff>
    </xdr:from>
    <xdr:to>
      <xdr:col>74</xdr:col>
      <xdr:colOff>31750</xdr:colOff>
      <xdr:row>34</xdr:row>
      <xdr:rowOff>162560</xdr:rowOff>
    </xdr:to>
    <xdr:sp macro="" textlink="">
      <xdr:nvSpPr>
        <xdr:cNvPr id="337" name="楕円 336"/>
        <xdr:cNvSpPr/>
      </xdr:nvSpPr>
      <xdr:spPr>
        <a:xfrm>
          <a:off x="14732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147337</xdr:rowOff>
    </xdr:from>
    <xdr:ext cx="762000" cy="259045"/>
    <xdr:sp macro="" textlink="">
      <xdr:nvSpPr>
        <xdr:cNvPr id="338" name="テキスト ボックス 337"/>
        <xdr:cNvSpPr txBox="1"/>
      </xdr:nvSpPr>
      <xdr:spPr>
        <a:xfrm>
          <a:off x="14401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68580</xdr:rowOff>
    </xdr:from>
    <xdr:to>
      <xdr:col>69</xdr:col>
      <xdr:colOff>142875</xdr:colOff>
      <xdr:row>34</xdr:row>
      <xdr:rowOff>170180</xdr:rowOff>
    </xdr:to>
    <xdr:sp macro="" textlink="">
      <xdr:nvSpPr>
        <xdr:cNvPr id="339" name="楕円 338"/>
        <xdr:cNvSpPr/>
      </xdr:nvSpPr>
      <xdr:spPr>
        <a:xfrm>
          <a:off x="13843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154957</xdr:rowOff>
    </xdr:from>
    <xdr:ext cx="762000" cy="259045"/>
    <xdr:sp macro="" textlink="">
      <xdr:nvSpPr>
        <xdr:cNvPr id="340" name="テキスト ボックス 339"/>
        <xdr:cNvSpPr txBox="1"/>
      </xdr:nvSpPr>
      <xdr:spPr>
        <a:xfrm>
          <a:off x="135128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41" name="楕円 340"/>
        <xdr:cNvSpPr/>
      </xdr:nvSpPr>
      <xdr:spPr>
        <a:xfrm>
          <a:off x="12954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42" name="テキスト ボックス 341"/>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前年度と同様の１６．８であり、類似団体平均より０．８ポイント上回っている。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今後とも、引き続き、後年度に地方交付税措置のある起債を活用するとともに、繰上償還を実施すること等により市債残高の抑制に取り組む。</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35561</xdr:rowOff>
    </xdr:to>
    <xdr:cxnSp macro="">
      <xdr:nvCxnSpPr>
        <xdr:cNvPr id="375" name="直線コネクタ 374"/>
        <xdr:cNvCxnSpPr/>
      </xdr:nvCxnSpPr>
      <xdr:spPr>
        <a:xfrm>
          <a:off x="3987800" y="13408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35561</xdr:rowOff>
    </xdr:to>
    <xdr:cxnSp macro="">
      <xdr:nvCxnSpPr>
        <xdr:cNvPr id="378" name="直線コネクタ 377"/>
        <xdr:cNvCxnSpPr/>
      </xdr:nvCxnSpPr>
      <xdr:spPr>
        <a:xfrm>
          <a:off x="3098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66039</xdr:rowOff>
    </xdr:to>
    <xdr:cxnSp macro="">
      <xdr:nvCxnSpPr>
        <xdr:cNvPr id="381" name="直線コネクタ 380"/>
        <xdr:cNvCxnSpPr/>
      </xdr:nvCxnSpPr>
      <xdr:spPr>
        <a:xfrm flipV="1">
          <a:off x="2209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66039</xdr:rowOff>
    </xdr:to>
    <xdr:cxnSp macro="">
      <xdr:nvCxnSpPr>
        <xdr:cNvPr id="384" name="直線コネクタ 383"/>
        <xdr:cNvCxnSpPr/>
      </xdr:nvCxnSpPr>
      <xdr:spPr>
        <a:xfrm>
          <a:off x="1320800" y="13401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94" name="楕円 393"/>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5"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6" name="楕円 395"/>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7" name="テキスト ボックス 396"/>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8" name="楕円 397"/>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9" name="テキスト ボックス 398"/>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400" name="楕円 399"/>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401" name="テキスト ボックス 400"/>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402" name="楕円 401"/>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403" name="テキスト ボックス 402"/>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公債費以外に係る経常収支比率は、前年度に比べ１．３ポイント増となったが、類似団体平均は下回った。増加の主な要因は、扶助費と物件費が増加したことなどによるものである。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今後とも、給与水準や施設の維持管理経費の抑制に努め、財政の健全化に取り組む。</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143002</xdr:rowOff>
    </xdr:to>
    <xdr:cxnSp macro="">
      <xdr:nvCxnSpPr>
        <xdr:cNvPr id="434" name="直線コネクタ 433"/>
        <xdr:cNvCxnSpPr/>
      </xdr:nvCxnSpPr>
      <xdr:spPr>
        <a:xfrm>
          <a:off x="15671800" y="132852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83565</xdr:rowOff>
    </xdr:to>
    <xdr:cxnSp macro="">
      <xdr:nvCxnSpPr>
        <xdr:cNvPr id="437" name="直線コネクタ 436"/>
        <xdr:cNvCxnSpPr/>
      </xdr:nvCxnSpPr>
      <xdr:spPr>
        <a:xfrm>
          <a:off x="14782800" y="13198348"/>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51563</xdr:rowOff>
    </xdr:to>
    <xdr:cxnSp macro="">
      <xdr:nvCxnSpPr>
        <xdr:cNvPr id="440" name="直線コネクタ 439"/>
        <xdr:cNvCxnSpPr/>
      </xdr:nvCxnSpPr>
      <xdr:spPr>
        <a:xfrm flipV="1">
          <a:off x="13893800" y="131983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51563</xdr:rowOff>
    </xdr:to>
    <xdr:cxnSp macro="">
      <xdr:nvCxnSpPr>
        <xdr:cNvPr id="443" name="直線コネクタ 442"/>
        <xdr:cNvCxnSpPr/>
      </xdr:nvCxnSpPr>
      <xdr:spPr>
        <a:xfrm>
          <a:off x="13004800" y="131846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5" name="テキスト ボックス 444"/>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53" name="楕円 452"/>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108729</xdr:rowOff>
    </xdr:from>
    <xdr:ext cx="762000" cy="259045"/>
    <xdr:sp macro="" textlink="">
      <xdr:nvSpPr>
        <xdr:cNvPr id="454" name="公債費以外該当値テキスト"/>
        <xdr:cNvSpPr txBox="1"/>
      </xdr:nvSpPr>
      <xdr:spPr>
        <a:xfrm>
          <a:off x="16598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5" name="楕円 454"/>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56" name="テキスト ボックス 455"/>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7" name="楕円 456"/>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58" name="テキスト ボックス 457"/>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9" name="楕円 458"/>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60" name="テキスト ボックス 459"/>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61" name="楕円 460"/>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62" name="テキスト ボックス 461"/>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100193</xdr:rowOff>
    </xdr:from>
    <xdr:to>
      <xdr:col>29</xdr:col>
      <xdr:colOff>127000</xdr:colOff>
      <xdr:row>14</xdr:row>
      <xdr:rowOff>148702</xdr:rowOff>
    </xdr:to>
    <xdr:cxnSp macro="">
      <xdr:nvCxnSpPr>
        <xdr:cNvPr id="48" name="直線コネクタ 47"/>
        <xdr:cNvCxnSpPr/>
      </xdr:nvCxnSpPr>
      <xdr:spPr bwMode="auto">
        <a:xfrm flipV="1">
          <a:off x="5003800" y="2548118"/>
          <a:ext cx="647700" cy="48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148702</xdr:rowOff>
    </xdr:from>
    <xdr:to>
      <xdr:col>26</xdr:col>
      <xdr:colOff>50800</xdr:colOff>
      <xdr:row>15</xdr:row>
      <xdr:rowOff>1803</xdr:rowOff>
    </xdr:to>
    <xdr:cxnSp macro="">
      <xdr:nvCxnSpPr>
        <xdr:cNvPr id="51" name="直線コネクタ 50"/>
        <xdr:cNvCxnSpPr/>
      </xdr:nvCxnSpPr>
      <xdr:spPr bwMode="auto">
        <a:xfrm flipV="1">
          <a:off x="4305300" y="2596627"/>
          <a:ext cx="698500" cy="2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1803</xdr:rowOff>
    </xdr:from>
    <xdr:to>
      <xdr:col>22</xdr:col>
      <xdr:colOff>114300</xdr:colOff>
      <xdr:row>15</xdr:row>
      <xdr:rowOff>42220</xdr:rowOff>
    </xdr:to>
    <xdr:cxnSp macro="">
      <xdr:nvCxnSpPr>
        <xdr:cNvPr id="54" name="直線コネクタ 53"/>
        <xdr:cNvCxnSpPr/>
      </xdr:nvCxnSpPr>
      <xdr:spPr bwMode="auto">
        <a:xfrm flipV="1">
          <a:off x="3606800" y="2621178"/>
          <a:ext cx="698500" cy="4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42220</xdr:rowOff>
    </xdr:from>
    <xdr:to>
      <xdr:col>18</xdr:col>
      <xdr:colOff>177800</xdr:colOff>
      <xdr:row>15</xdr:row>
      <xdr:rowOff>67595</xdr:rowOff>
    </xdr:to>
    <xdr:cxnSp macro="">
      <xdr:nvCxnSpPr>
        <xdr:cNvPr id="57" name="直線コネクタ 56"/>
        <xdr:cNvCxnSpPr/>
      </xdr:nvCxnSpPr>
      <xdr:spPr bwMode="auto">
        <a:xfrm flipV="1">
          <a:off x="2908300" y="2661595"/>
          <a:ext cx="698500" cy="25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49393</xdr:rowOff>
    </xdr:from>
    <xdr:to>
      <xdr:col>29</xdr:col>
      <xdr:colOff>177800</xdr:colOff>
      <xdr:row>14</xdr:row>
      <xdr:rowOff>150993</xdr:rowOff>
    </xdr:to>
    <xdr:sp macro="" textlink="">
      <xdr:nvSpPr>
        <xdr:cNvPr id="67" name="楕円 66"/>
        <xdr:cNvSpPr/>
      </xdr:nvSpPr>
      <xdr:spPr bwMode="auto">
        <a:xfrm>
          <a:off x="5600700" y="2497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65920</xdr:rowOff>
    </xdr:from>
    <xdr:ext cx="762000" cy="259045"/>
    <xdr:sp macro="" textlink="">
      <xdr:nvSpPr>
        <xdr:cNvPr id="68" name="人口1人当たり決算額の推移該当値テキスト130"/>
        <xdr:cNvSpPr txBox="1"/>
      </xdr:nvSpPr>
      <xdr:spPr>
        <a:xfrm>
          <a:off x="5740400" y="234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97902</xdr:rowOff>
    </xdr:from>
    <xdr:to>
      <xdr:col>26</xdr:col>
      <xdr:colOff>101600</xdr:colOff>
      <xdr:row>15</xdr:row>
      <xdr:rowOff>28052</xdr:rowOff>
    </xdr:to>
    <xdr:sp macro="" textlink="">
      <xdr:nvSpPr>
        <xdr:cNvPr id="69" name="楕円 68"/>
        <xdr:cNvSpPr/>
      </xdr:nvSpPr>
      <xdr:spPr bwMode="auto">
        <a:xfrm>
          <a:off x="4953000" y="254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38229</xdr:rowOff>
    </xdr:from>
    <xdr:ext cx="736600" cy="259045"/>
    <xdr:sp macro="" textlink="">
      <xdr:nvSpPr>
        <xdr:cNvPr id="70" name="テキスト ボックス 69"/>
        <xdr:cNvSpPr txBox="1"/>
      </xdr:nvSpPr>
      <xdr:spPr>
        <a:xfrm>
          <a:off x="4622800" y="2314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122453</xdr:rowOff>
    </xdr:from>
    <xdr:to>
      <xdr:col>22</xdr:col>
      <xdr:colOff>165100</xdr:colOff>
      <xdr:row>15</xdr:row>
      <xdr:rowOff>52603</xdr:rowOff>
    </xdr:to>
    <xdr:sp macro="" textlink="">
      <xdr:nvSpPr>
        <xdr:cNvPr id="71" name="楕円 70"/>
        <xdr:cNvSpPr/>
      </xdr:nvSpPr>
      <xdr:spPr bwMode="auto">
        <a:xfrm>
          <a:off x="4254500" y="257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62780</xdr:rowOff>
    </xdr:from>
    <xdr:ext cx="762000" cy="259045"/>
    <xdr:sp macro="" textlink="">
      <xdr:nvSpPr>
        <xdr:cNvPr id="72" name="テキスト ボックス 71"/>
        <xdr:cNvSpPr txBox="1"/>
      </xdr:nvSpPr>
      <xdr:spPr>
        <a:xfrm>
          <a:off x="3924300" y="23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162870</xdr:rowOff>
    </xdr:from>
    <xdr:to>
      <xdr:col>19</xdr:col>
      <xdr:colOff>38100</xdr:colOff>
      <xdr:row>15</xdr:row>
      <xdr:rowOff>93020</xdr:rowOff>
    </xdr:to>
    <xdr:sp macro="" textlink="">
      <xdr:nvSpPr>
        <xdr:cNvPr id="73" name="楕円 72"/>
        <xdr:cNvSpPr/>
      </xdr:nvSpPr>
      <xdr:spPr bwMode="auto">
        <a:xfrm>
          <a:off x="3556000" y="261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103197</xdr:rowOff>
    </xdr:from>
    <xdr:ext cx="762000" cy="259045"/>
    <xdr:sp macro="" textlink="">
      <xdr:nvSpPr>
        <xdr:cNvPr id="74" name="テキスト ボックス 73"/>
        <xdr:cNvSpPr txBox="1"/>
      </xdr:nvSpPr>
      <xdr:spPr>
        <a:xfrm>
          <a:off x="3225800" y="237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16795</xdr:rowOff>
    </xdr:from>
    <xdr:to>
      <xdr:col>15</xdr:col>
      <xdr:colOff>101600</xdr:colOff>
      <xdr:row>15</xdr:row>
      <xdr:rowOff>118395</xdr:rowOff>
    </xdr:to>
    <xdr:sp macro="" textlink="">
      <xdr:nvSpPr>
        <xdr:cNvPr id="75" name="楕円 74"/>
        <xdr:cNvSpPr/>
      </xdr:nvSpPr>
      <xdr:spPr bwMode="auto">
        <a:xfrm>
          <a:off x="2857500" y="263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128572</xdr:rowOff>
    </xdr:from>
    <xdr:ext cx="762000" cy="259045"/>
    <xdr:sp macro="" textlink="">
      <xdr:nvSpPr>
        <xdr:cNvPr id="76" name="テキスト ボックス 75"/>
        <xdr:cNvSpPr txBox="1"/>
      </xdr:nvSpPr>
      <xdr:spPr>
        <a:xfrm>
          <a:off x="2527300" y="240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204541</xdr:rowOff>
    </xdr:from>
    <xdr:to>
      <xdr:col>29</xdr:col>
      <xdr:colOff>127000</xdr:colOff>
      <xdr:row>35</xdr:row>
      <xdr:rowOff>209936</xdr:rowOff>
    </xdr:to>
    <xdr:cxnSp macro="">
      <xdr:nvCxnSpPr>
        <xdr:cNvPr id="108" name="直線コネクタ 107"/>
        <xdr:cNvCxnSpPr/>
      </xdr:nvCxnSpPr>
      <xdr:spPr bwMode="auto">
        <a:xfrm>
          <a:off x="5003800" y="6814891"/>
          <a:ext cx="647700" cy="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155346</xdr:rowOff>
    </xdr:from>
    <xdr:to>
      <xdr:col>26</xdr:col>
      <xdr:colOff>50800</xdr:colOff>
      <xdr:row>35</xdr:row>
      <xdr:rowOff>204541</xdr:rowOff>
    </xdr:to>
    <xdr:cxnSp macro="">
      <xdr:nvCxnSpPr>
        <xdr:cNvPr id="111" name="直線コネクタ 110"/>
        <xdr:cNvCxnSpPr/>
      </xdr:nvCxnSpPr>
      <xdr:spPr bwMode="auto">
        <a:xfrm>
          <a:off x="4305300" y="6765696"/>
          <a:ext cx="698500" cy="4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122748</xdr:rowOff>
    </xdr:from>
    <xdr:to>
      <xdr:col>22</xdr:col>
      <xdr:colOff>114300</xdr:colOff>
      <xdr:row>35</xdr:row>
      <xdr:rowOff>155346</xdr:rowOff>
    </xdr:to>
    <xdr:cxnSp macro="">
      <xdr:nvCxnSpPr>
        <xdr:cNvPr id="114" name="直線コネクタ 113"/>
        <xdr:cNvCxnSpPr/>
      </xdr:nvCxnSpPr>
      <xdr:spPr bwMode="auto">
        <a:xfrm>
          <a:off x="3606800" y="6733098"/>
          <a:ext cx="698500" cy="32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55905</xdr:rowOff>
    </xdr:from>
    <xdr:to>
      <xdr:col>18</xdr:col>
      <xdr:colOff>177800</xdr:colOff>
      <xdr:row>35</xdr:row>
      <xdr:rowOff>122748</xdr:rowOff>
    </xdr:to>
    <xdr:cxnSp macro="">
      <xdr:nvCxnSpPr>
        <xdr:cNvPr id="117" name="直線コネクタ 116"/>
        <xdr:cNvCxnSpPr/>
      </xdr:nvCxnSpPr>
      <xdr:spPr bwMode="auto">
        <a:xfrm>
          <a:off x="2908300" y="6666255"/>
          <a:ext cx="698500" cy="6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159136</xdr:rowOff>
    </xdr:from>
    <xdr:to>
      <xdr:col>29</xdr:col>
      <xdr:colOff>177800</xdr:colOff>
      <xdr:row>35</xdr:row>
      <xdr:rowOff>260736</xdr:rowOff>
    </xdr:to>
    <xdr:sp macro="" textlink="">
      <xdr:nvSpPr>
        <xdr:cNvPr id="127" name="楕円 126"/>
        <xdr:cNvSpPr/>
      </xdr:nvSpPr>
      <xdr:spPr bwMode="auto">
        <a:xfrm>
          <a:off x="5600700" y="6769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4213</xdr:rowOff>
    </xdr:from>
    <xdr:ext cx="762000" cy="259045"/>
    <xdr:sp macro="" textlink="">
      <xdr:nvSpPr>
        <xdr:cNvPr id="128" name="人口1人当たり決算額の推移該当値テキスト445"/>
        <xdr:cNvSpPr txBox="1"/>
      </xdr:nvSpPr>
      <xdr:spPr>
        <a:xfrm>
          <a:off x="5740400" y="661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153741</xdr:rowOff>
    </xdr:from>
    <xdr:to>
      <xdr:col>26</xdr:col>
      <xdr:colOff>101600</xdr:colOff>
      <xdr:row>35</xdr:row>
      <xdr:rowOff>255341</xdr:rowOff>
    </xdr:to>
    <xdr:sp macro="" textlink="">
      <xdr:nvSpPr>
        <xdr:cNvPr id="129" name="楕円 128"/>
        <xdr:cNvSpPr/>
      </xdr:nvSpPr>
      <xdr:spPr bwMode="auto">
        <a:xfrm>
          <a:off x="4953000" y="676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265518</xdr:rowOff>
    </xdr:from>
    <xdr:ext cx="736600" cy="259045"/>
    <xdr:sp macro="" textlink="">
      <xdr:nvSpPr>
        <xdr:cNvPr id="130" name="テキスト ボックス 129"/>
        <xdr:cNvSpPr txBox="1"/>
      </xdr:nvSpPr>
      <xdr:spPr>
        <a:xfrm>
          <a:off x="4622800" y="653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104546</xdr:rowOff>
    </xdr:from>
    <xdr:to>
      <xdr:col>22</xdr:col>
      <xdr:colOff>165100</xdr:colOff>
      <xdr:row>35</xdr:row>
      <xdr:rowOff>206146</xdr:rowOff>
    </xdr:to>
    <xdr:sp macro="" textlink="">
      <xdr:nvSpPr>
        <xdr:cNvPr id="131" name="楕円 130"/>
        <xdr:cNvSpPr/>
      </xdr:nvSpPr>
      <xdr:spPr bwMode="auto">
        <a:xfrm>
          <a:off x="4254500" y="671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216323</xdr:rowOff>
    </xdr:from>
    <xdr:ext cx="762000" cy="259045"/>
    <xdr:sp macro="" textlink="">
      <xdr:nvSpPr>
        <xdr:cNvPr id="132" name="テキスト ボックス 131"/>
        <xdr:cNvSpPr txBox="1"/>
      </xdr:nvSpPr>
      <xdr:spPr>
        <a:xfrm>
          <a:off x="3924300" y="64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71948</xdr:rowOff>
    </xdr:from>
    <xdr:to>
      <xdr:col>19</xdr:col>
      <xdr:colOff>38100</xdr:colOff>
      <xdr:row>35</xdr:row>
      <xdr:rowOff>173548</xdr:rowOff>
    </xdr:to>
    <xdr:sp macro="" textlink="">
      <xdr:nvSpPr>
        <xdr:cNvPr id="133" name="楕円 132"/>
        <xdr:cNvSpPr/>
      </xdr:nvSpPr>
      <xdr:spPr bwMode="auto">
        <a:xfrm>
          <a:off x="3556000" y="668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183725</xdr:rowOff>
    </xdr:from>
    <xdr:ext cx="762000" cy="259045"/>
    <xdr:sp macro="" textlink="">
      <xdr:nvSpPr>
        <xdr:cNvPr id="134" name="テキスト ボックス 133"/>
        <xdr:cNvSpPr txBox="1"/>
      </xdr:nvSpPr>
      <xdr:spPr>
        <a:xfrm>
          <a:off x="3225800" y="645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5105</xdr:rowOff>
    </xdr:from>
    <xdr:to>
      <xdr:col>15</xdr:col>
      <xdr:colOff>101600</xdr:colOff>
      <xdr:row>35</xdr:row>
      <xdr:rowOff>106705</xdr:rowOff>
    </xdr:to>
    <xdr:sp macro="" textlink="">
      <xdr:nvSpPr>
        <xdr:cNvPr id="135" name="楕円 134"/>
        <xdr:cNvSpPr/>
      </xdr:nvSpPr>
      <xdr:spPr bwMode="auto">
        <a:xfrm>
          <a:off x="2857500" y="6615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116883</xdr:rowOff>
    </xdr:from>
    <xdr:ext cx="762000" cy="259045"/>
    <xdr:sp macro="" textlink="">
      <xdr:nvSpPr>
        <xdr:cNvPr id="136" name="テキスト ボックス 135"/>
        <xdr:cNvSpPr txBox="1"/>
      </xdr:nvSpPr>
      <xdr:spPr>
        <a:xfrm>
          <a:off x="2527300" y="63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427,131
422,161
375.42
158,160,408
154,356,762
2,733,731
94,096,407
177,180,858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94056</xdr:rowOff>
    </xdr:from>
    <xdr:to>
      <xdr:col>24</xdr:col>
      <xdr:colOff>63500</xdr:colOff>
      <xdr:row>32</xdr:row>
      <xdr:rowOff>111963</xdr:rowOff>
    </xdr:to>
    <xdr:cxnSp macro="">
      <xdr:nvCxnSpPr>
        <xdr:cNvPr id="61" name="直線コネクタ 60"/>
        <xdr:cNvCxnSpPr/>
      </xdr:nvCxnSpPr>
      <xdr:spPr>
        <a:xfrm>
          <a:off x="3797300" y="5580456"/>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94056</xdr:rowOff>
    </xdr:from>
    <xdr:to>
      <xdr:col>19</xdr:col>
      <xdr:colOff>177800</xdr:colOff>
      <xdr:row>32</xdr:row>
      <xdr:rowOff>153835</xdr:rowOff>
    </xdr:to>
    <xdr:cxnSp macro="">
      <xdr:nvCxnSpPr>
        <xdr:cNvPr id="64" name="直線コネクタ 63"/>
        <xdr:cNvCxnSpPr/>
      </xdr:nvCxnSpPr>
      <xdr:spPr>
        <a:xfrm flipV="1">
          <a:off x="2908300" y="5580456"/>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153835</xdr:rowOff>
    </xdr:from>
    <xdr:to>
      <xdr:col>15</xdr:col>
      <xdr:colOff>50800</xdr:colOff>
      <xdr:row>32</xdr:row>
      <xdr:rowOff>160846</xdr:rowOff>
    </xdr:to>
    <xdr:cxnSp macro="">
      <xdr:nvCxnSpPr>
        <xdr:cNvPr id="67" name="直線コネクタ 66"/>
        <xdr:cNvCxnSpPr/>
      </xdr:nvCxnSpPr>
      <xdr:spPr>
        <a:xfrm flipV="1">
          <a:off x="2019300" y="5640235"/>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119964</xdr:rowOff>
    </xdr:from>
    <xdr:to>
      <xdr:col>10</xdr:col>
      <xdr:colOff>114300</xdr:colOff>
      <xdr:row>32</xdr:row>
      <xdr:rowOff>160846</xdr:rowOff>
    </xdr:to>
    <xdr:cxnSp macro="">
      <xdr:nvCxnSpPr>
        <xdr:cNvPr id="70" name="直線コネクタ 69"/>
        <xdr:cNvCxnSpPr/>
      </xdr:nvCxnSpPr>
      <xdr:spPr>
        <a:xfrm>
          <a:off x="1130300" y="5606364"/>
          <a:ext cx="889000" cy="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61163</xdr:rowOff>
    </xdr:from>
    <xdr:to>
      <xdr:col>24</xdr:col>
      <xdr:colOff>114300</xdr:colOff>
      <xdr:row>32</xdr:row>
      <xdr:rowOff>162763</xdr:rowOff>
    </xdr:to>
    <xdr:sp macro="" textlink="">
      <xdr:nvSpPr>
        <xdr:cNvPr id="80" name="楕円 79"/>
        <xdr:cNvSpPr/>
      </xdr:nvSpPr>
      <xdr:spPr>
        <a:xfrm>
          <a:off x="4584700" y="55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84040</xdr:rowOff>
    </xdr:from>
    <xdr:ext cx="534377" cy="259045"/>
    <xdr:sp macro="" textlink="">
      <xdr:nvSpPr>
        <xdr:cNvPr id="81" name="人件費該当値テキスト"/>
        <xdr:cNvSpPr txBox="1"/>
      </xdr:nvSpPr>
      <xdr:spPr>
        <a:xfrm>
          <a:off x="4686300" y="53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43256</xdr:rowOff>
    </xdr:from>
    <xdr:to>
      <xdr:col>20</xdr:col>
      <xdr:colOff>38100</xdr:colOff>
      <xdr:row>32</xdr:row>
      <xdr:rowOff>144856</xdr:rowOff>
    </xdr:to>
    <xdr:sp macro="" textlink="">
      <xdr:nvSpPr>
        <xdr:cNvPr id="82" name="楕円 81"/>
        <xdr:cNvSpPr/>
      </xdr:nvSpPr>
      <xdr:spPr>
        <a:xfrm>
          <a:off x="3746500" y="55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161383</xdr:rowOff>
    </xdr:from>
    <xdr:ext cx="534377" cy="259045"/>
    <xdr:sp macro="" textlink="">
      <xdr:nvSpPr>
        <xdr:cNvPr id="83" name="テキスト ボックス 82"/>
        <xdr:cNvSpPr txBox="1"/>
      </xdr:nvSpPr>
      <xdr:spPr>
        <a:xfrm>
          <a:off x="3530111" y="53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103035</xdr:rowOff>
    </xdr:from>
    <xdr:to>
      <xdr:col>15</xdr:col>
      <xdr:colOff>101600</xdr:colOff>
      <xdr:row>33</xdr:row>
      <xdr:rowOff>33185</xdr:rowOff>
    </xdr:to>
    <xdr:sp macro="" textlink="">
      <xdr:nvSpPr>
        <xdr:cNvPr id="84" name="楕円 83"/>
        <xdr:cNvSpPr/>
      </xdr:nvSpPr>
      <xdr:spPr>
        <a:xfrm>
          <a:off x="2857500" y="558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49712</xdr:rowOff>
    </xdr:from>
    <xdr:ext cx="534377" cy="259045"/>
    <xdr:sp macro="" textlink="">
      <xdr:nvSpPr>
        <xdr:cNvPr id="85" name="テキスト ボックス 84"/>
        <xdr:cNvSpPr txBox="1"/>
      </xdr:nvSpPr>
      <xdr:spPr>
        <a:xfrm>
          <a:off x="2641111" y="536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110046</xdr:rowOff>
    </xdr:from>
    <xdr:to>
      <xdr:col>10</xdr:col>
      <xdr:colOff>165100</xdr:colOff>
      <xdr:row>33</xdr:row>
      <xdr:rowOff>40196</xdr:rowOff>
    </xdr:to>
    <xdr:sp macro="" textlink="">
      <xdr:nvSpPr>
        <xdr:cNvPr id="86" name="楕円 85"/>
        <xdr:cNvSpPr/>
      </xdr:nvSpPr>
      <xdr:spPr>
        <a:xfrm>
          <a:off x="1968500" y="55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56723</xdr:rowOff>
    </xdr:from>
    <xdr:ext cx="534377" cy="259045"/>
    <xdr:sp macro="" textlink="">
      <xdr:nvSpPr>
        <xdr:cNvPr id="87" name="テキスト ボックス 86"/>
        <xdr:cNvSpPr txBox="1"/>
      </xdr:nvSpPr>
      <xdr:spPr>
        <a:xfrm>
          <a:off x="1752111" y="537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69164</xdr:rowOff>
    </xdr:from>
    <xdr:to>
      <xdr:col>6</xdr:col>
      <xdr:colOff>38100</xdr:colOff>
      <xdr:row>32</xdr:row>
      <xdr:rowOff>170764</xdr:rowOff>
    </xdr:to>
    <xdr:sp macro="" textlink="">
      <xdr:nvSpPr>
        <xdr:cNvPr id="88" name="楕円 87"/>
        <xdr:cNvSpPr/>
      </xdr:nvSpPr>
      <xdr:spPr>
        <a:xfrm>
          <a:off x="1079500" y="55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15841</xdr:rowOff>
    </xdr:from>
    <xdr:ext cx="534377" cy="259045"/>
    <xdr:sp macro="" textlink="">
      <xdr:nvSpPr>
        <xdr:cNvPr id="89" name="テキスト ボックス 88"/>
        <xdr:cNvSpPr txBox="1"/>
      </xdr:nvSpPr>
      <xdr:spPr>
        <a:xfrm>
          <a:off x="863111" y="533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159131</xdr:rowOff>
    </xdr:from>
    <xdr:to>
      <xdr:col>24</xdr:col>
      <xdr:colOff>63500</xdr:colOff>
      <xdr:row>57</xdr:row>
      <xdr:rowOff>65710</xdr:rowOff>
    </xdr:to>
    <xdr:cxnSp macro="">
      <xdr:nvCxnSpPr>
        <xdr:cNvPr id="119" name="直線コネクタ 118"/>
        <xdr:cNvCxnSpPr/>
      </xdr:nvCxnSpPr>
      <xdr:spPr>
        <a:xfrm flipV="1">
          <a:off x="3797300" y="9760331"/>
          <a:ext cx="8382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60299</xdr:rowOff>
    </xdr:from>
    <xdr:to>
      <xdr:col>19</xdr:col>
      <xdr:colOff>177800</xdr:colOff>
      <xdr:row>57</xdr:row>
      <xdr:rowOff>65710</xdr:rowOff>
    </xdr:to>
    <xdr:cxnSp macro="">
      <xdr:nvCxnSpPr>
        <xdr:cNvPr id="122" name="直線コネクタ 121"/>
        <xdr:cNvCxnSpPr/>
      </xdr:nvCxnSpPr>
      <xdr:spPr>
        <a:xfrm>
          <a:off x="2908300" y="9832949"/>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15551</xdr:rowOff>
    </xdr:from>
    <xdr:to>
      <xdr:col>15</xdr:col>
      <xdr:colOff>50800</xdr:colOff>
      <xdr:row>57</xdr:row>
      <xdr:rowOff>60299</xdr:rowOff>
    </xdr:to>
    <xdr:cxnSp macro="">
      <xdr:nvCxnSpPr>
        <xdr:cNvPr id="125" name="直線コネクタ 124"/>
        <xdr:cNvCxnSpPr/>
      </xdr:nvCxnSpPr>
      <xdr:spPr>
        <a:xfrm>
          <a:off x="2019300" y="9788201"/>
          <a:ext cx="889000" cy="4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8979</xdr:rowOff>
    </xdr:from>
    <xdr:to>
      <xdr:col>10</xdr:col>
      <xdr:colOff>114300</xdr:colOff>
      <xdr:row>57</xdr:row>
      <xdr:rowOff>15551</xdr:rowOff>
    </xdr:to>
    <xdr:cxnSp macro="">
      <xdr:nvCxnSpPr>
        <xdr:cNvPr id="128" name="直線コネクタ 127"/>
        <xdr:cNvCxnSpPr/>
      </xdr:nvCxnSpPr>
      <xdr:spPr>
        <a:xfrm>
          <a:off x="1130300" y="9781629"/>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108331</xdr:rowOff>
    </xdr:from>
    <xdr:to>
      <xdr:col>24</xdr:col>
      <xdr:colOff>114300</xdr:colOff>
      <xdr:row>57</xdr:row>
      <xdr:rowOff>38481</xdr:rowOff>
    </xdr:to>
    <xdr:sp macro="" textlink="">
      <xdr:nvSpPr>
        <xdr:cNvPr id="138" name="楕円 137"/>
        <xdr:cNvSpPr/>
      </xdr:nvSpPr>
      <xdr:spPr>
        <a:xfrm>
          <a:off x="4584700" y="97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86758</xdr:rowOff>
    </xdr:from>
    <xdr:ext cx="534377" cy="259045"/>
    <xdr:sp macro="" textlink="">
      <xdr:nvSpPr>
        <xdr:cNvPr id="139" name="物件費該当値テキスト"/>
        <xdr:cNvSpPr txBox="1"/>
      </xdr:nvSpPr>
      <xdr:spPr>
        <a:xfrm>
          <a:off x="4686300" y="968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14910</xdr:rowOff>
    </xdr:from>
    <xdr:to>
      <xdr:col>20</xdr:col>
      <xdr:colOff>38100</xdr:colOff>
      <xdr:row>57</xdr:row>
      <xdr:rowOff>116510</xdr:rowOff>
    </xdr:to>
    <xdr:sp macro="" textlink="">
      <xdr:nvSpPr>
        <xdr:cNvPr id="140" name="楕円 139"/>
        <xdr:cNvSpPr/>
      </xdr:nvSpPr>
      <xdr:spPr>
        <a:xfrm>
          <a:off x="3746500" y="97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107637</xdr:rowOff>
    </xdr:from>
    <xdr:ext cx="534377" cy="259045"/>
    <xdr:sp macro="" textlink="">
      <xdr:nvSpPr>
        <xdr:cNvPr id="141" name="テキスト ボックス 140"/>
        <xdr:cNvSpPr txBox="1"/>
      </xdr:nvSpPr>
      <xdr:spPr>
        <a:xfrm>
          <a:off x="3530111" y="98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9499</xdr:rowOff>
    </xdr:from>
    <xdr:to>
      <xdr:col>15</xdr:col>
      <xdr:colOff>101600</xdr:colOff>
      <xdr:row>57</xdr:row>
      <xdr:rowOff>111099</xdr:rowOff>
    </xdr:to>
    <xdr:sp macro="" textlink="">
      <xdr:nvSpPr>
        <xdr:cNvPr id="142" name="楕円 141"/>
        <xdr:cNvSpPr/>
      </xdr:nvSpPr>
      <xdr:spPr>
        <a:xfrm>
          <a:off x="2857500" y="97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102226</xdr:rowOff>
    </xdr:from>
    <xdr:ext cx="534377" cy="259045"/>
    <xdr:sp macro="" textlink="">
      <xdr:nvSpPr>
        <xdr:cNvPr id="143" name="テキスト ボックス 142"/>
        <xdr:cNvSpPr txBox="1"/>
      </xdr:nvSpPr>
      <xdr:spPr>
        <a:xfrm>
          <a:off x="2641111" y="987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136201</xdr:rowOff>
    </xdr:from>
    <xdr:to>
      <xdr:col>10</xdr:col>
      <xdr:colOff>165100</xdr:colOff>
      <xdr:row>57</xdr:row>
      <xdr:rowOff>66351</xdr:rowOff>
    </xdr:to>
    <xdr:sp macro="" textlink="">
      <xdr:nvSpPr>
        <xdr:cNvPr id="144" name="楕円 143"/>
        <xdr:cNvSpPr/>
      </xdr:nvSpPr>
      <xdr:spPr>
        <a:xfrm>
          <a:off x="1968500" y="97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57478</xdr:rowOff>
    </xdr:from>
    <xdr:ext cx="534377" cy="259045"/>
    <xdr:sp macro="" textlink="">
      <xdr:nvSpPr>
        <xdr:cNvPr id="145" name="テキスト ボックス 144"/>
        <xdr:cNvSpPr txBox="1"/>
      </xdr:nvSpPr>
      <xdr:spPr>
        <a:xfrm>
          <a:off x="1752111" y="98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129629</xdr:rowOff>
    </xdr:from>
    <xdr:to>
      <xdr:col>6</xdr:col>
      <xdr:colOff>38100</xdr:colOff>
      <xdr:row>57</xdr:row>
      <xdr:rowOff>59779</xdr:rowOff>
    </xdr:to>
    <xdr:sp macro="" textlink="">
      <xdr:nvSpPr>
        <xdr:cNvPr id="146" name="楕円 145"/>
        <xdr:cNvSpPr/>
      </xdr:nvSpPr>
      <xdr:spPr>
        <a:xfrm>
          <a:off x="1079500" y="973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50906</xdr:rowOff>
    </xdr:from>
    <xdr:ext cx="534377" cy="259045"/>
    <xdr:sp macro="" textlink="">
      <xdr:nvSpPr>
        <xdr:cNvPr id="147" name="テキスト ボックス 146"/>
        <xdr:cNvSpPr txBox="1"/>
      </xdr:nvSpPr>
      <xdr:spPr>
        <a:xfrm>
          <a:off x="863111" y="982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105156</xdr:rowOff>
    </xdr:from>
    <xdr:to>
      <xdr:col>24</xdr:col>
      <xdr:colOff>63500</xdr:colOff>
      <xdr:row>75</xdr:row>
      <xdr:rowOff>168911</xdr:rowOff>
    </xdr:to>
    <xdr:cxnSp macro="">
      <xdr:nvCxnSpPr>
        <xdr:cNvPr id="176" name="直線コネクタ 175"/>
        <xdr:cNvCxnSpPr/>
      </xdr:nvCxnSpPr>
      <xdr:spPr>
        <a:xfrm>
          <a:off x="3797300" y="12963906"/>
          <a:ext cx="838200" cy="6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105156</xdr:rowOff>
    </xdr:from>
    <xdr:to>
      <xdr:col>19</xdr:col>
      <xdr:colOff>177800</xdr:colOff>
      <xdr:row>76</xdr:row>
      <xdr:rowOff>134874</xdr:rowOff>
    </xdr:to>
    <xdr:cxnSp macro="">
      <xdr:nvCxnSpPr>
        <xdr:cNvPr id="179" name="直線コネクタ 178"/>
        <xdr:cNvCxnSpPr/>
      </xdr:nvCxnSpPr>
      <xdr:spPr>
        <a:xfrm flipV="1">
          <a:off x="2908300" y="1296390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88646</xdr:rowOff>
    </xdr:from>
    <xdr:to>
      <xdr:col>15</xdr:col>
      <xdr:colOff>50800</xdr:colOff>
      <xdr:row>76</xdr:row>
      <xdr:rowOff>134874</xdr:rowOff>
    </xdr:to>
    <xdr:cxnSp macro="">
      <xdr:nvCxnSpPr>
        <xdr:cNvPr id="182" name="直線コネクタ 181"/>
        <xdr:cNvCxnSpPr/>
      </xdr:nvCxnSpPr>
      <xdr:spPr>
        <a:xfrm>
          <a:off x="2019300" y="13118846"/>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88646</xdr:rowOff>
    </xdr:from>
    <xdr:to>
      <xdr:col>10</xdr:col>
      <xdr:colOff>114300</xdr:colOff>
      <xdr:row>76</xdr:row>
      <xdr:rowOff>97155</xdr:rowOff>
    </xdr:to>
    <xdr:cxnSp macro="">
      <xdr:nvCxnSpPr>
        <xdr:cNvPr id="185" name="直線コネクタ 184"/>
        <xdr:cNvCxnSpPr/>
      </xdr:nvCxnSpPr>
      <xdr:spPr>
        <a:xfrm flipV="1">
          <a:off x="1130300" y="13118846"/>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118110</xdr:rowOff>
    </xdr:from>
    <xdr:to>
      <xdr:col>24</xdr:col>
      <xdr:colOff>114300</xdr:colOff>
      <xdr:row>76</xdr:row>
      <xdr:rowOff>48261</xdr:rowOff>
    </xdr:to>
    <xdr:sp macro="" textlink="">
      <xdr:nvSpPr>
        <xdr:cNvPr id="195" name="楕円 194"/>
        <xdr:cNvSpPr/>
      </xdr:nvSpPr>
      <xdr:spPr>
        <a:xfrm>
          <a:off x="45847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140987</xdr:rowOff>
    </xdr:from>
    <xdr:ext cx="469744" cy="259045"/>
    <xdr:sp macro="" textlink="">
      <xdr:nvSpPr>
        <xdr:cNvPr id="196" name="維持補修費該当値テキスト"/>
        <xdr:cNvSpPr txBox="1"/>
      </xdr:nvSpPr>
      <xdr:spPr>
        <a:xfrm>
          <a:off x="4686300" y="128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54356</xdr:rowOff>
    </xdr:from>
    <xdr:to>
      <xdr:col>20</xdr:col>
      <xdr:colOff>38100</xdr:colOff>
      <xdr:row>75</xdr:row>
      <xdr:rowOff>155956</xdr:rowOff>
    </xdr:to>
    <xdr:sp macro="" textlink="">
      <xdr:nvSpPr>
        <xdr:cNvPr id="197" name="楕円 196"/>
        <xdr:cNvSpPr/>
      </xdr:nvSpPr>
      <xdr:spPr>
        <a:xfrm>
          <a:off x="3746500" y="129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1033</xdr:rowOff>
    </xdr:from>
    <xdr:ext cx="469744" cy="259045"/>
    <xdr:sp macro="" textlink="">
      <xdr:nvSpPr>
        <xdr:cNvPr id="198" name="テキスト ボックス 197"/>
        <xdr:cNvSpPr txBox="1"/>
      </xdr:nvSpPr>
      <xdr:spPr>
        <a:xfrm>
          <a:off x="3562428" y="1268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84074</xdr:rowOff>
    </xdr:from>
    <xdr:to>
      <xdr:col>15</xdr:col>
      <xdr:colOff>101600</xdr:colOff>
      <xdr:row>77</xdr:row>
      <xdr:rowOff>14224</xdr:rowOff>
    </xdr:to>
    <xdr:sp macro="" textlink="">
      <xdr:nvSpPr>
        <xdr:cNvPr id="199" name="楕円 198"/>
        <xdr:cNvSpPr/>
      </xdr:nvSpPr>
      <xdr:spPr>
        <a:xfrm>
          <a:off x="2857500" y="131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5351</xdr:rowOff>
    </xdr:from>
    <xdr:ext cx="469744" cy="259045"/>
    <xdr:sp macro="" textlink="">
      <xdr:nvSpPr>
        <xdr:cNvPr id="200" name="テキスト ボックス 199"/>
        <xdr:cNvSpPr txBox="1"/>
      </xdr:nvSpPr>
      <xdr:spPr>
        <a:xfrm>
          <a:off x="2673428" y="1320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37846</xdr:rowOff>
    </xdr:from>
    <xdr:to>
      <xdr:col>10</xdr:col>
      <xdr:colOff>165100</xdr:colOff>
      <xdr:row>76</xdr:row>
      <xdr:rowOff>139446</xdr:rowOff>
    </xdr:to>
    <xdr:sp macro="" textlink="">
      <xdr:nvSpPr>
        <xdr:cNvPr id="201" name="楕円 200"/>
        <xdr:cNvSpPr/>
      </xdr:nvSpPr>
      <xdr:spPr>
        <a:xfrm>
          <a:off x="1968500" y="130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130573</xdr:rowOff>
    </xdr:from>
    <xdr:ext cx="469744" cy="259045"/>
    <xdr:sp macro="" textlink="">
      <xdr:nvSpPr>
        <xdr:cNvPr id="202" name="テキスト ボックス 201"/>
        <xdr:cNvSpPr txBox="1"/>
      </xdr:nvSpPr>
      <xdr:spPr>
        <a:xfrm>
          <a:off x="1784428" y="131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46355</xdr:rowOff>
    </xdr:from>
    <xdr:to>
      <xdr:col>6</xdr:col>
      <xdr:colOff>38100</xdr:colOff>
      <xdr:row>76</xdr:row>
      <xdr:rowOff>147955</xdr:rowOff>
    </xdr:to>
    <xdr:sp macro="" textlink="">
      <xdr:nvSpPr>
        <xdr:cNvPr id="203" name="楕円 202"/>
        <xdr:cNvSpPr/>
      </xdr:nvSpPr>
      <xdr:spPr>
        <a:xfrm>
          <a:off x="1079500" y="130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139082</xdr:rowOff>
    </xdr:from>
    <xdr:ext cx="469744" cy="259045"/>
    <xdr:sp macro="" textlink="">
      <xdr:nvSpPr>
        <xdr:cNvPr id="204" name="テキスト ボックス 203"/>
        <xdr:cNvSpPr txBox="1"/>
      </xdr:nvSpPr>
      <xdr:spPr>
        <a:xfrm>
          <a:off x="895428"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36182</xdr:rowOff>
    </xdr:from>
    <xdr:to>
      <xdr:col>24</xdr:col>
      <xdr:colOff>63500</xdr:colOff>
      <xdr:row>97</xdr:row>
      <xdr:rowOff>1829</xdr:rowOff>
    </xdr:to>
    <xdr:cxnSp macro="">
      <xdr:nvCxnSpPr>
        <xdr:cNvPr id="234" name="直線コネクタ 233"/>
        <xdr:cNvCxnSpPr/>
      </xdr:nvCxnSpPr>
      <xdr:spPr>
        <a:xfrm flipV="1">
          <a:off x="3797300" y="16495382"/>
          <a:ext cx="838200" cy="1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133565</xdr:rowOff>
    </xdr:from>
    <xdr:to>
      <xdr:col>19</xdr:col>
      <xdr:colOff>177800</xdr:colOff>
      <xdr:row>97</xdr:row>
      <xdr:rowOff>1829</xdr:rowOff>
    </xdr:to>
    <xdr:cxnSp macro="">
      <xdr:nvCxnSpPr>
        <xdr:cNvPr id="237" name="直線コネクタ 236"/>
        <xdr:cNvCxnSpPr/>
      </xdr:nvCxnSpPr>
      <xdr:spPr>
        <a:xfrm>
          <a:off x="2908300" y="16592765"/>
          <a:ext cx="889000" cy="3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133325</xdr:rowOff>
    </xdr:from>
    <xdr:to>
      <xdr:col>15</xdr:col>
      <xdr:colOff>50800</xdr:colOff>
      <xdr:row>96</xdr:row>
      <xdr:rowOff>133565</xdr:rowOff>
    </xdr:to>
    <xdr:cxnSp macro="">
      <xdr:nvCxnSpPr>
        <xdr:cNvPr id="240" name="直線コネクタ 239"/>
        <xdr:cNvCxnSpPr/>
      </xdr:nvCxnSpPr>
      <xdr:spPr>
        <a:xfrm>
          <a:off x="2019300" y="16592525"/>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133325</xdr:rowOff>
    </xdr:from>
    <xdr:to>
      <xdr:col>10</xdr:col>
      <xdr:colOff>114300</xdr:colOff>
      <xdr:row>96</xdr:row>
      <xdr:rowOff>157721</xdr:rowOff>
    </xdr:to>
    <xdr:cxnSp macro="">
      <xdr:nvCxnSpPr>
        <xdr:cNvPr id="243" name="直線コネクタ 242"/>
        <xdr:cNvCxnSpPr/>
      </xdr:nvCxnSpPr>
      <xdr:spPr>
        <a:xfrm flipV="1">
          <a:off x="1130300" y="16592525"/>
          <a:ext cx="889000" cy="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156832</xdr:rowOff>
    </xdr:from>
    <xdr:to>
      <xdr:col>24</xdr:col>
      <xdr:colOff>114300</xdr:colOff>
      <xdr:row>96</xdr:row>
      <xdr:rowOff>86982</xdr:rowOff>
    </xdr:to>
    <xdr:sp macro="" textlink="">
      <xdr:nvSpPr>
        <xdr:cNvPr id="253" name="楕円 252"/>
        <xdr:cNvSpPr/>
      </xdr:nvSpPr>
      <xdr:spPr>
        <a:xfrm>
          <a:off x="4584700" y="164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135259</xdr:rowOff>
    </xdr:from>
    <xdr:ext cx="599010" cy="259045"/>
    <xdr:sp macro="" textlink="">
      <xdr:nvSpPr>
        <xdr:cNvPr id="254" name="扶助費該当値テキスト"/>
        <xdr:cNvSpPr txBox="1"/>
      </xdr:nvSpPr>
      <xdr:spPr>
        <a:xfrm>
          <a:off x="4686300" y="1642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122479</xdr:rowOff>
    </xdr:from>
    <xdr:to>
      <xdr:col>20</xdr:col>
      <xdr:colOff>38100</xdr:colOff>
      <xdr:row>97</xdr:row>
      <xdr:rowOff>52629</xdr:rowOff>
    </xdr:to>
    <xdr:sp macro="" textlink="">
      <xdr:nvSpPr>
        <xdr:cNvPr id="255" name="楕円 254"/>
        <xdr:cNvSpPr/>
      </xdr:nvSpPr>
      <xdr:spPr>
        <a:xfrm>
          <a:off x="3746500" y="165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43756</xdr:rowOff>
    </xdr:from>
    <xdr:ext cx="534377" cy="259045"/>
    <xdr:sp macro="" textlink="">
      <xdr:nvSpPr>
        <xdr:cNvPr id="256" name="テキスト ボックス 255"/>
        <xdr:cNvSpPr txBox="1"/>
      </xdr:nvSpPr>
      <xdr:spPr>
        <a:xfrm>
          <a:off x="3530111" y="1667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82765</xdr:rowOff>
    </xdr:from>
    <xdr:to>
      <xdr:col>15</xdr:col>
      <xdr:colOff>101600</xdr:colOff>
      <xdr:row>97</xdr:row>
      <xdr:rowOff>12915</xdr:rowOff>
    </xdr:to>
    <xdr:sp macro="" textlink="">
      <xdr:nvSpPr>
        <xdr:cNvPr id="257" name="楕円 256"/>
        <xdr:cNvSpPr/>
      </xdr:nvSpPr>
      <xdr:spPr>
        <a:xfrm>
          <a:off x="2857500" y="165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4042</xdr:rowOff>
    </xdr:from>
    <xdr:ext cx="534377" cy="259045"/>
    <xdr:sp macro="" textlink="">
      <xdr:nvSpPr>
        <xdr:cNvPr id="258" name="テキスト ボックス 257"/>
        <xdr:cNvSpPr txBox="1"/>
      </xdr:nvSpPr>
      <xdr:spPr>
        <a:xfrm>
          <a:off x="2641111" y="1663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82525</xdr:rowOff>
    </xdr:from>
    <xdr:to>
      <xdr:col>10</xdr:col>
      <xdr:colOff>165100</xdr:colOff>
      <xdr:row>97</xdr:row>
      <xdr:rowOff>12675</xdr:rowOff>
    </xdr:to>
    <xdr:sp macro="" textlink="">
      <xdr:nvSpPr>
        <xdr:cNvPr id="259" name="楕円 258"/>
        <xdr:cNvSpPr/>
      </xdr:nvSpPr>
      <xdr:spPr>
        <a:xfrm>
          <a:off x="1968500" y="165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3802</xdr:rowOff>
    </xdr:from>
    <xdr:ext cx="534377" cy="259045"/>
    <xdr:sp macro="" textlink="">
      <xdr:nvSpPr>
        <xdr:cNvPr id="260" name="テキスト ボックス 259"/>
        <xdr:cNvSpPr txBox="1"/>
      </xdr:nvSpPr>
      <xdr:spPr>
        <a:xfrm>
          <a:off x="1752111" y="1663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106921</xdr:rowOff>
    </xdr:from>
    <xdr:to>
      <xdr:col>6</xdr:col>
      <xdr:colOff>38100</xdr:colOff>
      <xdr:row>97</xdr:row>
      <xdr:rowOff>37071</xdr:rowOff>
    </xdr:to>
    <xdr:sp macro="" textlink="">
      <xdr:nvSpPr>
        <xdr:cNvPr id="261" name="楕円 260"/>
        <xdr:cNvSpPr/>
      </xdr:nvSpPr>
      <xdr:spPr>
        <a:xfrm>
          <a:off x="1079500" y="165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28198</xdr:rowOff>
    </xdr:from>
    <xdr:ext cx="534377" cy="259045"/>
    <xdr:sp macro="" textlink="">
      <xdr:nvSpPr>
        <xdr:cNvPr id="262" name="テキスト ボックス 261"/>
        <xdr:cNvSpPr txBox="1"/>
      </xdr:nvSpPr>
      <xdr:spPr>
        <a:xfrm>
          <a:off x="863111" y="1665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16964</xdr:rowOff>
    </xdr:from>
    <xdr:to>
      <xdr:col>55</xdr:col>
      <xdr:colOff>0</xdr:colOff>
      <xdr:row>38</xdr:row>
      <xdr:rowOff>19365</xdr:rowOff>
    </xdr:to>
    <xdr:cxnSp macro="">
      <xdr:nvCxnSpPr>
        <xdr:cNvPr id="290" name="直線コネクタ 289"/>
        <xdr:cNvCxnSpPr/>
      </xdr:nvCxnSpPr>
      <xdr:spPr>
        <a:xfrm>
          <a:off x="9639300" y="6360614"/>
          <a:ext cx="838200" cy="17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16964</xdr:rowOff>
    </xdr:from>
    <xdr:to>
      <xdr:col>50</xdr:col>
      <xdr:colOff>114300</xdr:colOff>
      <xdr:row>37</xdr:row>
      <xdr:rowOff>68560</xdr:rowOff>
    </xdr:to>
    <xdr:cxnSp macro="">
      <xdr:nvCxnSpPr>
        <xdr:cNvPr id="293" name="直線コネクタ 292"/>
        <xdr:cNvCxnSpPr/>
      </xdr:nvCxnSpPr>
      <xdr:spPr>
        <a:xfrm flipV="1">
          <a:off x="8750300" y="6360614"/>
          <a:ext cx="889000" cy="5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68560</xdr:rowOff>
    </xdr:from>
    <xdr:to>
      <xdr:col>45</xdr:col>
      <xdr:colOff>177800</xdr:colOff>
      <xdr:row>37</xdr:row>
      <xdr:rowOff>124567</xdr:rowOff>
    </xdr:to>
    <xdr:cxnSp macro="">
      <xdr:nvCxnSpPr>
        <xdr:cNvPr id="296" name="直線コネクタ 295"/>
        <xdr:cNvCxnSpPr/>
      </xdr:nvCxnSpPr>
      <xdr:spPr>
        <a:xfrm flipV="1">
          <a:off x="7861300" y="6412210"/>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82847</xdr:rowOff>
    </xdr:from>
    <xdr:to>
      <xdr:col>41</xdr:col>
      <xdr:colOff>50800</xdr:colOff>
      <xdr:row>37</xdr:row>
      <xdr:rowOff>124567</xdr:rowOff>
    </xdr:to>
    <xdr:cxnSp macro="">
      <xdr:nvCxnSpPr>
        <xdr:cNvPr id="299" name="直線コネクタ 298"/>
        <xdr:cNvCxnSpPr/>
      </xdr:nvCxnSpPr>
      <xdr:spPr>
        <a:xfrm>
          <a:off x="6972300" y="6426497"/>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140015</xdr:rowOff>
    </xdr:from>
    <xdr:to>
      <xdr:col>55</xdr:col>
      <xdr:colOff>50800</xdr:colOff>
      <xdr:row>38</xdr:row>
      <xdr:rowOff>70165</xdr:rowOff>
    </xdr:to>
    <xdr:sp macro="" textlink="">
      <xdr:nvSpPr>
        <xdr:cNvPr id="309" name="楕円 308"/>
        <xdr:cNvSpPr/>
      </xdr:nvSpPr>
      <xdr:spPr>
        <a:xfrm>
          <a:off x="10426700" y="64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118442</xdr:rowOff>
    </xdr:from>
    <xdr:ext cx="534377" cy="259045"/>
    <xdr:sp macro="" textlink="">
      <xdr:nvSpPr>
        <xdr:cNvPr id="310" name="補助費等該当値テキスト"/>
        <xdr:cNvSpPr txBox="1"/>
      </xdr:nvSpPr>
      <xdr:spPr>
        <a:xfrm>
          <a:off x="10528300" y="64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137614</xdr:rowOff>
    </xdr:from>
    <xdr:to>
      <xdr:col>50</xdr:col>
      <xdr:colOff>165100</xdr:colOff>
      <xdr:row>37</xdr:row>
      <xdr:rowOff>67764</xdr:rowOff>
    </xdr:to>
    <xdr:sp macro="" textlink="">
      <xdr:nvSpPr>
        <xdr:cNvPr id="311" name="楕円 310"/>
        <xdr:cNvSpPr/>
      </xdr:nvSpPr>
      <xdr:spPr>
        <a:xfrm>
          <a:off x="9588500" y="63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84291</xdr:rowOff>
    </xdr:from>
    <xdr:ext cx="534377" cy="259045"/>
    <xdr:sp macro="" textlink="">
      <xdr:nvSpPr>
        <xdr:cNvPr id="312" name="テキスト ボックス 311"/>
        <xdr:cNvSpPr txBox="1"/>
      </xdr:nvSpPr>
      <xdr:spPr>
        <a:xfrm>
          <a:off x="9372111" y="60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17760</xdr:rowOff>
    </xdr:from>
    <xdr:to>
      <xdr:col>46</xdr:col>
      <xdr:colOff>38100</xdr:colOff>
      <xdr:row>37</xdr:row>
      <xdr:rowOff>119360</xdr:rowOff>
    </xdr:to>
    <xdr:sp macro="" textlink="">
      <xdr:nvSpPr>
        <xdr:cNvPr id="313" name="楕円 312"/>
        <xdr:cNvSpPr/>
      </xdr:nvSpPr>
      <xdr:spPr>
        <a:xfrm>
          <a:off x="8699500" y="63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135887</xdr:rowOff>
    </xdr:from>
    <xdr:ext cx="534377" cy="259045"/>
    <xdr:sp macro="" textlink="">
      <xdr:nvSpPr>
        <xdr:cNvPr id="314" name="テキスト ボックス 313"/>
        <xdr:cNvSpPr txBox="1"/>
      </xdr:nvSpPr>
      <xdr:spPr>
        <a:xfrm>
          <a:off x="8483111" y="61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73767</xdr:rowOff>
    </xdr:from>
    <xdr:to>
      <xdr:col>41</xdr:col>
      <xdr:colOff>101600</xdr:colOff>
      <xdr:row>38</xdr:row>
      <xdr:rowOff>3917</xdr:rowOff>
    </xdr:to>
    <xdr:sp macro="" textlink="">
      <xdr:nvSpPr>
        <xdr:cNvPr id="315" name="楕円 314"/>
        <xdr:cNvSpPr/>
      </xdr:nvSpPr>
      <xdr:spPr>
        <a:xfrm>
          <a:off x="7810500" y="64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166494</xdr:rowOff>
    </xdr:from>
    <xdr:ext cx="534377" cy="259045"/>
    <xdr:sp macro="" textlink="">
      <xdr:nvSpPr>
        <xdr:cNvPr id="316" name="テキスト ボックス 315"/>
        <xdr:cNvSpPr txBox="1"/>
      </xdr:nvSpPr>
      <xdr:spPr>
        <a:xfrm>
          <a:off x="7594111" y="65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32047</xdr:rowOff>
    </xdr:from>
    <xdr:to>
      <xdr:col>36</xdr:col>
      <xdr:colOff>165100</xdr:colOff>
      <xdr:row>37</xdr:row>
      <xdr:rowOff>133647</xdr:rowOff>
    </xdr:to>
    <xdr:sp macro="" textlink="">
      <xdr:nvSpPr>
        <xdr:cNvPr id="317" name="楕円 316"/>
        <xdr:cNvSpPr/>
      </xdr:nvSpPr>
      <xdr:spPr>
        <a:xfrm>
          <a:off x="6921500" y="63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150174</xdr:rowOff>
    </xdr:from>
    <xdr:ext cx="534377" cy="259045"/>
    <xdr:sp macro="" textlink="">
      <xdr:nvSpPr>
        <xdr:cNvPr id="318" name="テキスト ボックス 317"/>
        <xdr:cNvSpPr txBox="1"/>
      </xdr:nvSpPr>
      <xdr:spPr>
        <a:xfrm>
          <a:off x="6705111" y="615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532</xdr:rowOff>
    </xdr:from>
    <xdr:to>
      <xdr:col>55</xdr:col>
      <xdr:colOff>0</xdr:colOff>
      <xdr:row>58</xdr:row>
      <xdr:rowOff>26364</xdr:rowOff>
    </xdr:to>
    <xdr:cxnSp macro="">
      <xdr:nvCxnSpPr>
        <xdr:cNvPr id="350" name="直線コネクタ 349"/>
        <xdr:cNvCxnSpPr/>
      </xdr:nvCxnSpPr>
      <xdr:spPr>
        <a:xfrm flipV="1">
          <a:off x="9639300" y="9944632"/>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38708</xdr:rowOff>
    </xdr:from>
    <xdr:to>
      <xdr:col>50</xdr:col>
      <xdr:colOff>114300</xdr:colOff>
      <xdr:row>58</xdr:row>
      <xdr:rowOff>26364</xdr:rowOff>
    </xdr:to>
    <xdr:cxnSp macro="">
      <xdr:nvCxnSpPr>
        <xdr:cNvPr id="353" name="直線コネクタ 352"/>
        <xdr:cNvCxnSpPr/>
      </xdr:nvCxnSpPr>
      <xdr:spPr>
        <a:xfrm>
          <a:off x="8750300" y="9297008"/>
          <a:ext cx="889000" cy="6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38708</xdr:rowOff>
    </xdr:from>
    <xdr:to>
      <xdr:col>45</xdr:col>
      <xdr:colOff>177800</xdr:colOff>
      <xdr:row>55</xdr:row>
      <xdr:rowOff>47035</xdr:rowOff>
    </xdr:to>
    <xdr:cxnSp macro="">
      <xdr:nvCxnSpPr>
        <xdr:cNvPr id="356" name="直線コネクタ 355"/>
        <xdr:cNvCxnSpPr/>
      </xdr:nvCxnSpPr>
      <xdr:spPr>
        <a:xfrm flipV="1">
          <a:off x="7861300" y="9297008"/>
          <a:ext cx="889000" cy="17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47035</xdr:rowOff>
    </xdr:from>
    <xdr:to>
      <xdr:col>41</xdr:col>
      <xdr:colOff>50800</xdr:colOff>
      <xdr:row>56</xdr:row>
      <xdr:rowOff>93686</xdr:rowOff>
    </xdr:to>
    <xdr:cxnSp macro="">
      <xdr:nvCxnSpPr>
        <xdr:cNvPr id="359" name="直線コネクタ 358"/>
        <xdr:cNvCxnSpPr/>
      </xdr:nvCxnSpPr>
      <xdr:spPr>
        <a:xfrm flipV="1">
          <a:off x="6972300" y="9476785"/>
          <a:ext cx="889000" cy="21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121182</xdr:rowOff>
    </xdr:from>
    <xdr:to>
      <xdr:col>55</xdr:col>
      <xdr:colOff>50800</xdr:colOff>
      <xdr:row>58</xdr:row>
      <xdr:rowOff>51332</xdr:rowOff>
    </xdr:to>
    <xdr:sp macro="" textlink="">
      <xdr:nvSpPr>
        <xdr:cNvPr id="369" name="楕円 368"/>
        <xdr:cNvSpPr/>
      </xdr:nvSpPr>
      <xdr:spPr>
        <a:xfrm>
          <a:off x="10426700" y="98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99609</xdr:rowOff>
    </xdr:from>
    <xdr:ext cx="534377" cy="259045"/>
    <xdr:sp macro="" textlink="">
      <xdr:nvSpPr>
        <xdr:cNvPr id="370" name="普通建設事業費該当値テキスト"/>
        <xdr:cNvSpPr txBox="1"/>
      </xdr:nvSpPr>
      <xdr:spPr>
        <a:xfrm>
          <a:off x="10528300" y="987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147014</xdr:rowOff>
    </xdr:from>
    <xdr:to>
      <xdr:col>50</xdr:col>
      <xdr:colOff>165100</xdr:colOff>
      <xdr:row>58</xdr:row>
      <xdr:rowOff>77164</xdr:rowOff>
    </xdr:to>
    <xdr:sp macro="" textlink="">
      <xdr:nvSpPr>
        <xdr:cNvPr id="371" name="楕円 370"/>
        <xdr:cNvSpPr/>
      </xdr:nvSpPr>
      <xdr:spPr>
        <a:xfrm>
          <a:off x="9588500" y="99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68291</xdr:rowOff>
    </xdr:from>
    <xdr:ext cx="534377" cy="259045"/>
    <xdr:sp macro="" textlink="">
      <xdr:nvSpPr>
        <xdr:cNvPr id="372" name="テキスト ボックス 371"/>
        <xdr:cNvSpPr txBox="1"/>
      </xdr:nvSpPr>
      <xdr:spPr>
        <a:xfrm>
          <a:off x="9372111" y="1001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159358</xdr:rowOff>
    </xdr:from>
    <xdr:to>
      <xdr:col>46</xdr:col>
      <xdr:colOff>38100</xdr:colOff>
      <xdr:row>54</xdr:row>
      <xdr:rowOff>89508</xdr:rowOff>
    </xdr:to>
    <xdr:sp macro="" textlink="">
      <xdr:nvSpPr>
        <xdr:cNvPr id="373" name="楕円 372"/>
        <xdr:cNvSpPr/>
      </xdr:nvSpPr>
      <xdr:spPr>
        <a:xfrm>
          <a:off x="8699500" y="924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106035</xdr:rowOff>
    </xdr:from>
    <xdr:ext cx="534377" cy="259045"/>
    <xdr:sp macro="" textlink="">
      <xdr:nvSpPr>
        <xdr:cNvPr id="374" name="テキスト ボックス 373"/>
        <xdr:cNvSpPr txBox="1"/>
      </xdr:nvSpPr>
      <xdr:spPr>
        <a:xfrm>
          <a:off x="8483111" y="90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167685</xdr:rowOff>
    </xdr:from>
    <xdr:to>
      <xdr:col>41</xdr:col>
      <xdr:colOff>101600</xdr:colOff>
      <xdr:row>55</xdr:row>
      <xdr:rowOff>97835</xdr:rowOff>
    </xdr:to>
    <xdr:sp macro="" textlink="">
      <xdr:nvSpPr>
        <xdr:cNvPr id="375" name="楕円 374"/>
        <xdr:cNvSpPr/>
      </xdr:nvSpPr>
      <xdr:spPr>
        <a:xfrm>
          <a:off x="7810500" y="94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114362</xdr:rowOff>
    </xdr:from>
    <xdr:ext cx="534377" cy="259045"/>
    <xdr:sp macro="" textlink="">
      <xdr:nvSpPr>
        <xdr:cNvPr id="376" name="テキスト ボックス 375"/>
        <xdr:cNvSpPr txBox="1"/>
      </xdr:nvSpPr>
      <xdr:spPr>
        <a:xfrm>
          <a:off x="7594111" y="920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42886</xdr:rowOff>
    </xdr:from>
    <xdr:to>
      <xdr:col>36</xdr:col>
      <xdr:colOff>165100</xdr:colOff>
      <xdr:row>56</xdr:row>
      <xdr:rowOff>144486</xdr:rowOff>
    </xdr:to>
    <xdr:sp macro="" textlink="">
      <xdr:nvSpPr>
        <xdr:cNvPr id="377" name="楕円 376"/>
        <xdr:cNvSpPr/>
      </xdr:nvSpPr>
      <xdr:spPr>
        <a:xfrm>
          <a:off x="6921500" y="96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161013</xdr:rowOff>
    </xdr:from>
    <xdr:ext cx="534377" cy="259045"/>
    <xdr:sp macro="" textlink="">
      <xdr:nvSpPr>
        <xdr:cNvPr id="378" name="テキスト ボックス 377"/>
        <xdr:cNvSpPr txBox="1"/>
      </xdr:nvSpPr>
      <xdr:spPr>
        <a:xfrm>
          <a:off x="6705111" y="94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84020</xdr:rowOff>
    </xdr:from>
    <xdr:to>
      <xdr:col>55</xdr:col>
      <xdr:colOff>0</xdr:colOff>
      <xdr:row>77</xdr:row>
      <xdr:rowOff>156714</xdr:rowOff>
    </xdr:to>
    <xdr:cxnSp macro="">
      <xdr:nvCxnSpPr>
        <xdr:cNvPr id="409" name="直線コネクタ 408"/>
        <xdr:cNvCxnSpPr/>
      </xdr:nvCxnSpPr>
      <xdr:spPr>
        <a:xfrm flipV="1">
          <a:off x="9639300" y="13285670"/>
          <a:ext cx="8382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114129</xdr:rowOff>
    </xdr:from>
    <xdr:to>
      <xdr:col>50</xdr:col>
      <xdr:colOff>114300</xdr:colOff>
      <xdr:row>77</xdr:row>
      <xdr:rowOff>156714</xdr:rowOff>
    </xdr:to>
    <xdr:cxnSp macro="">
      <xdr:nvCxnSpPr>
        <xdr:cNvPr id="412" name="直線コネクタ 411"/>
        <xdr:cNvCxnSpPr/>
      </xdr:nvCxnSpPr>
      <xdr:spPr>
        <a:xfrm>
          <a:off x="8750300" y="12801429"/>
          <a:ext cx="889000" cy="5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85913</xdr:rowOff>
    </xdr:from>
    <xdr:to>
      <xdr:col>45</xdr:col>
      <xdr:colOff>177800</xdr:colOff>
      <xdr:row>74</xdr:row>
      <xdr:rowOff>114129</xdr:rowOff>
    </xdr:to>
    <xdr:cxnSp macro="">
      <xdr:nvCxnSpPr>
        <xdr:cNvPr id="415" name="直線コネクタ 414"/>
        <xdr:cNvCxnSpPr/>
      </xdr:nvCxnSpPr>
      <xdr:spPr>
        <a:xfrm>
          <a:off x="7861300" y="12601763"/>
          <a:ext cx="889000" cy="19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85913</xdr:rowOff>
    </xdr:from>
    <xdr:to>
      <xdr:col>41</xdr:col>
      <xdr:colOff>50800</xdr:colOff>
      <xdr:row>77</xdr:row>
      <xdr:rowOff>5381</xdr:rowOff>
    </xdr:to>
    <xdr:cxnSp macro="">
      <xdr:nvCxnSpPr>
        <xdr:cNvPr id="418" name="直線コネクタ 417"/>
        <xdr:cNvCxnSpPr/>
      </xdr:nvCxnSpPr>
      <xdr:spPr>
        <a:xfrm flipV="1">
          <a:off x="6972300" y="12601763"/>
          <a:ext cx="889000" cy="60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33220</xdr:rowOff>
    </xdr:from>
    <xdr:to>
      <xdr:col>55</xdr:col>
      <xdr:colOff>50800</xdr:colOff>
      <xdr:row>77</xdr:row>
      <xdr:rowOff>134820</xdr:rowOff>
    </xdr:to>
    <xdr:sp macro="" textlink="">
      <xdr:nvSpPr>
        <xdr:cNvPr id="428" name="楕円 427"/>
        <xdr:cNvSpPr/>
      </xdr:nvSpPr>
      <xdr:spPr>
        <a:xfrm>
          <a:off x="10426700" y="132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11647</xdr:rowOff>
    </xdr:from>
    <xdr:ext cx="534377" cy="259045"/>
    <xdr:sp macro="" textlink="">
      <xdr:nvSpPr>
        <xdr:cNvPr id="429" name="普通建設事業費 （ うち新規整備　）該当値テキスト"/>
        <xdr:cNvSpPr txBox="1"/>
      </xdr:nvSpPr>
      <xdr:spPr>
        <a:xfrm>
          <a:off x="10528300" y="132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105914</xdr:rowOff>
    </xdr:from>
    <xdr:to>
      <xdr:col>50</xdr:col>
      <xdr:colOff>165100</xdr:colOff>
      <xdr:row>78</xdr:row>
      <xdr:rowOff>36064</xdr:rowOff>
    </xdr:to>
    <xdr:sp macro="" textlink="">
      <xdr:nvSpPr>
        <xdr:cNvPr id="430" name="楕円 429"/>
        <xdr:cNvSpPr/>
      </xdr:nvSpPr>
      <xdr:spPr>
        <a:xfrm>
          <a:off x="9588500" y="133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27191</xdr:rowOff>
    </xdr:from>
    <xdr:ext cx="469744" cy="259045"/>
    <xdr:sp macro="" textlink="">
      <xdr:nvSpPr>
        <xdr:cNvPr id="431" name="テキスト ボックス 430"/>
        <xdr:cNvSpPr txBox="1"/>
      </xdr:nvSpPr>
      <xdr:spPr>
        <a:xfrm>
          <a:off x="9404428" y="1340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63329</xdr:rowOff>
    </xdr:from>
    <xdr:to>
      <xdr:col>46</xdr:col>
      <xdr:colOff>38100</xdr:colOff>
      <xdr:row>74</xdr:row>
      <xdr:rowOff>164929</xdr:rowOff>
    </xdr:to>
    <xdr:sp macro="" textlink="">
      <xdr:nvSpPr>
        <xdr:cNvPr id="432" name="楕円 431"/>
        <xdr:cNvSpPr/>
      </xdr:nvSpPr>
      <xdr:spPr>
        <a:xfrm>
          <a:off x="8699500" y="127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10006</xdr:rowOff>
    </xdr:from>
    <xdr:ext cx="534377" cy="259045"/>
    <xdr:sp macro="" textlink="">
      <xdr:nvSpPr>
        <xdr:cNvPr id="433" name="テキスト ボックス 432"/>
        <xdr:cNvSpPr txBox="1"/>
      </xdr:nvSpPr>
      <xdr:spPr>
        <a:xfrm>
          <a:off x="8483111" y="125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35113</xdr:rowOff>
    </xdr:from>
    <xdr:to>
      <xdr:col>41</xdr:col>
      <xdr:colOff>101600</xdr:colOff>
      <xdr:row>73</xdr:row>
      <xdr:rowOff>136713</xdr:rowOff>
    </xdr:to>
    <xdr:sp macro="" textlink="">
      <xdr:nvSpPr>
        <xdr:cNvPr id="434" name="楕円 433"/>
        <xdr:cNvSpPr/>
      </xdr:nvSpPr>
      <xdr:spPr>
        <a:xfrm>
          <a:off x="7810500" y="125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153240</xdr:rowOff>
    </xdr:from>
    <xdr:ext cx="534377" cy="259045"/>
    <xdr:sp macro="" textlink="">
      <xdr:nvSpPr>
        <xdr:cNvPr id="435" name="テキスト ボックス 434"/>
        <xdr:cNvSpPr txBox="1"/>
      </xdr:nvSpPr>
      <xdr:spPr>
        <a:xfrm>
          <a:off x="7594111" y="123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126031</xdr:rowOff>
    </xdr:from>
    <xdr:to>
      <xdr:col>36</xdr:col>
      <xdr:colOff>165100</xdr:colOff>
      <xdr:row>77</xdr:row>
      <xdr:rowOff>56181</xdr:rowOff>
    </xdr:to>
    <xdr:sp macro="" textlink="">
      <xdr:nvSpPr>
        <xdr:cNvPr id="436" name="楕円 435"/>
        <xdr:cNvSpPr/>
      </xdr:nvSpPr>
      <xdr:spPr>
        <a:xfrm>
          <a:off x="6921500" y="1315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47308</xdr:rowOff>
    </xdr:from>
    <xdr:ext cx="534377" cy="259045"/>
    <xdr:sp macro="" textlink="">
      <xdr:nvSpPr>
        <xdr:cNvPr id="437" name="テキスト ボックス 436"/>
        <xdr:cNvSpPr txBox="1"/>
      </xdr:nvSpPr>
      <xdr:spPr>
        <a:xfrm>
          <a:off x="6705111" y="132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58319</xdr:rowOff>
    </xdr:from>
    <xdr:to>
      <xdr:col>55</xdr:col>
      <xdr:colOff>0</xdr:colOff>
      <xdr:row>97</xdr:row>
      <xdr:rowOff>79445</xdr:rowOff>
    </xdr:to>
    <xdr:cxnSp macro="">
      <xdr:nvCxnSpPr>
        <xdr:cNvPr id="466" name="直線コネクタ 465"/>
        <xdr:cNvCxnSpPr/>
      </xdr:nvCxnSpPr>
      <xdr:spPr>
        <a:xfrm>
          <a:off x="9639300" y="16688969"/>
          <a:ext cx="8382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38315</xdr:rowOff>
    </xdr:from>
    <xdr:to>
      <xdr:col>50</xdr:col>
      <xdr:colOff>114300</xdr:colOff>
      <xdr:row>97</xdr:row>
      <xdr:rowOff>58319</xdr:rowOff>
    </xdr:to>
    <xdr:cxnSp macro="">
      <xdr:nvCxnSpPr>
        <xdr:cNvPr id="469" name="直線コネクタ 468"/>
        <xdr:cNvCxnSpPr/>
      </xdr:nvCxnSpPr>
      <xdr:spPr>
        <a:xfrm>
          <a:off x="8750300" y="16326065"/>
          <a:ext cx="889000" cy="36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38315</xdr:rowOff>
    </xdr:from>
    <xdr:to>
      <xdr:col>45</xdr:col>
      <xdr:colOff>177800</xdr:colOff>
      <xdr:row>96</xdr:row>
      <xdr:rowOff>135737</xdr:rowOff>
    </xdr:to>
    <xdr:cxnSp macro="">
      <xdr:nvCxnSpPr>
        <xdr:cNvPr id="472" name="直線コネクタ 471"/>
        <xdr:cNvCxnSpPr/>
      </xdr:nvCxnSpPr>
      <xdr:spPr>
        <a:xfrm flipV="1">
          <a:off x="7861300" y="16326065"/>
          <a:ext cx="889000" cy="26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161513</xdr:rowOff>
    </xdr:from>
    <xdr:to>
      <xdr:col>41</xdr:col>
      <xdr:colOff>50800</xdr:colOff>
      <xdr:row>96</xdr:row>
      <xdr:rowOff>135737</xdr:rowOff>
    </xdr:to>
    <xdr:cxnSp macro="">
      <xdr:nvCxnSpPr>
        <xdr:cNvPr id="475" name="直線コネクタ 474"/>
        <xdr:cNvCxnSpPr/>
      </xdr:nvCxnSpPr>
      <xdr:spPr>
        <a:xfrm>
          <a:off x="6972300" y="16449263"/>
          <a:ext cx="889000" cy="14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28645</xdr:rowOff>
    </xdr:from>
    <xdr:to>
      <xdr:col>55</xdr:col>
      <xdr:colOff>50800</xdr:colOff>
      <xdr:row>97</xdr:row>
      <xdr:rowOff>130245</xdr:rowOff>
    </xdr:to>
    <xdr:sp macro="" textlink="">
      <xdr:nvSpPr>
        <xdr:cNvPr id="485" name="楕円 484"/>
        <xdr:cNvSpPr/>
      </xdr:nvSpPr>
      <xdr:spPr>
        <a:xfrm>
          <a:off x="10426700" y="166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7072</xdr:rowOff>
    </xdr:from>
    <xdr:ext cx="534377" cy="259045"/>
    <xdr:sp macro="" textlink="">
      <xdr:nvSpPr>
        <xdr:cNvPr id="486" name="普通建設事業費 （ うち更新整備　）該当値テキスト"/>
        <xdr:cNvSpPr txBox="1"/>
      </xdr:nvSpPr>
      <xdr:spPr>
        <a:xfrm>
          <a:off x="10528300" y="1663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7519</xdr:rowOff>
    </xdr:from>
    <xdr:to>
      <xdr:col>50</xdr:col>
      <xdr:colOff>165100</xdr:colOff>
      <xdr:row>97</xdr:row>
      <xdr:rowOff>109119</xdr:rowOff>
    </xdr:to>
    <xdr:sp macro="" textlink="">
      <xdr:nvSpPr>
        <xdr:cNvPr id="487" name="楕円 486"/>
        <xdr:cNvSpPr/>
      </xdr:nvSpPr>
      <xdr:spPr>
        <a:xfrm>
          <a:off x="9588500" y="166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100246</xdr:rowOff>
    </xdr:from>
    <xdr:ext cx="534377" cy="259045"/>
    <xdr:sp macro="" textlink="">
      <xdr:nvSpPr>
        <xdr:cNvPr id="488" name="テキスト ボックス 487"/>
        <xdr:cNvSpPr txBox="1"/>
      </xdr:nvSpPr>
      <xdr:spPr>
        <a:xfrm>
          <a:off x="9372111" y="167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158965</xdr:rowOff>
    </xdr:from>
    <xdr:to>
      <xdr:col>46</xdr:col>
      <xdr:colOff>38100</xdr:colOff>
      <xdr:row>95</xdr:row>
      <xdr:rowOff>89115</xdr:rowOff>
    </xdr:to>
    <xdr:sp macro="" textlink="">
      <xdr:nvSpPr>
        <xdr:cNvPr id="489" name="楕円 488"/>
        <xdr:cNvSpPr/>
      </xdr:nvSpPr>
      <xdr:spPr>
        <a:xfrm>
          <a:off x="8699500" y="162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105642</xdr:rowOff>
    </xdr:from>
    <xdr:ext cx="534377" cy="259045"/>
    <xdr:sp macro="" textlink="">
      <xdr:nvSpPr>
        <xdr:cNvPr id="490" name="テキスト ボックス 489"/>
        <xdr:cNvSpPr txBox="1"/>
      </xdr:nvSpPr>
      <xdr:spPr>
        <a:xfrm>
          <a:off x="8483111" y="1605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84937</xdr:rowOff>
    </xdr:from>
    <xdr:to>
      <xdr:col>41</xdr:col>
      <xdr:colOff>101600</xdr:colOff>
      <xdr:row>97</xdr:row>
      <xdr:rowOff>15087</xdr:rowOff>
    </xdr:to>
    <xdr:sp macro="" textlink="">
      <xdr:nvSpPr>
        <xdr:cNvPr id="491" name="楕円 490"/>
        <xdr:cNvSpPr/>
      </xdr:nvSpPr>
      <xdr:spPr>
        <a:xfrm>
          <a:off x="7810500" y="1654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6214</xdr:rowOff>
    </xdr:from>
    <xdr:ext cx="534377" cy="259045"/>
    <xdr:sp macro="" textlink="">
      <xdr:nvSpPr>
        <xdr:cNvPr id="492" name="テキスト ボックス 491"/>
        <xdr:cNvSpPr txBox="1"/>
      </xdr:nvSpPr>
      <xdr:spPr>
        <a:xfrm>
          <a:off x="7594111" y="166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110713</xdr:rowOff>
    </xdr:from>
    <xdr:to>
      <xdr:col>36</xdr:col>
      <xdr:colOff>165100</xdr:colOff>
      <xdr:row>96</xdr:row>
      <xdr:rowOff>40863</xdr:rowOff>
    </xdr:to>
    <xdr:sp macro="" textlink="">
      <xdr:nvSpPr>
        <xdr:cNvPr id="493" name="楕円 492"/>
        <xdr:cNvSpPr/>
      </xdr:nvSpPr>
      <xdr:spPr>
        <a:xfrm>
          <a:off x="6921500" y="163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57390</xdr:rowOff>
    </xdr:from>
    <xdr:ext cx="534377" cy="259045"/>
    <xdr:sp macro="" textlink="">
      <xdr:nvSpPr>
        <xdr:cNvPr id="494" name="テキスト ボックス 493"/>
        <xdr:cNvSpPr txBox="1"/>
      </xdr:nvSpPr>
      <xdr:spPr>
        <a:xfrm>
          <a:off x="6705111" y="161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69356</xdr:rowOff>
    </xdr:from>
    <xdr:to>
      <xdr:col>85</xdr:col>
      <xdr:colOff>127000</xdr:colOff>
      <xdr:row>39</xdr:row>
      <xdr:rowOff>91466</xdr:rowOff>
    </xdr:to>
    <xdr:cxnSp macro="">
      <xdr:nvCxnSpPr>
        <xdr:cNvPr id="525" name="直線コネクタ 524"/>
        <xdr:cNvCxnSpPr/>
      </xdr:nvCxnSpPr>
      <xdr:spPr>
        <a:xfrm>
          <a:off x="15481300" y="6755906"/>
          <a:ext cx="8382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69356</xdr:rowOff>
    </xdr:from>
    <xdr:to>
      <xdr:col>81</xdr:col>
      <xdr:colOff>50800</xdr:colOff>
      <xdr:row>39</xdr:row>
      <xdr:rowOff>86273</xdr:rowOff>
    </xdr:to>
    <xdr:cxnSp macro="">
      <xdr:nvCxnSpPr>
        <xdr:cNvPr id="528" name="直線コネクタ 527"/>
        <xdr:cNvCxnSpPr/>
      </xdr:nvCxnSpPr>
      <xdr:spPr>
        <a:xfrm flipV="1">
          <a:off x="14592300" y="6755906"/>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86273</xdr:rowOff>
    </xdr:from>
    <xdr:to>
      <xdr:col>76</xdr:col>
      <xdr:colOff>114300</xdr:colOff>
      <xdr:row>39</xdr:row>
      <xdr:rowOff>91041</xdr:rowOff>
    </xdr:to>
    <xdr:cxnSp macro="">
      <xdr:nvCxnSpPr>
        <xdr:cNvPr id="531" name="直線コネクタ 530"/>
        <xdr:cNvCxnSpPr/>
      </xdr:nvCxnSpPr>
      <xdr:spPr>
        <a:xfrm flipV="1">
          <a:off x="13703300" y="6772823"/>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91041</xdr:rowOff>
    </xdr:from>
    <xdr:to>
      <xdr:col>71</xdr:col>
      <xdr:colOff>177800</xdr:colOff>
      <xdr:row>39</xdr:row>
      <xdr:rowOff>94307</xdr:rowOff>
    </xdr:to>
    <xdr:cxnSp macro="">
      <xdr:nvCxnSpPr>
        <xdr:cNvPr id="534" name="直線コネクタ 533"/>
        <xdr:cNvCxnSpPr/>
      </xdr:nvCxnSpPr>
      <xdr:spPr>
        <a:xfrm flipV="1">
          <a:off x="12814300" y="67775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40666</xdr:rowOff>
    </xdr:from>
    <xdr:to>
      <xdr:col>85</xdr:col>
      <xdr:colOff>177800</xdr:colOff>
      <xdr:row>39</xdr:row>
      <xdr:rowOff>142266</xdr:rowOff>
    </xdr:to>
    <xdr:sp macro="" textlink="">
      <xdr:nvSpPr>
        <xdr:cNvPr id="544" name="楕円 543"/>
        <xdr:cNvSpPr/>
      </xdr:nvSpPr>
      <xdr:spPr>
        <a:xfrm>
          <a:off x="16268700" y="67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127043</xdr:rowOff>
    </xdr:from>
    <xdr:ext cx="378565" cy="259045"/>
    <xdr:sp macro="" textlink="">
      <xdr:nvSpPr>
        <xdr:cNvPr id="545" name="災害復旧事業費該当値テキスト"/>
        <xdr:cNvSpPr txBox="1"/>
      </xdr:nvSpPr>
      <xdr:spPr>
        <a:xfrm>
          <a:off x="16370300" y="6642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18556</xdr:rowOff>
    </xdr:from>
    <xdr:to>
      <xdr:col>81</xdr:col>
      <xdr:colOff>101600</xdr:colOff>
      <xdr:row>39</xdr:row>
      <xdr:rowOff>120156</xdr:rowOff>
    </xdr:to>
    <xdr:sp macro="" textlink="">
      <xdr:nvSpPr>
        <xdr:cNvPr id="546" name="楕円 545"/>
        <xdr:cNvSpPr/>
      </xdr:nvSpPr>
      <xdr:spPr>
        <a:xfrm>
          <a:off x="15430500" y="670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111283</xdr:rowOff>
    </xdr:from>
    <xdr:ext cx="378565" cy="259045"/>
    <xdr:sp macro="" textlink="">
      <xdr:nvSpPr>
        <xdr:cNvPr id="547" name="テキスト ボックス 546"/>
        <xdr:cNvSpPr txBox="1"/>
      </xdr:nvSpPr>
      <xdr:spPr>
        <a:xfrm>
          <a:off x="15292017" y="6797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35473</xdr:rowOff>
    </xdr:from>
    <xdr:to>
      <xdr:col>76</xdr:col>
      <xdr:colOff>165100</xdr:colOff>
      <xdr:row>39</xdr:row>
      <xdr:rowOff>137073</xdr:rowOff>
    </xdr:to>
    <xdr:sp macro="" textlink="">
      <xdr:nvSpPr>
        <xdr:cNvPr id="548" name="楕円 547"/>
        <xdr:cNvSpPr/>
      </xdr:nvSpPr>
      <xdr:spPr>
        <a:xfrm>
          <a:off x="14541500" y="672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128200</xdr:rowOff>
    </xdr:from>
    <xdr:ext cx="378565" cy="259045"/>
    <xdr:sp macro="" textlink="">
      <xdr:nvSpPr>
        <xdr:cNvPr id="549" name="テキスト ボックス 548"/>
        <xdr:cNvSpPr txBox="1"/>
      </xdr:nvSpPr>
      <xdr:spPr>
        <a:xfrm>
          <a:off x="14403017" y="681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40241</xdr:rowOff>
    </xdr:from>
    <xdr:to>
      <xdr:col>72</xdr:col>
      <xdr:colOff>38100</xdr:colOff>
      <xdr:row>39</xdr:row>
      <xdr:rowOff>141841</xdr:rowOff>
    </xdr:to>
    <xdr:sp macro="" textlink="">
      <xdr:nvSpPr>
        <xdr:cNvPr id="550" name="楕円 549"/>
        <xdr:cNvSpPr/>
      </xdr:nvSpPr>
      <xdr:spPr>
        <a:xfrm>
          <a:off x="136525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132968</xdr:rowOff>
    </xdr:from>
    <xdr:ext cx="378565" cy="259045"/>
    <xdr:sp macro="" textlink="">
      <xdr:nvSpPr>
        <xdr:cNvPr id="551" name="テキスト ボックス 550"/>
        <xdr:cNvSpPr txBox="1"/>
      </xdr:nvSpPr>
      <xdr:spPr>
        <a:xfrm>
          <a:off x="13514017" y="6819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43507</xdr:rowOff>
    </xdr:from>
    <xdr:to>
      <xdr:col>67</xdr:col>
      <xdr:colOff>101600</xdr:colOff>
      <xdr:row>39</xdr:row>
      <xdr:rowOff>145107</xdr:rowOff>
    </xdr:to>
    <xdr:sp macro="" textlink="">
      <xdr:nvSpPr>
        <xdr:cNvPr id="552" name="楕円 551"/>
        <xdr:cNvSpPr/>
      </xdr:nvSpPr>
      <xdr:spPr>
        <a:xfrm>
          <a:off x="12763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136234</xdr:rowOff>
    </xdr:from>
    <xdr:ext cx="378565" cy="259045"/>
    <xdr:sp macro="" textlink="">
      <xdr:nvSpPr>
        <xdr:cNvPr id="553" name="テキスト ボックス 552"/>
        <xdr:cNvSpPr txBox="1"/>
      </xdr:nvSpPr>
      <xdr:spPr>
        <a:xfrm>
          <a:off x="12625017" y="6822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106896</xdr:rowOff>
    </xdr:from>
    <xdr:to>
      <xdr:col>85</xdr:col>
      <xdr:colOff>127000</xdr:colOff>
      <xdr:row>75</xdr:row>
      <xdr:rowOff>5197</xdr:rowOff>
    </xdr:to>
    <xdr:cxnSp macro="">
      <xdr:nvCxnSpPr>
        <xdr:cNvPr id="636" name="直線コネクタ 635"/>
        <xdr:cNvCxnSpPr/>
      </xdr:nvCxnSpPr>
      <xdr:spPr>
        <a:xfrm>
          <a:off x="15481300" y="12794196"/>
          <a:ext cx="838200" cy="6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106896</xdr:rowOff>
    </xdr:from>
    <xdr:to>
      <xdr:col>81</xdr:col>
      <xdr:colOff>50800</xdr:colOff>
      <xdr:row>74</xdr:row>
      <xdr:rowOff>119069</xdr:rowOff>
    </xdr:to>
    <xdr:cxnSp macro="">
      <xdr:nvCxnSpPr>
        <xdr:cNvPr id="639" name="直線コネクタ 638"/>
        <xdr:cNvCxnSpPr/>
      </xdr:nvCxnSpPr>
      <xdr:spPr>
        <a:xfrm flipV="1">
          <a:off x="14592300" y="12794196"/>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119069</xdr:rowOff>
    </xdr:from>
    <xdr:to>
      <xdr:col>76</xdr:col>
      <xdr:colOff>114300</xdr:colOff>
      <xdr:row>74</xdr:row>
      <xdr:rowOff>163588</xdr:rowOff>
    </xdr:to>
    <xdr:cxnSp macro="">
      <xdr:nvCxnSpPr>
        <xdr:cNvPr id="642" name="直線コネクタ 641"/>
        <xdr:cNvCxnSpPr/>
      </xdr:nvCxnSpPr>
      <xdr:spPr>
        <a:xfrm flipV="1">
          <a:off x="13703300" y="12806369"/>
          <a:ext cx="889000" cy="4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163588</xdr:rowOff>
    </xdr:from>
    <xdr:to>
      <xdr:col>71</xdr:col>
      <xdr:colOff>177800</xdr:colOff>
      <xdr:row>75</xdr:row>
      <xdr:rowOff>17399</xdr:rowOff>
    </xdr:to>
    <xdr:cxnSp macro="">
      <xdr:nvCxnSpPr>
        <xdr:cNvPr id="645" name="直線コネクタ 644"/>
        <xdr:cNvCxnSpPr/>
      </xdr:nvCxnSpPr>
      <xdr:spPr>
        <a:xfrm flipV="1">
          <a:off x="12814300" y="12850888"/>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125847</xdr:rowOff>
    </xdr:from>
    <xdr:to>
      <xdr:col>85</xdr:col>
      <xdr:colOff>177800</xdr:colOff>
      <xdr:row>75</xdr:row>
      <xdr:rowOff>55997</xdr:rowOff>
    </xdr:to>
    <xdr:sp macro="" textlink="">
      <xdr:nvSpPr>
        <xdr:cNvPr id="655" name="楕円 654"/>
        <xdr:cNvSpPr/>
      </xdr:nvSpPr>
      <xdr:spPr>
        <a:xfrm>
          <a:off x="16268700" y="1281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148724</xdr:rowOff>
    </xdr:from>
    <xdr:ext cx="534377" cy="259045"/>
    <xdr:sp macro="" textlink="">
      <xdr:nvSpPr>
        <xdr:cNvPr id="656" name="公債費該当値テキスト"/>
        <xdr:cNvSpPr txBox="1"/>
      </xdr:nvSpPr>
      <xdr:spPr>
        <a:xfrm>
          <a:off x="16370300" y="1266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56096</xdr:rowOff>
    </xdr:from>
    <xdr:to>
      <xdr:col>81</xdr:col>
      <xdr:colOff>101600</xdr:colOff>
      <xdr:row>74</xdr:row>
      <xdr:rowOff>157696</xdr:rowOff>
    </xdr:to>
    <xdr:sp macro="" textlink="">
      <xdr:nvSpPr>
        <xdr:cNvPr id="657" name="楕円 656"/>
        <xdr:cNvSpPr/>
      </xdr:nvSpPr>
      <xdr:spPr>
        <a:xfrm>
          <a:off x="15430500" y="127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2773</xdr:rowOff>
    </xdr:from>
    <xdr:ext cx="534377" cy="259045"/>
    <xdr:sp macro="" textlink="">
      <xdr:nvSpPr>
        <xdr:cNvPr id="658" name="テキスト ボックス 657"/>
        <xdr:cNvSpPr txBox="1"/>
      </xdr:nvSpPr>
      <xdr:spPr>
        <a:xfrm>
          <a:off x="15214111" y="125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68269</xdr:rowOff>
    </xdr:from>
    <xdr:to>
      <xdr:col>76</xdr:col>
      <xdr:colOff>165100</xdr:colOff>
      <xdr:row>74</xdr:row>
      <xdr:rowOff>169869</xdr:rowOff>
    </xdr:to>
    <xdr:sp macro="" textlink="">
      <xdr:nvSpPr>
        <xdr:cNvPr id="659" name="楕円 658"/>
        <xdr:cNvSpPr/>
      </xdr:nvSpPr>
      <xdr:spPr>
        <a:xfrm>
          <a:off x="14541500" y="127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14946</xdr:rowOff>
    </xdr:from>
    <xdr:ext cx="534377" cy="259045"/>
    <xdr:sp macro="" textlink="">
      <xdr:nvSpPr>
        <xdr:cNvPr id="660" name="テキスト ボックス 659"/>
        <xdr:cNvSpPr txBox="1"/>
      </xdr:nvSpPr>
      <xdr:spPr>
        <a:xfrm>
          <a:off x="14325111" y="125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112788</xdr:rowOff>
    </xdr:from>
    <xdr:to>
      <xdr:col>72</xdr:col>
      <xdr:colOff>38100</xdr:colOff>
      <xdr:row>75</xdr:row>
      <xdr:rowOff>42938</xdr:rowOff>
    </xdr:to>
    <xdr:sp macro="" textlink="">
      <xdr:nvSpPr>
        <xdr:cNvPr id="661" name="楕円 660"/>
        <xdr:cNvSpPr/>
      </xdr:nvSpPr>
      <xdr:spPr>
        <a:xfrm>
          <a:off x="13652500" y="1280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59465</xdr:rowOff>
    </xdr:from>
    <xdr:ext cx="534377" cy="259045"/>
    <xdr:sp macro="" textlink="">
      <xdr:nvSpPr>
        <xdr:cNvPr id="662" name="テキスト ボックス 661"/>
        <xdr:cNvSpPr txBox="1"/>
      </xdr:nvSpPr>
      <xdr:spPr>
        <a:xfrm>
          <a:off x="13436111" y="125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138049</xdr:rowOff>
    </xdr:from>
    <xdr:to>
      <xdr:col>67</xdr:col>
      <xdr:colOff>101600</xdr:colOff>
      <xdr:row>75</xdr:row>
      <xdr:rowOff>68199</xdr:rowOff>
    </xdr:to>
    <xdr:sp macro="" textlink="">
      <xdr:nvSpPr>
        <xdr:cNvPr id="663" name="楕円 662"/>
        <xdr:cNvSpPr/>
      </xdr:nvSpPr>
      <xdr:spPr>
        <a:xfrm>
          <a:off x="12763500" y="128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59326</xdr:rowOff>
    </xdr:from>
    <xdr:ext cx="534377" cy="259045"/>
    <xdr:sp macro="" textlink="">
      <xdr:nvSpPr>
        <xdr:cNvPr id="664" name="テキスト ボックス 663"/>
        <xdr:cNvSpPr txBox="1"/>
      </xdr:nvSpPr>
      <xdr:spPr>
        <a:xfrm>
          <a:off x="12547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137049</xdr:rowOff>
    </xdr:from>
    <xdr:to>
      <xdr:col>85</xdr:col>
      <xdr:colOff>127000</xdr:colOff>
      <xdr:row>98</xdr:row>
      <xdr:rowOff>102896</xdr:rowOff>
    </xdr:to>
    <xdr:cxnSp macro="">
      <xdr:nvCxnSpPr>
        <xdr:cNvPr id="691" name="直線コネクタ 690"/>
        <xdr:cNvCxnSpPr/>
      </xdr:nvCxnSpPr>
      <xdr:spPr>
        <a:xfrm>
          <a:off x="15481300" y="16596249"/>
          <a:ext cx="838200" cy="30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137049</xdr:rowOff>
    </xdr:from>
    <xdr:to>
      <xdr:col>81</xdr:col>
      <xdr:colOff>50800</xdr:colOff>
      <xdr:row>97</xdr:row>
      <xdr:rowOff>94940</xdr:rowOff>
    </xdr:to>
    <xdr:cxnSp macro="">
      <xdr:nvCxnSpPr>
        <xdr:cNvPr id="694" name="直線コネクタ 693"/>
        <xdr:cNvCxnSpPr/>
      </xdr:nvCxnSpPr>
      <xdr:spPr>
        <a:xfrm flipV="1">
          <a:off x="14592300" y="16596249"/>
          <a:ext cx="889000" cy="12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6" name="テキスト ボックス 695"/>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94940</xdr:rowOff>
    </xdr:from>
    <xdr:to>
      <xdr:col>76</xdr:col>
      <xdr:colOff>114300</xdr:colOff>
      <xdr:row>97</xdr:row>
      <xdr:rowOff>146650</xdr:rowOff>
    </xdr:to>
    <xdr:cxnSp macro="">
      <xdr:nvCxnSpPr>
        <xdr:cNvPr id="697" name="直線コネクタ 696"/>
        <xdr:cNvCxnSpPr/>
      </xdr:nvCxnSpPr>
      <xdr:spPr>
        <a:xfrm flipV="1">
          <a:off x="13703300" y="16725590"/>
          <a:ext cx="8890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146650</xdr:rowOff>
    </xdr:from>
    <xdr:to>
      <xdr:col>71</xdr:col>
      <xdr:colOff>177800</xdr:colOff>
      <xdr:row>98</xdr:row>
      <xdr:rowOff>120543</xdr:rowOff>
    </xdr:to>
    <xdr:cxnSp macro="">
      <xdr:nvCxnSpPr>
        <xdr:cNvPr id="700" name="直線コネクタ 699"/>
        <xdr:cNvCxnSpPr/>
      </xdr:nvCxnSpPr>
      <xdr:spPr>
        <a:xfrm flipV="1">
          <a:off x="12814300" y="16777300"/>
          <a:ext cx="889000" cy="14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52096</xdr:rowOff>
    </xdr:from>
    <xdr:to>
      <xdr:col>85</xdr:col>
      <xdr:colOff>177800</xdr:colOff>
      <xdr:row>98</xdr:row>
      <xdr:rowOff>153696</xdr:rowOff>
    </xdr:to>
    <xdr:sp macro="" textlink="">
      <xdr:nvSpPr>
        <xdr:cNvPr id="710" name="楕円 709"/>
        <xdr:cNvSpPr/>
      </xdr:nvSpPr>
      <xdr:spPr>
        <a:xfrm>
          <a:off x="16268700" y="1685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138473</xdr:rowOff>
    </xdr:from>
    <xdr:ext cx="378565" cy="259045"/>
    <xdr:sp macro="" textlink="">
      <xdr:nvSpPr>
        <xdr:cNvPr id="711" name="積立金該当値テキスト"/>
        <xdr:cNvSpPr txBox="1"/>
      </xdr:nvSpPr>
      <xdr:spPr>
        <a:xfrm>
          <a:off x="16370300" y="16769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86249</xdr:rowOff>
    </xdr:from>
    <xdr:to>
      <xdr:col>81</xdr:col>
      <xdr:colOff>101600</xdr:colOff>
      <xdr:row>97</xdr:row>
      <xdr:rowOff>16399</xdr:rowOff>
    </xdr:to>
    <xdr:sp macro="" textlink="">
      <xdr:nvSpPr>
        <xdr:cNvPr id="712" name="楕円 711"/>
        <xdr:cNvSpPr/>
      </xdr:nvSpPr>
      <xdr:spPr>
        <a:xfrm>
          <a:off x="15430500" y="165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32926</xdr:rowOff>
    </xdr:from>
    <xdr:ext cx="469744" cy="259045"/>
    <xdr:sp macro="" textlink="">
      <xdr:nvSpPr>
        <xdr:cNvPr id="713" name="テキスト ボックス 712"/>
        <xdr:cNvSpPr txBox="1"/>
      </xdr:nvSpPr>
      <xdr:spPr>
        <a:xfrm>
          <a:off x="15246428" y="1632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44140</xdr:rowOff>
    </xdr:from>
    <xdr:to>
      <xdr:col>76</xdr:col>
      <xdr:colOff>165100</xdr:colOff>
      <xdr:row>97</xdr:row>
      <xdr:rowOff>145740</xdr:rowOff>
    </xdr:to>
    <xdr:sp macro="" textlink="">
      <xdr:nvSpPr>
        <xdr:cNvPr id="714" name="楕円 713"/>
        <xdr:cNvSpPr/>
      </xdr:nvSpPr>
      <xdr:spPr>
        <a:xfrm>
          <a:off x="14541500" y="166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136867</xdr:rowOff>
    </xdr:from>
    <xdr:ext cx="469744" cy="259045"/>
    <xdr:sp macro="" textlink="">
      <xdr:nvSpPr>
        <xdr:cNvPr id="715" name="テキスト ボックス 714"/>
        <xdr:cNvSpPr txBox="1"/>
      </xdr:nvSpPr>
      <xdr:spPr>
        <a:xfrm>
          <a:off x="14357428" y="167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95850</xdr:rowOff>
    </xdr:from>
    <xdr:to>
      <xdr:col>72</xdr:col>
      <xdr:colOff>38100</xdr:colOff>
      <xdr:row>98</xdr:row>
      <xdr:rowOff>26000</xdr:rowOff>
    </xdr:to>
    <xdr:sp macro="" textlink="">
      <xdr:nvSpPr>
        <xdr:cNvPr id="716" name="楕円 715"/>
        <xdr:cNvSpPr/>
      </xdr:nvSpPr>
      <xdr:spPr>
        <a:xfrm>
          <a:off x="13652500" y="1672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17127</xdr:rowOff>
    </xdr:from>
    <xdr:ext cx="469744" cy="259045"/>
    <xdr:sp macro="" textlink="">
      <xdr:nvSpPr>
        <xdr:cNvPr id="717" name="テキスト ボックス 716"/>
        <xdr:cNvSpPr txBox="1"/>
      </xdr:nvSpPr>
      <xdr:spPr>
        <a:xfrm>
          <a:off x="13468428" y="1681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69743</xdr:rowOff>
    </xdr:from>
    <xdr:to>
      <xdr:col>67</xdr:col>
      <xdr:colOff>101600</xdr:colOff>
      <xdr:row>98</xdr:row>
      <xdr:rowOff>171343</xdr:rowOff>
    </xdr:to>
    <xdr:sp macro="" textlink="">
      <xdr:nvSpPr>
        <xdr:cNvPr id="718" name="楕円 717"/>
        <xdr:cNvSpPr/>
      </xdr:nvSpPr>
      <xdr:spPr>
        <a:xfrm>
          <a:off x="12763500" y="168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162470</xdr:rowOff>
    </xdr:from>
    <xdr:ext cx="378565" cy="259045"/>
    <xdr:sp macro="" textlink="">
      <xdr:nvSpPr>
        <xdr:cNvPr id="719" name="テキスト ボックス 718"/>
        <xdr:cNvSpPr txBox="1"/>
      </xdr:nvSpPr>
      <xdr:spPr>
        <a:xfrm>
          <a:off x="12625017" y="16964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164084</xdr:rowOff>
    </xdr:from>
    <xdr:to>
      <xdr:col>116</xdr:col>
      <xdr:colOff>63500</xdr:colOff>
      <xdr:row>37</xdr:row>
      <xdr:rowOff>47244</xdr:rowOff>
    </xdr:to>
    <xdr:cxnSp macro="">
      <xdr:nvCxnSpPr>
        <xdr:cNvPr id="748" name="直線コネクタ 747"/>
        <xdr:cNvCxnSpPr/>
      </xdr:nvCxnSpPr>
      <xdr:spPr>
        <a:xfrm>
          <a:off x="21323300" y="5993384"/>
          <a:ext cx="838200" cy="3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9"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77597</xdr:rowOff>
    </xdr:from>
    <xdr:to>
      <xdr:col>111</xdr:col>
      <xdr:colOff>177800</xdr:colOff>
      <xdr:row>34</xdr:row>
      <xdr:rowOff>164084</xdr:rowOff>
    </xdr:to>
    <xdr:cxnSp macro="">
      <xdr:nvCxnSpPr>
        <xdr:cNvPr id="751" name="直線コネクタ 750"/>
        <xdr:cNvCxnSpPr/>
      </xdr:nvCxnSpPr>
      <xdr:spPr>
        <a:xfrm>
          <a:off x="20434300" y="5735447"/>
          <a:ext cx="889000" cy="25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77597</xdr:rowOff>
    </xdr:from>
    <xdr:to>
      <xdr:col>107</xdr:col>
      <xdr:colOff>50800</xdr:colOff>
      <xdr:row>37</xdr:row>
      <xdr:rowOff>96139</xdr:rowOff>
    </xdr:to>
    <xdr:cxnSp macro="">
      <xdr:nvCxnSpPr>
        <xdr:cNvPr id="754" name="直線コネクタ 753"/>
        <xdr:cNvCxnSpPr/>
      </xdr:nvCxnSpPr>
      <xdr:spPr>
        <a:xfrm flipV="1">
          <a:off x="19545300" y="5735447"/>
          <a:ext cx="889000" cy="70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11701</xdr:rowOff>
    </xdr:from>
    <xdr:ext cx="469744" cy="259045"/>
    <xdr:sp macro="" textlink="">
      <xdr:nvSpPr>
        <xdr:cNvPr id="756" name="テキスト ボックス 755"/>
        <xdr:cNvSpPr txBox="1"/>
      </xdr:nvSpPr>
      <xdr:spPr>
        <a:xfrm>
          <a:off x="20199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96139</xdr:rowOff>
    </xdr:from>
    <xdr:to>
      <xdr:col>102</xdr:col>
      <xdr:colOff>114300</xdr:colOff>
      <xdr:row>37</xdr:row>
      <xdr:rowOff>147320</xdr:rowOff>
    </xdr:to>
    <xdr:cxnSp macro="">
      <xdr:nvCxnSpPr>
        <xdr:cNvPr id="757" name="直線コネクタ 756"/>
        <xdr:cNvCxnSpPr/>
      </xdr:nvCxnSpPr>
      <xdr:spPr>
        <a:xfrm flipV="1">
          <a:off x="18656300" y="6439789"/>
          <a:ext cx="889000" cy="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15384</xdr:rowOff>
    </xdr:from>
    <xdr:ext cx="469744" cy="259045"/>
    <xdr:sp macro="" textlink="">
      <xdr:nvSpPr>
        <xdr:cNvPr id="759" name="テキスト ボックス 758"/>
        <xdr:cNvSpPr txBox="1"/>
      </xdr:nvSpPr>
      <xdr:spPr>
        <a:xfrm>
          <a:off x="19310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24655</xdr:rowOff>
    </xdr:from>
    <xdr:ext cx="469744" cy="259045"/>
    <xdr:sp macro="" textlink="">
      <xdr:nvSpPr>
        <xdr:cNvPr id="761" name="テキスト ボックス 760"/>
        <xdr:cNvSpPr txBox="1"/>
      </xdr:nvSpPr>
      <xdr:spPr>
        <a:xfrm>
          <a:off x="18421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167894</xdr:rowOff>
    </xdr:from>
    <xdr:to>
      <xdr:col>116</xdr:col>
      <xdr:colOff>114300</xdr:colOff>
      <xdr:row>37</xdr:row>
      <xdr:rowOff>98044</xdr:rowOff>
    </xdr:to>
    <xdr:sp macro="" textlink="">
      <xdr:nvSpPr>
        <xdr:cNvPr id="767" name="楕円 766"/>
        <xdr:cNvSpPr/>
      </xdr:nvSpPr>
      <xdr:spPr>
        <a:xfrm>
          <a:off x="221107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19321</xdr:rowOff>
    </xdr:from>
    <xdr:ext cx="469744" cy="259045"/>
    <xdr:sp macro="" textlink="">
      <xdr:nvSpPr>
        <xdr:cNvPr id="768" name="投資及び出資金該当値テキスト"/>
        <xdr:cNvSpPr txBox="1"/>
      </xdr:nvSpPr>
      <xdr:spPr>
        <a:xfrm>
          <a:off x="22212300"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113284</xdr:rowOff>
    </xdr:from>
    <xdr:to>
      <xdr:col>112</xdr:col>
      <xdr:colOff>38100</xdr:colOff>
      <xdr:row>35</xdr:row>
      <xdr:rowOff>43434</xdr:rowOff>
    </xdr:to>
    <xdr:sp macro="" textlink="">
      <xdr:nvSpPr>
        <xdr:cNvPr id="769" name="楕円 768"/>
        <xdr:cNvSpPr/>
      </xdr:nvSpPr>
      <xdr:spPr>
        <a:xfrm>
          <a:off x="21272500" y="59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59961</xdr:rowOff>
    </xdr:from>
    <xdr:ext cx="469744" cy="259045"/>
    <xdr:sp macro="" textlink="">
      <xdr:nvSpPr>
        <xdr:cNvPr id="770" name="テキスト ボックス 769"/>
        <xdr:cNvSpPr txBox="1"/>
      </xdr:nvSpPr>
      <xdr:spPr>
        <a:xfrm>
          <a:off x="21088428" y="571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26797</xdr:rowOff>
    </xdr:from>
    <xdr:to>
      <xdr:col>107</xdr:col>
      <xdr:colOff>101600</xdr:colOff>
      <xdr:row>33</xdr:row>
      <xdr:rowOff>128397</xdr:rowOff>
    </xdr:to>
    <xdr:sp macro="" textlink="">
      <xdr:nvSpPr>
        <xdr:cNvPr id="771" name="楕円 770"/>
        <xdr:cNvSpPr/>
      </xdr:nvSpPr>
      <xdr:spPr>
        <a:xfrm>
          <a:off x="20383500" y="568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144924</xdr:rowOff>
    </xdr:from>
    <xdr:ext cx="469744" cy="259045"/>
    <xdr:sp macro="" textlink="">
      <xdr:nvSpPr>
        <xdr:cNvPr id="772" name="テキスト ボックス 771"/>
        <xdr:cNvSpPr txBox="1"/>
      </xdr:nvSpPr>
      <xdr:spPr>
        <a:xfrm>
          <a:off x="20199428" y="54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45339</xdr:rowOff>
    </xdr:from>
    <xdr:to>
      <xdr:col>102</xdr:col>
      <xdr:colOff>165100</xdr:colOff>
      <xdr:row>37</xdr:row>
      <xdr:rowOff>146939</xdr:rowOff>
    </xdr:to>
    <xdr:sp macro="" textlink="">
      <xdr:nvSpPr>
        <xdr:cNvPr id="773" name="楕円 772"/>
        <xdr:cNvSpPr/>
      </xdr:nvSpPr>
      <xdr:spPr>
        <a:xfrm>
          <a:off x="19494500" y="63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163466</xdr:rowOff>
    </xdr:from>
    <xdr:ext cx="469744" cy="259045"/>
    <xdr:sp macro="" textlink="">
      <xdr:nvSpPr>
        <xdr:cNvPr id="774" name="テキスト ボックス 773"/>
        <xdr:cNvSpPr txBox="1"/>
      </xdr:nvSpPr>
      <xdr:spPr>
        <a:xfrm>
          <a:off x="19310428" y="61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96520</xdr:rowOff>
    </xdr:from>
    <xdr:to>
      <xdr:col>98</xdr:col>
      <xdr:colOff>38100</xdr:colOff>
      <xdr:row>38</xdr:row>
      <xdr:rowOff>26670</xdr:rowOff>
    </xdr:to>
    <xdr:sp macro="" textlink="">
      <xdr:nvSpPr>
        <xdr:cNvPr id="775" name="楕円 774"/>
        <xdr:cNvSpPr/>
      </xdr:nvSpPr>
      <xdr:spPr>
        <a:xfrm>
          <a:off x="18605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43197</xdr:rowOff>
    </xdr:from>
    <xdr:ext cx="469744" cy="259045"/>
    <xdr:sp macro="" textlink="">
      <xdr:nvSpPr>
        <xdr:cNvPr id="776" name="テキスト ボックス 775"/>
        <xdr:cNvSpPr txBox="1"/>
      </xdr:nvSpPr>
      <xdr:spPr>
        <a:xfrm>
          <a:off x="18421428" y="621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94094</xdr:rowOff>
    </xdr:from>
    <xdr:to>
      <xdr:col>116</xdr:col>
      <xdr:colOff>63500</xdr:colOff>
      <xdr:row>59</xdr:row>
      <xdr:rowOff>11494</xdr:rowOff>
    </xdr:to>
    <xdr:cxnSp macro="">
      <xdr:nvCxnSpPr>
        <xdr:cNvPr id="805" name="直線コネクタ 804"/>
        <xdr:cNvCxnSpPr/>
      </xdr:nvCxnSpPr>
      <xdr:spPr>
        <a:xfrm>
          <a:off x="21323300" y="10038194"/>
          <a:ext cx="838200" cy="8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79083</xdr:rowOff>
    </xdr:from>
    <xdr:to>
      <xdr:col>111</xdr:col>
      <xdr:colOff>177800</xdr:colOff>
      <xdr:row>58</xdr:row>
      <xdr:rowOff>94094</xdr:rowOff>
    </xdr:to>
    <xdr:cxnSp macro="">
      <xdr:nvCxnSpPr>
        <xdr:cNvPr id="808" name="直線コネクタ 807"/>
        <xdr:cNvCxnSpPr/>
      </xdr:nvCxnSpPr>
      <xdr:spPr>
        <a:xfrm>
          <a:off x="20434300" y="10023183"/>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79083</xdr:rowOff>
    </xdr:from>
    <xdr:to>
      <xdr:col>107</xdr:col>
      <xdr:colOff>50800</xdr:colOff>
      <xdr:row>58</xdr:row>
      <xdr:rowOff>116230</xdr:rowOff>
    </xdr:to>
    <xdr:cxnSp macro="">
      <xdr:nvCxnSpPr>
        <xdr:cNvPr id="811" name="直線コネクタ 810"/>
        <xdr:cNvCxnSpPr/>
      </xdr:nvCxnSpPr>
      <xdr:spPr>
        <a:xfrm flipV="1">
          <a:off x="19545300" y="10023183"/>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116230</xdr:rowOff>
    </xdr:from>
    <xdr:to>
      <xdr:col>102</xdr:col>
      <xdr:colOff>114300</xdr:colOff>
      <xdr:row>59</xdr:row>
      <xdr:rowOff>9360</xdr:rowOff>
    </xdr:to>
    <xdr:cxnSp macro="">
      <xdr:nvCxnSpPr>
        <xdr:cNvPr id="814" name="直線コネクタ 813"/>
        <xdr:cNvCxnSpPr/>
      </xdr:nvCxnSpPr>
      <xdr:spPr>
        <a:xfrm flipV="1">
          <a:off x="18656300" y="10060330"/>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132144</xdr:rowOff>
    </xdr:from>
    <xdr:to>
      <xdr:col>116</xdr:col>
      <xdr:colOff>114300</xdr:colOff>
      <xdr:row>59</xdr:row>
      <xdr:rowOff>62294</xdr:rowOff>
    </xdr:to>
    <xdr:sp macro="" textlink="">
      <xdr:nvSpPr>
        <xdr:cNvPr id="824" name="楕円 823"/>
        <xdr:cNvSpPr/>
      </xdr:nvSpPr>
      <xdr:spPr>
        <a:xfrm>
          <a:off x="22110700" y="100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47071</xdr:rowOff>
    </xdr:from>
    <xdr:ext cx="378565" cy="259045"/>
    <xdr:sp macro="" textlink="">
      <xdr:nvSpPr>
        <xdr:cNvPr id="825" name="貸付金該当値テキスト"/>
        <xdr:cNvSpPr txBox="1"/>
      </xdr:nvSpPr>
      <xdr:spPr>
        <a:xfrm>
          <a:off x="22212300" y="9991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43294</xdr:rowOff>
    </xdr:from>
    <xdr:to>
      <xdr:col>112</xdr:col>
      <xdr:colOff>38100</xdr:colOff>
      <xdr:row>58</xdr:row>
      <xdr:rowOff>144894</xdr:rowOff>
    </xdr:to>
    <xdr:sp macro="" textlink="">
      <xdr:nvSpPr>
        <xdr:cNvPr id="826" name="楕円 825"/>
        <xdr:cNvSpPr/>
      </xdr:nvSpPr>
      <xdr:spPr>
        <a:xfrm>
          <a:off x="21272500" y="99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136021</xdr:rowOff>
    </xdr:from>
    <xdr:ext cx="469744" cy="259045"/>
    <xdr:sp macro="" textlink="">
      <xdr:nvSpPr>
        <xdr:cNvPr id="827" name="テキスト ボックス 826"/>
        <xdr:cNvSpPr txBox="1"/>
      </xdr:nvSpPr>
      <xdr:spPr>
        <a:xfrm>
          <a:off x="21088428" y="1008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28283</xdr:rowOff>
    </xdr:from>
    <xdr:to>
      <xdr:col>107</xdr:col>
      <xdr:colOff>101600</xdr:colOff>
      <xdr:row>58</xdr:row>
      <xdr:rowOff>129883</xdr:rowOff>
    </xdr:to>
    <xdr:sp macro="" textlink="">
      <xdr:nvSpPr>
        <xdr:cNvPr id="828" name="楕円 827"/>
        <xdr:cNvSpPr/>
      </xdr:nvSpPr>
      <xdr:spPr>
        <a:xfrm>
          <a:off x="20383500" y="99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121010</xdr:rowOff>
    </xdr:from>
    <xdr:ext cx="469744" cy="259045"/>
    <xdr:sp macro="" textlink="">
      <xdr:nvSpPr>
        <xdr:cNvPr id="829" name="テキスト ボックス 828"/>
        <xdr:cNvSpPr txBox="1"/>
      </xdr:nvSpPr>
      <xdr:spPr>
        <a:xfrm>
          <a:off x="20199428" y="1006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65430</xdr:rowOff>
    </xdr:from>
    <xdr:to>
      <xdr:col>102</xdr:col>
      <xdr:colOff>165100</xdr:colOff>
      <xdr:row>58</xdr:row>
      <xdr:rowOff>167030</xdr:rowOff>
    </xdr:to>
    <xdr:sp macro="" textlink="">
      <xdr:nvSpPr>
        <xdr:cNvPr id="830" name="楕円 829"/>
        <xdr:cNvSpPr/>
      </xdr:nvSpPr>
      <xdr:spPr>
        <a:xfrm>
          <a:off x="19494500" y="100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158157</xdr:rowOff>
    </xdr:from>
    <xdr:ext cx="469744" cy="259045"/>
    <xdr:sp macro="" textlink="">
      <xdr:nvSpPr>
        <xdr:cNvPr id="831" name="テキスト ボックス 830"/>
        <xdr:cNvSpPr txBox="1"/>
      </xdr:nvSpPr>
      <xdr:spPr>
        <a:xfrm>
          <a:off x="19310428" y="1010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130010</xdr:rowOff>
    </xdr:from>
    <xdr:to>
      <xdr:col>98</xdr:col>
      <xdr:colOff>38100</xdr:colOff>
      <xdr:row>59</xdr:row>
      <xdr:rowOff>60160</xdr:rowOff>
    </xdr:to>
    <xdr:sp macro="" textlink="">
      <xdr:nvSpPr>
        <xdr:cNvPr id="832" name="楕円 831"/>
        <xdr:cNvSpPr/>
      </xdr:nvSpPr>
      <xdr:spPr>
        <a:xfrm>
          <a:off x="18605500" y="100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51287</xdr:rowOff>
    </xdr:from>
    <xdr:ext cx="378565" cy="259045"/>
    <xdr:sp macro="" textlink="">
      <xdr:nvSpPr>
        <xdr:cNvPr id="833" name="テキスト ボックス 832"/>
        <xdr:cNvSpPr txBox="1"/>
      </xdr:nvSpPr>
      <xdr:spPr>
        <a:xfrm>
          <a:off x="18467017" y="1016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80996</xdr:rowOff>
    </xdr:from>
    <xdr:to>
      <xdr:col>116</xdr:col>
      <xdr:colOff>63500</xdr:colOff>
      <xdr:row>73</xdr:row>
      <xdr:rowOff>120543</xdr:rowOff>
    </xdr:to>
    <xdr:cxnSp macro="">
      <xdr:nvCxnSpPr>
        <xdr:cNvPr id="861" name="直線コネクタ 860"/>
        <xdr:cNvCxnSpPr/>
      </xdr:nvCxnSpPr>
      <xdr:spPr>
        <a:xfrm flipV="1">
          <a:off x="21323300" y="12596846"/>
          <a:ext cx="838200" cy="3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120543</xdr:rowOff>
    </xdr:from>
    <xdr:to>
      <xdr:col>111</xdr:col>
      <xdr:colOff>177800</xdr:colOff>
      <xdr:row>74</xdr:row>
      <xdr:rowOff>128818</xdr:rowOff>
    </xdr:to>
    <xdr:cxnSp macro="">
      <xdr:nvCxnSpPr>
        <xdr:cNvPr id="864" name="直線コネクタ 863"/>
        <xdr:cNvCxnSpPr/>
      </xdr:nvCxnSpPr>
      <xdr:spPr>
        <a:xfrm flipV="1">
          <a:off x="20434300" y="12636393"/>
          <a:ext cx="889000" cy="17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119766</xdr:rowOff>
    </xdr:from>
    <xdr:to>
      <xdr:col>107</xdr:col>
      <xdr:colOff>50800</xdr:colOff>
      <xdr:row>74</xdr:row>
      <xdr:rowOff>128818</xdr:rowOff>
    </xdr:to>
    <xdr:cxnSp macro="">
      <xdr:nvCxnSpPr>
        <xdr:cNvPr id="867" name="直線コネクタ 866"/>
        <xdr:cNvCxnSpPr/>
      </xdr:nvCxnSpPr>
      <xdr:spPr>
        <a:xfrm>
          <a:off x="19545300" y="12807066"/>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61702</xdr:rowOff>
    </xdr:from>
    <xdr:to>
      <xdr:col>102</xdr:col>
      <xdr:colOff>114300</xdr:colOff>
      <xdr:row>74</xdr:row>
      <xdr:rowOff>119766</xdr:rowOff>
    </xdr:to>
    <xdr:cxnSp macro="">
      <xdr:nvCxnSpPr>
        <xdr:cNvPr id="870" name="直線コネクタ 869"/>
        <xdr:cNvCxnSpPr/>
      </xdr:nvCxnSpPr>
      <xdr:spPr>
        <a:xfrm>
          <a:off x="18656300" y="12749002"/>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4" name="テキスト ボックス 873"/>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30196</xdr:rowOff>
    </xdr:from>
    <xdr:to>
      <xdr:col>116</xdr:col>
      <xdr:colOff>114300</xdr:colOff>
      <xdr:row>73</xdr:row>
      <xdr:rowOff>131796</xdr:rowOff>
    </xdr:to>
    <xdr:sp macro="" textlink="">
      <xdr:nvSpPr>
        <xdr:cNvPr id="880" name="楕円 879"/>
        <xdr:cNvSpPr/>
      </xdr:nvSpPr>
      <xdr:spPr>
        <a:xfrm>
          <a:off x="22110700" y="125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53073</xdr:rowOff>
    </xdr:from>
    <xdr:ext cx="534377" cy="259045"/>
    <xdr:sp macro="" textlink="">
      <xdr:nvSpPr>
        <xdr:cNvPr id="881" name="繰出金該当値テキスト"/>
        <xdr:cNvSpPr txBox="1"/>
      </xdr:nvSpPr>
      <xdr:spPr>
        <a:xfrm>
          <a:off x="22212300" y="1239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69743</xdr:rowOff>
    </xdr:from>
    <xdr:to>
      <xdr:col>112</xdr:col>
      <xdr:colOff>38100</xdr:colOff>
      <xdr:row>73</xdr:row>
      <xdr:rowOff>171343</xdr:rowOff>
    </xdr:to>
    <xdr:sp macro="" textlink="">
      <xdr:nvSpPr>
        <xdr:cNvPr id="882" name="楕円 881"/>
        <xdr:cNvSpPr/>
      </xdr:nvSpPr>
      <xdr:spPr>
        <a:xfrm>
          <a:off x="21272500" y="125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16420</xdr:rowOff>
    </xdr:from>
    <xdr:ext cx="534377" cy="259045"/>
    <xdr:sp macro="" textlink="">
      <xdr:nvSpPr>
        <xdr:cNvPr id="883" name="テキスト ボックス 882"/>
        <xdr:cNvSpPr txBox="1"/>
      </xdr:nvSpPr>
      <xdr:spPr>
        <a:xfrm>
          <a:off x="21056111" y="1236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78018</xdr:rowOff>
    </xdr:from>
    <xdr:to>
      <xdr:col>107</xdr:col>
      <xdr:colOff>101600</xdr:colOff>
      <xdr:row>75</xdr:row>
      <xdr:rowOff>8168</xdr:rowOff>
    </xdr:to>
    <xdr:sp macro="" textlink="">
      <xdr:nvSpPr>
        <xdr:cNvPr id="884" name="楕円 883"/>
        <xdr:cNvSpPr/>
      </xdr:nvSpPr>
      <xdr:spPr>
        <a:xfrm>
          <a:off x="20383500" y="1276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170745</xdr:rowOff>
    </xdr:from>
    <xdr:ext cx="534377" cy="259045"/>
    <xdr:sp macro="" textlink="">
      <xdr:nvSpPr>
        <xdr:cNvPr id="885" name="テキスト ボックス 884"/>
        <xdr:cNvSpPr txBox="1"/>
      </xdr:nvSpPr>
      <xdr:spPr>
        <a:xfrm>
          <a:off x="20167111" y="1285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68966</xdr:rowOff>
    </xdr:from>
    <xdr:to>
      <xdr:col>102</xdr:col>
      <xdr:colOff>165100</xdr:colOff>
      <xdr:row>74</xdr:row>
      <xdr:rowOff>170566</xdr:rowOff>
    </xdr:to>
    <xdr:sp macro="" textlink="">
      <xdr:nvSpPr>
        <xdr:cNvPr id="886" name="楕円 885"/>
        <xdr:cNvSpPr/>
      </xdr:nvSpPr>
      <xdr:spPr>
        <a:xfrm>
          <a:off x="19494500" y="1275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161693</xdr:rowOff>
    </xdr:from>
    <xdr:ext cx="534377" cy="259045"/>
    <xdr:sp macro="" textlink="">
      <xdr:nvSpPr>
        <xdr:cNvPr id="887" name="テキスト ボックス 886"/>
        <xdr:cNvSpPr txBox="1"/>
      </xdr:nvSpPr>
      <xdr:spPr>
        <a:xfrm>
          <a:off x="19278111" y="1284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10902</xdr:rowOff>
    </xdr:from>
    <xdr:to>
      <xdr:col>98</xdr:col>
      <xdr:colOff>38100</xdr:colOff>
      <xdr:row>74</xdr:row>
      <xdr:rowOff>112502</xdr:rowOff>
    </xdr:to>
    <xdr:sp macro="" textlink="">
      <xdr:nvSpPr>
        <xdr:cNvPr id="888" name="楕円 887"/>
        <xdr:cNvSpPr/>
      </xdr:nvSpPr>
      <xdr:spPr>
        <a:xfrm>
          <a:off x="18605500" y="126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129029</xdr:rowOff>
    </xdr:from>
    <xdr:ext cx="534377" cy="259045"/>
    <xdr:sp macro="" textlink="">
      <xdr:nvSpPr>
        <xdr:cNvPr id="889" name="テキスト ボックス 888"/>
        <xdr:cNvSpPr txBox="1"/>
      </xdr:nvSpPr>
      <xdr:spPr>
        <a:xfrm>
          <a:off x="18389111" y="124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３６１，３８０円となっており、前年度比６，５７４円の減となった。投資及び出資金は前年度から５３．９％の減となっているが、類似団体平均を上回っている。これは、新病院の建設に伴う病院事業会計出資金が皆減となったためである。普通建設事業費は、前年度から４．５％の増となっているが、類似団体平均を下回っている。これは、第二給食センターの建設が本格化したものの、高機能消防指令システム整備や栗林小学校校舎等建設事業費などの大型建設事業の完了により、前年度ベース並みとなったものである。今後とも、老朽化した学校・庁舎など大規模施設や道路・橋りょうなどのインフラ施設については、改築・改修による財政への影響を平準化するため、計画的修繕を実施し、ライフサイクルコストの縮減を図るとともに、公共施設等の更新・統廃合・長寿命化などを計画的に行い、財政負担の軽減・平準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前年度から７２．９％の減となっており、類似団体平均より低い水準にある。これは、用地先行取得案件の減による高松市土地開発公社への貸付金の減や病院事業会計への貸付金の減などによるもの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３８，７０７円となっており、前年度より６．０％減であったが、類似団体平均を上回っている。これは大型の償還が完了したことにより公債費全体が減となったためである。さらなる公債費の縮減が図れるよう、引き続き、後年度に地方交付税措置のある起債を活用するとともに、繰上償還を実施することなどにより市債残高の抑制に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427,131
422,161
375.42
158,160,408
154,356,762
2,733,731
94,096,407
177,180,858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151892</xdr:rowOff>
    </xdr:from>
    <xdr:to>
      <xdr:col>24</xdr:col>
      <xdr:colOff>63500</xdr:colOff>
      <xdr:row>35</xdr:row>
      <xdr:rowOff>160274</xdr:rowOff>
    </xdr:to>
    <xdr:cxnSp macro="">
      <xdr:nvCxnSpPr>
        <xdr:cNvPr id="61" name="直線コネクタ 60"/>
        <xdr:cNvCxnSpPr/>
      </xdr:nvCxnSpPr>
      <xdr:spPr>
        <a:xfrm>
          <a:off x="3797300" y="6152642"/>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149606</xdr:rowOff>
    </xdr:from>
    <xdr:to>
      <xdr:col>19</xdr:col>
      <xdr:colOff>177800</xdr:colOff>
      <xdr:row>35</xdr:row>
      <xdr:rowOff>151892</xdr:rowOff>
    </xdr:to>
    <xdr:cxnSp macro="">
      <xdr:nvCxnSpPr>
        <xdr:cNvPr id="64" name="直線コネクタ 63"/>
        <xdr:cNvCxnSpPr/>
      </xdr:nvCxnSpPr>
      <xdr:spPr>
        <a:xfrm>
          <a:off x="2908300" y="6150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119126</xdr:rowOff>
    </xdr:from>
    <xdr:to>
      <xdr:col>15</xdr:col>
      <xdr:colOff>50800</xdr:colOff>
      <xdr:row>35</xdr:row>
      <xdr:rowOff>149606</xdr:rowOff>
    </xdr:to>
    <xdr:cxnSp macro="">
      <xdr:nvCxnSpPr>
        <xdr:cNvPr id="67" name="直線コネクタ 66"/>
        <xdr:cNvCxnSpPr/>
      </xdr:nvCxnSpPr>
      <xdr:spPr>
        <a:xfrm>
          <a:off x="2019300" y="611987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36068</xdr:rowOff>
    </xdr:from>
    <xdr:to>
      <xdr:col>10</xdr:col>
      <xdr:colOff>114300</xdr:colOff>
      <xdr:row>35</xdr:row>
      <xdr:rowOff>119126</xdr:rowOff>
    </xdr:to>
    <xdr:cxnSp macro="">
      <xdr:nvCxnSpPr>
        <xdr:cNvPr id="70" name="直線コネクタ 69"/>
        <xdr:cNvCxnSpPr/>
      </xdr:nvCxnSpPr>
      <xdr:spPr>
        <a:xfrm>
          <a:off x="1130300" y="6036818"/>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109474</xdr:rowOff>
    </xdr:from>
    <xdr:to>
      <xdr:col>24</xdr:col>
      <xdr:colOff>114300</xdr:colOff>
      <xdr:row>36</xdr:row>
      <xdr:rowOff>39624</xdr:rowOff>
    </xdr:to>
    <xdr:sp macro="" textlink="">
      <xdr:nvSpPr>
        <xdr:cNvPr id="80" name="楕円 79"/>
        <xdr:cNvSpPr/>
      </xdr:nvSpPr>
      <xdr:spPr>
        <a:xfrm>
          <a:off x="45847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87901</xdr:rowOff>
    </xdr:from>
    <xdr:ext cx="469744" cy="259045"/>
    <xdr:sp macro="" textlink="">
      <xdr:nvSpPr>
        <xdr:cNvPr id="81" name="議会費該当値テキスト"/>
        <xdr:cNvSpPr txBox="1"/>
      </xdr:nvSpPr>
      <xdr:spPr>
        <a:xfrm>
          <a:off x="4686300" y="608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101092</xdr:rowOff>
    </xdr:from>
    <xdr:to>
      <xdr:col>20</xdr:col>
      <xdr:colOff>38100</xdr:colOff>
      <xdr:row>36</xdr:row>
      <xdr:rowOff>31242</xdr:rowOff>
    </xdr:to>
    <xdr:sp macro="" textlink="">
      <xdr:nvSpPr>
        <xdr:cNvPr id="82" name="楕円 81"/>
        <xdr:cNvSpPr/>
      </xdr:nvSpPr>
      <xdr:spPr>
        <a:xfrm>
          <a:off x="3746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22369</xdr:rowOff>
    </xdr:from>
    <xdr:ext cx="469744" cy="259045"/>
    <xdr:sp macro="" textlink="">
      <xdr:nvSpPr>
        <xdr:cNvPr id="83" name="テキスト ボックス 82"/>
        <xdr:cNvSpPr txBox="1"/>
      </xdr:nvSpPr>
      <xdr:spPr>
        <a:xfrm>
          <a:off x="3562428"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98806</xdr:rowOff>
    </xdr:from>
    <xdr:to>
      <xdr:col>15</xdr:col>
      <xdr:colOff>101600</xdr:colOff>
      <xdr:row>36</xdr:row>
      <xdr:rowOff>28956</xdr:rowOff>
    </xdr:to>
    <xdr:sp macro="" textlink="">
      <xdr:nvSpPr>
        <xdr:cNvPr id="84" name="楕円 83"/>
        <xdr:cNvSpPr/>
      </xdr:nvSpPr>
      <xdr:spPr>
        <a:xfrm>
          <a:off x="2857500" y="6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20083</xdr:rowOff>
    </xdr:from>
    <xdr:ext cx="469744" cy="259045"/>
    <xdr:sp macro="" textlink="">
      <xdr:nvSpPr>
        <xdr:cNvPr id="85" name="テキスト ボックス 84"/>
        <xdr:cNvSpPr txBox="1"/>
      </xdr:nvSpPr>
      <xdr:spPr>
        <a:xfrm>
          <a:off x="2673428"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68326</xdr:rowOff>
    </xdr:from>
    <xdr:to>
      <xdr:col>10</xdr:col>
      <xdr:colOff>165100</xdr:colOff>
      <xdr:row>35</xdr:row>
      <xdr:rowOff>169926</xdr:rowOff>
    </xdr:to>
    <xdr:sp macro="" textlink="">
      <xdr:nvSpPr>
        <xdr:cNvPr id="86" name="楕円 85"/>
        <xdr:cNvSpPr/>
      </xdr:nvSpPr>
      <xdr:spPr>
        <a:xfrm>
          <a:off x="1968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161053</xdr:rowOff>
    </xdr:from>
    <xdr:ext cx="469744" cy="259045"/>
    <xdr:sp macro="" textlink="">
      <xdr:nvSpPr>
        <xdr:cNvPr id="87" name="テキスト ボックス 86"/>
        <xdr:cNvSpPr txBox="1"/>
      </xdr:nvSpPr>
      <xdr:spPr>
        <a:xfrm>
          <a:off x="1784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156718</xdr:rowOff>
    </xdr:from>
    <xdr:to>
      <xdr:col>6</xdr:col>
      <xdr:colOff>38100</xdr:colOff>
      <xdr:row>35</xdr:row>
      <xdr:rowOff>86868</xdr:rowOff>
    </xdr:to>
    <xdr:sp macro="" textlink="">
      <xdr:nvSpPr>
        <xdr:cNvPr id="88" name="楕円 87"/>
        <xdr:cNvSpPr/>
      </xdr:nvSpPr>
      <xdr:spPr>
        <a:xfrm>
          <a:off x="1079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77995</xdr:rowOff>
    </xdr:from>
    <xdr:ext cx="469744" cy="259045"/>
    <xdr:sp macro="" textlink="">
      <xdr:nvSpPr>
        <xdr:cNvPr id="89" name="テキスト ボックス 88"/>
        <xdr:cNvSpPr txBox="1"/>
      </xdr:nvSpPr>
      <xdr:spPr>
        <a:xfrm>
          <a:off x="895428" y="607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126746</xdr:rowOff>
    </xdr:from>
    <xdr:to>
      <xdr:col>24</xdr:col>
      <xdr:colOff>63500</xdr:colOff>
      <xdr:row>57</xdr:row>
      <xdr:rowOff>154483</xdr:rowOff>
    </xdr:to>
    <xdr:cxnSp macro="">
      <xdr:nvCxnSpPr>
        <xdr:cNvPr id="119" name="直線コネクタ 118"/>
        <xdr:cNvCxnSpPr/>
      </xdr:nvCxnSpPr>
      <xdr:spPr>
        <a:xfrm>
          <a:off x="3797300" y="9727946"/>
          <a:ext cx="838200" cy="1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79025</xdr:rowOff>
    </xdr:from>
    <xdr:to>
      <xdr:col>19</xdr:col>
      <xdr:colOff>177800</xdr:colOff>
      <xdr:row>56</xdr:row>
      <xdr:rowOff>126746</xdr:rowOff>
    </xdr:to>
    <xdr:cxnSp macro="">
      <xdr:nvCxnSpPr>
        <xdr:cNvPr id="122" name="直線コネクタ 121"/>
        <xdr:cNvCxnSpPr/>
      </xdr:nvCxnSpPr>
      <xdr:spPr>
        <a:xfrm>
          <a:off x="2908300" y="9508775"/>
          <a:ext cx="889000" cy="2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79025</xdr:rowOff>
    </xdr:from>
    <xdr:to>
      <xdr:col>15</xdr:col>
      <xdr:colOff>50800</xdr:colOff>
      <xdr:row>57</xdr:row>
      <xdr:rowOff>21361</xdr:rowOff>
    </xdr:to>
    <xdr:cxnSp macro="">
      <xdr:nvCxnSpPr>
        <xdr:cNvPr id="125" name="直線コネクタ 124"/>
        <xdr:cNvCxnSpPr/>
      </xdr:nvCxnSpPr>
      <xdr:spPr>
        <a:xfrm flipV="1">
          <a:off x="2019300" y="9508775"/>
          <a:ext cx="889000" cy="28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21361</xdr:rowOff>
    </xdr:from>
    <xdr:to>
      <xdr:col>10</xdr:col>
      <xdr:colOff>114300</xdr:colOff>
      <xdr:row>57</xdr:row>
      <xdr:rowOff>30429</xdr:rowOff>
    </xdr:to>
    <xdr:cxnSp macro="">
      <xdr:nvCxnSpPr>
        <xdr:cNvPr id="128" name="直線コネクタ 127"/>
        <xdr:cNvCxnSpPr/>
      </xdr:nvCxnSpPr>
      <xdr:spPr>
        <a:xfrm flipV="1">
          <a:off x="1130300" y="9794011"/>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99179</xdr:rowOff>
    </xdr:from>
    <xdr:ext cx="534377" cy="259045"/>
    <xdr:sp macro="" textlink="">
      <xdr:nvSpPr>
        <xdr:cNvPr id="132" name="テキスト ボックス 131"/>
        <xdr:cNvSpPr txBox="1"/>
      </xdr:nvSpPr>
      <xdr:spPr>
        <a:xfrm>
          <a:off x="863111" y="98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103683</xdr:rowOff>
    </xdr:from>
    <xdr:to>
      <xdr:col>24</xdr:col>
      <xdr:colOff>114300</xdr:colOff>
      <xdr:row>58</xdr:row>
      <xdr:rowOff>33833</xdr:rowOff>
    </xdr:to>
    <xdr:sp macro="" textlink="">
      <xdr:nvSpPr>
        <xdr:cNvPr id="138" name="楕円 137"/>
        <xdr:cNvSpPr/>
      </xdr:nvSpPr>
      <xdr:spPr>
        <a:xfrm>
          <a:off x="4584700" y="98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82110</xdr:rowOff>
    </xdr:from>
    <xdr:ext cx="534377" cy="259045"/>
    <xdr:sp macro="" textlink="">
      <xdr:nvSpPr>
        <xdr:cNvPr id="139" name="総務費該当値テキスト"/>
        <xdr:cNvSpPr txBox="1"/>
      </xdr:nvSpPr>
      <xdr:spPr>
        <a:xfrm>
          <a:off x="4686300" y="985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75946</xdr:rowOff>
    </xdr:from>
    <xdr:to>
      <xdr:col>20</xdr:col>
      <xdr:colOff>38100</xdr:colOff>
      <xdr:row>57</xdr:row>
      <xdr:rowOff>6096</xdr:rowOff>
    </xdr:to>
    <xdr:sp macro="" textlink="">
      <xdr:nvSpPr>
        <xdr:cNvPr id="140" name="楕円 139"/>
        <xdr:cNvSpPr/>
      </xdr:nvSpPr>
      <xdr:spPr>
        <a:xfrm>
          <a:off x="3746500" y="96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22623</xdr:rowOff>
    </xdr:from>
    <xdr:ext cx="534377" cy="259045"/>
    <xdr:sp macro="" textlink="">
      <xdr:nvSpPr>
        <xdr:cNvPr id="141" name="テキスト ボックス 140"/>
        <xdr:cNvSpPr txBox="1"/>
      </xdr:nvSpPr>
      <xdr:spPr>
        <a:xfrm>
          <a:off x="3530111" y="94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28225</xdr:rowOff>
    </xdr:from>
    <xdr:to>
      <xdr:col>15</xdr:col>
      <xdr:colOff>101600</xdr:colOff>
      <xdr:row>55</xdr:row>
      <xdr:rowOff>129825</xdr:rowOff>
    </xdr:to>
    <xdr:sp macro="" textlink="">
      <xdr:nvSpPr>
        <xdr:cNvPr id="142" name="楕円 141"/>
        <xdr:cNvSpPr/>
      </xdr:nvSpPr>
      <xdr:spPr>
        <a:xfrm>
          <a:off x="2857500" y="94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146352</xdr:rowOff>
    </xdr:from>
    <xdr:ext cx="534377" cy="259045"/>
    <xdr:sp macro="" textlink="">
      <xdr:nvSpPr>
        <xdr:cNvPr id="143" name="テキスト ボックス 142"/>
        <xdr:cNvSpPr txBox="1"/>
      </xdr:nvSpPr>
      <xdr:spPr>
        <a:xfrm>
          <a:off x="2641111" y="92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142011</xdr:rowOff>
    </xdr:from>
    <xdr:to>
      <xdr:col>10</xdr:col>
      <xdr:colOff>165100</xdr:colOff>
      <xdr:row>57</xdr:row>
      <xdr:rowOff>72161</xdr:rowOff>
    </xdr:to>
    <xdr:sp macro="" textlink="">
      <xdr:nvSpPr>
        <xdr:cNvPr id="144" name="楕円 143"/>
        <xdr:cNvSpPr/>
      </xdr:nvSpPr>
      <xdr:spPr>
        <a:xfrm>
          <a:off x="1968500" y="974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88688</xdr:rowOff>
    </xdr:from>
    <xdr:ext cx="534377" cy="259045"/>
    <xdr:sp macro="" textlink="">
      <xdr:nvSpPr>
        <xdr:cNvPr id="145" name="テキスト ボックス 144"/>
        <xdr:cNvSpPr txBox="1"/>
      </xdr:nvSpPr>
      <xdr:spPr>
        <a:xfrm>
          <a:off x="1752111" y="951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151079</xdr:rowOff>
    </xdr:from>
    <xdr:to>
      <xdr:col>6</xdr:col>
      <xdr:colOff>38100</xdr:colOff>
      <xdr:row>57</xdr:row>
      <xdr:rowOff>81229</xdr:rowOff>
    </xdr:to>
    <xdr:sp macro="" textlink="">
      <xdr:nvSpPr>
        <xdr:cNvPr id="146" name="楕円 145"/>
        <xdr:cNvSpPr/>
      </xdr:nvSpPr>
      <xdr:spPr>
        <a:xfrm>
          <a:off x="1079500" y="97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97756</xdr:rowOff>
    </xdr:from>
    <xdr:ext cx="534377" cy="259045"/>
    <xdr:sp macro="" textlink="">
      <xdr:nvSpPr>
        <xdr:cNvPr id="147" name="テキスト ボックス 146"/>
        <xdr:cNvSpPr txBox="1"/>
      </xdr:nvSpPr>
      <xdr:spPr>
        <a:xfrm>
          <a:off x="863111" y="952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26391</xdr:rowOff>
    </xdr:from>
    <xdr:to>
      <xdr:col>24</xdr:col>
      <xdr:colOff>63500</xdr:colOff>
      <xdr:row>76</xdr:row>
      <xdr:rowOff>113348</xdr:rowOff>
    </xdr:to>
    <xdr:cxnSp macro="">
      <xdr:nvCxnSpPr>
        <xdr:cNvPr id="177" name="直線コネクタ 176"/>
        <xdr:cNvCxnSpPr/>
      </xdr:nvCxnSpPr>
      <xdr:spPr>
        <a:xfrm flipV="1">
          <a:off x="3797300" y="13056591"/>
          <a:ext cx="838200" cy="8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113348</xdr:rowOff>
    </xdr:from>
    <xdr:to>
      <xdr:col>19</xdr:col>
      <xdr:colOff>177800</xdr:colOff>
      <xdr:row>76</xdr:row>
      <xdr:rowOff>116560</xdr:rowOff>
    </xdr:to>
    <xdr:cxnSp macro="">
      <xdr:nvCxnSpPr>
        <xdr:cNvPr id="180" name="直線コネクタ 179"/>
        <xdr:cNvCxnSpPr/>
      </xdr:nvCxnSpPr>
      <xdr:spPr>
        <a:xfrm flipV="1">
          <a:off x="2908300" y="13143548"/>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19989</xdr:rowOff>
    </xdr:from>
    <xdr:to>
      <xdr:col>15</xdr:col>
      <xdr:colOff>50800</xdr:colOff>
      <xdr:row>76</xdr:row>
      <xdr:rowOff>116560</xdr:rowOff>
    </xdr:to>
    <xdr:cxnSp macro="">
      <xdr:nvCxnSpPr>
        <xdr:cNvPr id="183" name="直線コネクタ 182"/>
        <xdr:cNvCxnSpPr/>
      </xdr:nvCxnSpPr>
      <xdr:spPr>
        <a:xfrm>
          <a:off x="2019300" y="13050189"/>
          <a:ext cx="889000" cy="9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19989</xdr:rowOff>
    </xdr:from>
    <xdr:to>
      <xdr:col>10</xdr:col>
      <xdr:colOff>114300</xdr:colOff>
      <xdr:row>77</xdr:row>
      <xdr:rowOff>7125</xdr:rowOff>
    </xdr:to>
    <xdr:cxnSp macro="">
      <xdr:nvCxnSpPr>
        <xdr:cNvPr id="186" name="直線コネクタ 185"/>
        <xdr:cNvCxnSpPr/>
      </xdr:nvCxnSpPr>
      <xdr:spPr>
        <a:xfrm flipV="1">
          <a:off x="1130300" y="13050189"/>
          <a:ext cx="889000" cy="15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147041</xdr:rowOff>
    </xdr:from>
    <xdr:to>
      <xdr:col>24</xdr:col>
      <xdr:colOff>114300</xdr:colOff>
      <xdr:row>76</xdr:row>
      <xdr:rowOff>77191</xdr:rowOff>
    </xdr:to>
    <xdr:sp macro="" textlink="">
      <xdr:nvSpPr>
        <xdr:cNvPr id="196" name="楕円 195"/>
        <xdr:cNvSpPr/>
      </xdr:nvSpPr>
      <xdr:spPr>
        <a:xfrm>
          <a:off x="4584700" y="130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125468</xdr:rowOff>
    </xdr:from>
    <xdr:ext cx="599010" cy="259045"/>
    <xdr:sp macro="" textlink="">
      <xdr:nvSpPr>
        <xdr:cNvPr id="197" name="民生費該当値テキスト"/>
        <xdr:cNvSpPr txBox="1"/>
      </xdr:nvSpPr>
      <xdr:spPr>
        <a:xfrm>
          <a:off x="4686300" y="1298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62548</xdr:rowOff>
    </xdr:from>
    <xdr:to>
      <xdr:col>20</xdr:col>
      <xdr:colOff>38100</xdr:colOff>
      <xdr:row>76</xdr:row>
      <xdr:rowOff>164148</xdr:rowOff>
    </xdr:to>
    <xdr:sp macro="" textlink="">
      <xdr:nvSpPr>
        <xdr:cNvPr id="198" name="楕円 197"/>
        <xdr:cNvSpPr/>
      </xdr:nvSpPr>
      <xdr:spPr>
        <a:xfrm>
          <a:off x="3746500" y="130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155275</xdr:rowOff>
    </xdr:from>
    <xdr:ext cx="599010" cy="259045"/>
    <xdr:sp macro="" textlink="">
      <xdr:nvSpPr>
        <xdr:cNvPr id="199" name="テキスト ボックス 198"/>
        <xdr:cNvSpPr txBox="1"/>
      </xdr:nvSpPr>
      <xdr:spPr>
        <a:xfrm>
          <a:off x="3497795" y="1318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65760</xdr:rowOff>
    </xdr:from>
    <xdr:to>
      <xdr:col>15</xdr:col>
      <xdr:colOff>101600</xdr:colOff>
      <xdr:row>76</xdr:row>
      <xdr:rowOff>167360</xdr:rowOff>
    </xdr:to>
    <xdr:sp macro="" textlink="">
      <xdr:nvSpPr>
        <xdr:cNvPr id="200" name="楕円 199"/>
        <xdr:cNvSpPr/>
      </xdr:nvSpPr>
      <xdr:spPr>
        <a:xfrm>
          <a:off x="2857500" y="130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158487</xdr:rowOff>
    </xdr:from>
    <xdr:ext cx="599010" cy="259045"/>
    <xdr:sp macro="" textlink="">
      <xdr:nvSpPr>
        <xdr:cNvPr id="201" name="テキスト ボックス 200"/>
        <xdr:cNvSpPr txBox="1"/>
      </xdr:nvSpPr>
      <xdr:spPr>
        <a:xfrm>
          <a:off x="2608795" y="1318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140639</xdr:rowOff>
    </xdr:from>
    <xdr:to>
      <xdr:col>10</xdr:col>
      <xdr:colOff>165100</xdr:colOff>
      <xdr:row>76</xdr:row>
      <xdr:rowOff>70789</xdr:rowOff>
    </xdr:to>
    <xdr:sp macro="" textlink="">
      <xdr:nvSpPr>
        <xdr:cNvPr id="202" name="楕円 201"/>
        <xdr:cNvSpPr/>
      </xdr:nvSpPr>
      <xdr:spPr>
        <a:xfrm>
          <a:off x="1968500" y="129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87316</xdr:rowOff>
    </xdr:from>
    <xdr:ext cx="599010" cy="259045"/>
    <xdr:sp macro="" textlink="">
      <xdr:nvSpPr>
        <xdr:cNvPr id="203" name="テキスト ボックス 202"/>
        <xdr:cNvSpPr txBox="1"/>
      </xdr:nvSpPr>
      <xdr:spPr>
        <a:xfrm>
          <a:off x="1719795" y="1277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127775</xdr:rowOff>
    </xdr:from>
    <xdr:to>
      <xdr:col>6</xdr:col>
      <xdr:colOff>38100</xdr:colOff>
      <xdr:row>77</xdr:row>
      <xdr:rowOff>57925</xdr:rowOff>
    </xdr:to>
    <xdr:sp macro="" textlink="">
      <xdr:nvSpPr>
        <xdr:cNvPr id="204" name="楕円 203"/>
        <xdr:cNvSpPr/>
      </xdr:nvSpPr>
      <xdr:spPr>
        <a:xfrm>
          <a:off x="1079500" y="131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49052</xdr:rowOff>
    </xdr:from>
    <xdr:ext cx="599010" cy="259045"/>
    <xdr:sp macro="" textlink="">
      <xdr:nvSpPr>
        <xdr:cNvPr id="205" name="テキスト ボックス 204"/>
        <xdr:cNvSpPr txBox="1"/>
      </xdr:nvSpPr>
      <xdr:spPr>
        <a:xfrm>
          <a:off x="830795" y="1325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54226</xdr:rowOff>
    </xdr:from>
    <xdr:to>
      <xdr:col>24</xdr:col>
      <xdr:colOff>63500</xdr:colOff>
      <xdr:row>97</xdr:row>
      <xdr:rowOff>23457</xdr:rowOff>
    </xdr:to>
    <xdr:cxnSp macro="">
      <xdr:nvCxnSpPr>
        <xdr:cNvPr id="233" name="直線コネクタ 232"/>
        <xdr:cNvCxnSpPr/>
      </xdr:nvCxnSpPr>
      <xdr:spPr>
        <a:xfrm>
          <a:off x="3797300" y="16513426"/>
          <a:ext cx="838200" cy="14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136637</xdr:rowOff>
    </xdr:from>
    <xdr:to>
      <xdr:col>19</xdr:col>
      <xdr:colOff>177800</xdr:colOff>
      <xdr:row>96</xdr:row>
      <xdr:rowOff>54226</xdr:rowOff>
    </xdr:to>
    <xdr:cxnSp macro="">
      <xdr:nvCxnSpPr>
        <xdr:cNvPr id="236" name="直線コネクタ 235"/>
        <xdr:cNvCxnSpPr/>
      </xdr:nvCxnSpPr>
      <xdr:spPr>
        <a:xfrm>
          <a:off x="2908300" y="16252937"/>
          <a:ext cx="889000" cy="26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136637</xdr:rowOff>
    </xdr:from>
    <xdr:to>
      <xdr:col>15</xdr:col>
      <xdr:colOff>50800</xdr:colOff>
      <xdr:row>96</xdr:row>
      <xdr:rowOff>128750</xdr:rowOff>
    </xdr:to>
    <xdr:cxnSp macro="">
      <xdr:nvCxnSpPr>
        <xdr:cNvPr id="239" name="直線コネクタ 238"/>
        <xdr:cNvCxnSpPr/>
      </xdr:nvCxnSpPr>
      <xdr:spPr>
        <a:xfrm flipV="1">
          <a:off x="2019300" y="16252937"/>
          <a:ext cx="889000" cy="3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68195</xdr:rowOff>
    </xdr:from>
    <xdr:ext cx="534377" cy="259045"/>
    <xdr:sp macro="" textlink="">
      <xdr:nvSpPr>
        <xdr:cNvPr id="241" name="テキスト ボックス 240"/>
        <xdr:cNvSpPr txBox="1"/>
      </xdr:nvSpPr>
      <xdr:spPr>
        <a:xfrm>
          <a:off x="2641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128750</xdr:rowOff>
    </xdr:from>
    <xdr:to>
      <xdr:col>10</xdr:col>
      <xdr:colOff>114300</xdr:colOff>
      <xdr:row>97</xdr:row>
      <xdr:rowOff>13353</xdr:rowOff>
    </xdr:to>
    <xdr:cxnSp macro="">
      <xdr:nvCxnSpPr>
        <xdr:cNvPr id="242" name="直線コネクタ 241"/>
        <xdr:cNvCxnSpPr/>
      </xdr:nvCxnSpPr>
      <xdr:spPr>
        <a:xfrm flipV="1">
          <a:off x="1130300" y="16587950"/>
          <a:ext cx="889000" cy="5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144107</xdr:rowOff>
    </xdr:from>
    <xdr:to>
      <xdr:col>24</xdr:col>
      <xdr:colOff>114300</xdr:colOff>
      <xdr:row>97</xdr:row>
      <xdr:rowOff>74257</xdr:rowOff>
    </xdr:to>
    <xdr:sp macro="" textlink="">
      <xdr:nvSpPr>
        <xdr:cNvPr id="252" name="楕円 251"/>
        <xdr:cNvSpPr/>
      </xdr:nvSpPr>
      <xdr:spPr>
        <a:xfrm>
          <a:off x="4584700" y="166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122534</xdr:rowOff>
    </xdr:from>
    <xdr:ext cx="534377" cy="259045"/>
    <xdr:sp macro="" textlink="">
      <xdr:nvSpPr>
        <xdr:cNvPr id="253" name="衛生費該当値テキスト"/>
        <xdr:cNvSpPr txBox="1"/>
      </xdr:nvSpPr>
      <xdr:spPr>
        <a:xfrm>
          <a:off x="4686300" y="1658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3426</xdr:rowOff>
    </xdr:from>
    <xdr:to>
      <xdr:col>20</xdr:col>
      <xdr:colOff>38100</xdr:colOff>
      <xdr:row>96</xdr:row>
      <xdr:rowOff>105026</xdr:rowOff>
    </xdr:to>
    <xdr:sp macro="" textlink="">
      <xdr:nvSpPr>
        <xdr:cNvPr id="254" name="楕円 253"/>
        <xdr:cNvSpPr/>
      </xdr:nvSpPr>
      <xdr:spPr>
        <a:xfrm>
          <a:off x="3746500" y="164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121553</xdr:rowOff>
    </xdr:from>
    <xdr:ext cx="534377" cy="259045"/>
    <xdr:sp macro="" textlink="">
      <xdr:nvSpPr>
        <xdr:cNvPr id="255" name="テキスト ボックス 254"/>
        <xdr:cNvSpPr txBox="1"/>
      </xdr:nvSpPr>
      <xdr:spPr>
        <a:xfrm>
          <a:off x="3530111" y="162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85837</xdr:rowOff>
    </xdr:from>
    <xdr:to>
      <xdr:col>15</xdr:col>
      <xdr:colOff>101600</xdr:colOff>
      <xdr:row>95</xdr:row>
      <xdr:rowOff>15987</xdr:rowOff>
    </xdr:to>
    <xdr:sp macro="" textlink="">
      <xdr:nvSpPr>
        <xdr:cNvPr id="256" name="楕円 255"/>
        <xdr:cNvSpPr/>
      </xdr:nvSpPr>
      <xdr:spPr>
        <a:xfrm>
          <a:off x="2857500" y="1620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32514</xdr:rowOff>
    </xdr:from>
    <xdr:ext cx="534377" cy="259045"/>
    <xdr:sp macro="" textlink="">
      <xdr:nvSpPr>
        <xdr:cNvPr id="257" name="テキスト ボックス 256"/>
        <xdr:cNvSpPr txBox="1"/>
      </xdr:nvSpPr>
      <xdr:spPr>
        <a:xfrm>
          <a:off x="2641111" y="1597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77950</xdr:rowOff>
    </xdr:from>
    <xdr:to>
      <xdr:col>10</xdr:col>
      <xdr:colOff>165100</xdr:colOff>
      <xdr:row>97</xdr:row>
      <xdr:rowOff>8100</xdr:rowOff>
    </xdr:to>
    <xdr:sp macro="" textlink="">
      <xdr:nvSpPr>
        <xdr:cNvPr id="258" name="楕円 257"/>
        <xdr:cNvSpPr/>
      </xdr:nvSpPr>
      <xdr:spPr>
        <a:xfrm>
          <a:off x="1968500" y="165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24627</xdr:rowOff>
    </xdr:from>
    <xdr:ext cx="534377" cy="259045"/>
    <xdr:sp macro="" textlink="">
      <xdr:nvSpPr>
        <xdr:cNvPr id="259" name="テキスト ボックス 258"/>
        <xdr:cNvSpPr txBox="1"/>
      </xdr:nvSpPr>
      <xdr:spPr>
        <a:xfrm>
          <a:off x="1752111" y="1631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134003</xdr:rowOff>
    </xdr:from>
    <xdr:to>
      <xdr:col>6</xdr:col>
      <xdr:colOff>38100</xdr:colOff>
      <xdr:row>97</xdr:row>
      <xdr:rowOff>64153</xdr:rowOff>
    </xdr:to>
    <xdr:sp macro="" textlink="">
      <xdr:nvSpPr>
        <xdr:cNvPr id="260" name="楕円 259"/>
        <xdr:cNvSpPr/>
      </xdr:nvSpPr>
      <xdr:spPr>
        <a:xfrm>
          <a:off x="1079500" y="1659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55280</xdr:rowOff>
    </xdr:from>
    <xdr:ext cx="534377" cy="259045"/>
    <xdr:sp macro="" textlink="">
      <xdr:nvSpPr>
        <xdr:cNvPr id="261" name="テキスト ボックス 260"/>
        <xdr:cNvSpPr txBox="1"/>
      </xdr:nvSpPr>
      <xdr:spPr>
        <a:xfrm>
          <a:off x="863111" y="1668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156159</xdr:rowOff>
    </xdr:from>
    <xdr:to>
      <xdr:col>55</xdr:col>
      <xdr:colOff>0</xdr:colOff>
      <xdr:row>37</xdr:row>
      <xdr:rowOff>6655</xdr:rowOff>
    </xdr:to>
    <xdr:cxnSp macro="">
      <xdr:nvCxnSpPr>
        <xdr:cNvPr id="288" name="直線コネクタ 287"/>
        <xdr:cNvCxnSpPr/>
      </xdr:nvCxnSpPr>
      <xdr:spPr>
        <a:xfrm flipV="1">
          <a:off x="9639300" y="6328359"/>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89273</xdr:rowOff>
    </xdr:from>
    <xdr:ext cx="378565" cy="259045"/>
    <xdr:sp macro="" textlink="">
      <xdr:nvSpPr>
        <xdr:cNvPr id="289" name="労働費平均値テキスト"/>
        <xdr:cNvSpPr txBox="1"/>
      </xdr:nvSpPr>
      <xdr:spPr>
        <a:xfrm>
          <a:off x="10528300" y="6261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3912</xdr:rowOff>
    </xdr:from>
    <xdr:to>
      <xdr:col>50</xdr:col>
      <xdr:colOff>114300</xdr:colOff>
      <xdr:row>37</xdr:row>
      <xdr:rowOff>6655</xdr:rowOff>
    </xdr:to>
    <xdr:cxnSp macro="">
      <xdr:nvCxnSpPr>
        <xdr:cNvPr id="291" name="直線コネクタ 290"/>
        <xdr:cNvCxnSpPr/>
      </xdr:nvCxnSpPr>
      <xdr:spPr>
        <a:xfrm>
          <a:off x="8750300" y="634756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78892</xdr:rowOff>
    </xdr:from>
    <xdr:to>
      <xdr:col>45</xdr:col>
      <xdr:colOff>177800</xdr:colOff>
      <xdr:row>37</xdr:row>
      <xdr:rowOff>3912</xdr:rowOff>
    </xdr:to>
    <xdr:cxnSp macro="">
      <xdr:nvCxnSpPr>
        <xdr:cNvPr id="294" name="直線コネクタ 293"/>
        <xdr:cNvCxnSpPr/>
      </xdr:nvCxnSpPr>
      <xdr:spPr>
        <a:xfrm>
          <a:off x="7861300" y="6251092"/>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78892</xdr:rowOff>
    </xdr:from>
    <xdr:to>
      <xdr:col>41</xdr:col>
      <xdr:colOff>50800</xdr:colOff>
      <xdr:row>36</xdr:row>
      <xdr:rowOff>158902</xdr:rowOff>
    </xdr:to>
    <xdr:cxnSp macro="">
      <xdr:nvCxnSpPr>
        <xdr:cNvPr id="297" name="直線コネクタ 296"/>
        <xdr:cNvCxnSpPr/>
      </xdr:nvCxnSpPr>
      <xdr:spPr>
        <a:xfrm flipV="1">
          <a:off x="6972300" y="625109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38523</xdr:rowOff>
    </xdr:from>
    <xdr:ext cx="378565" cy="259045"/>
    <xdr:sp macro="" textlink="">
      <xdr:nvSpPr>
        <xdr:cNvPr id="299" name="テキスト ボックス 298"/>
        <xdr:cNvSpPr txBox="1"/>
      </xdr:nvSpPr>
      <xdr:spPr>
        <a:xfrm>
          <a:off x="7672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105359</xdr:rowOff>
    </xdr:from>
    <xdr:to>
      <xdr:col>55</xdr:col>
      <xdr:colOff>50800</xdr:colOff>
      <xdr:row>37</xdr:row>
      <xdr:rowOff>35509</xdr:rowOff>
    </xdr:to>
    <xdr:sp macro="" textlink="">
      <xdr:nvSpPr>
        <xdr:cNvPr id="307" name="楕円 306"/>
        <xdr:cNvSpPr/>
      </xdr:nvSpPr>
      <xdr:spPr>
        <a:xfrm>
          <a:off x="10426700" y="6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128236</xdr:rowOff>
    </xdr:from>
    <xdr:ext cx="378565" cy="259045"/>
    <xdr:sp macro="" textlink="">
      <xdr:nvSpPr>
        <xdr:cNvPr id="308" name="労働費該当値テキスト"/>
        <xdr:cNvSpPr txBox="1"/>
      </xdr:nvSpPr>
      <xdr:spPr>
        <a:xfrm>
          <a:off x="10528300" y="6128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127305</xdr:rowOff>
    </xdr:from>
    <xdr:to>
      <xdr:col>50</xdr:col>
      <xdr:colOff>165100</xdr:colOff>
      <xdr:row>37</xdr:row>
      <xdr:rowOff>57455</xdr:rowOff>
    </xdr:to>
    <xdr:sp macro="" textlink="">
      <xdr:nvSpPr>
        <xdr:cNvPr id="309" name="楕円 308"/>
        <xdr:cNvSpPr/>
      </xdr:nvSpPr>
      <xdr:spPr>
        <a:xfrm>
          <a:off x="9588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73982</xdr:rowOff>
    </xdr:from>
    <xdr:ext cx="378565" cy="259045"/>
    <xdr:sp macro="" textlink="">
      <xdr:nvSpPr>
        <xdr:cNvPr id="310" name="テキスト ボックス 309"/>
        <xdr:cNvSpPr txBox="1"/>
      </xdr:nvSpPr>
      <xdr:spPr>
        <a:xfrm>
          <a:off x="9450017" y="6074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124562</xdr:rowOff>
    </xdr:from>
    <xdr:to>
      <xdr:col>46</xdr:col>
      <xdr:colOff>38100</xdr:colOff>
      <xdr:row>37</xdr:row>
      <xdr:rowOff>54712</xdr:rowOff>
    </xdr:to>
    <xdr:sp macro="" textlink="">
      <xdr:nvSpPr>
        <xdr:cNvPr id="311" name="楕円 310"/>
        <xdr:cNvSpPr/>
      </xdr:nvSpPr>
      <xdr:spPr>
        <a:xfrm>
          <a:off x="8699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71239</xdr:rowOff>
    </xdr:from>
    <xdr:ext cx="378565" cy="259045"/>
    <xdr:sp macro="" textlink="">
      <xdr:nvSpPr>
        <xdr:cNvPr id="312" name="テキスト ボックス 311"/>
        <xdr:cNvSpPr txBox="1"/>
      </xdr:nvSpPr>
      <xdr:spPr>
        <a:xfrm>
          <a:off x="8561017" y="6071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28092</xdr:rowOff>
    </xdr:from>
    <xdr:to>
      <xdr:col>41</xdr:col>
      <xdr:colOff>101600</xdr:colOff>
      <xdr:row>36</xdr:row>
      <xdr:rowOff>129692</xdr:rowOff>
    </xdr:to>
    <xdr:sp macro="" textlink="">
      <xdr:nvSpPr>
        <xdr:cNvPr id="313" name="楕円 312"/>
        <xdr:cNvSpPr/>
      </xdr:nvSpPr>
      <xdr:spPr>
        <a:xfrm>
          <a:off x="7810500" y="62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146219</xdr:rowOff>
    </xdr:from>
    <xdr:ext cx="378565" cy="259045"/>
    <xdr:sp macro="" textlink="">
      <xdr:nvSpPr>
        <xdr:cNvPr id="314" name="テキスト ボックス 313"/>
        <xdr:cNvSpPr txBox="1"/>
      </xdr:nvSpPr>
      <xdr:spPr>
        <a:xfrm>
          <a:off x="7672017" y="597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108102</xdr:rowOff>
    </xdr:from>
    <xdr:to>
      <xdr:col>36</xdr:col>
      <xdr:colOff>165100</xdr:colOff>
      <xdr:row>37</xdr:row>
      <xdr:rowOff>38252</xdr:rowOff>
    </xdr:to>
    <xdr:sp macro="" textlink="">
      <xdr:nvSpPr>
        <xdr:cNvPr id="315" name="楕円 314"/>
        <xdr:cNvSpPr/>
      </xdr:nvSpPr>
      <xdr:spPr>
        <a:xfrm>
          <a:off x="6921500" y="62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29379</xdr:rowOff>
    </xdr:from>
    <xdr:ext cx="378565" cy="259045"/>
    <xdr:sp macro="" textlink="">
      <xdr:nvSpPr>
        <xdr:cNvPr id="316" name="テキスト ボックス 315"/>
        <xdr:cNvSpPr txBox="1"/>
      </xdr:nvSpPr>
      <xdr:spPr>
        <a:xfrm>
          <a:off x="6783017" y="637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69977</xdr:rowOff>
    </xdr:from>
    <xdr:to>
      <xdr:col>55</xdr:col>
      <xdr:colOff>0</xdr:colOff>
      <xdr:row>56</xdr:row>
      <xdr:rowOff>125832</xdr:rowOff>
    </xdr:to>
    <xdr:cxnSp macro="">
      <xdr:nvCxnSpPr>
        <xdr:cNvPr id="345" name="直線コネクタ 344"/>
        <xdr:cNvCxnSpPr/>
      </xdr:nvCxnSpPr>
      <xdr:spPr>
        <a:xfrm flipV="1">
          <a:off x="9639300" y="9671177"/>
          <a:ext cx="838200" cy="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125832</xdr:rowOff>
    </xdr:from>
    <xdr:to>
      <xdr:col>50</xdr:col>
      <xdr:colOff>114300</xdr:colOff>
      <xdr:row>57</xdr:row>
      <xdr:rowOff>3073</xdr:rowOff>
    </xdr:to>
    <xdr:cxnSp macro="">
      <xdr:nvCxnSpPr>
        <xdr:cNvPr id="348" name="直線コネクタ 347"/>
        <xdr:cNvCxnSpPr/>
      </xdr:nvCxnSpPr>
      <xdr:spPr>
        <a:xfrm flipV="1">
          <a:off x="8750300" y="9727032"/>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132156</xdr:rowOff>
    </xdr:from>
    <xdr:to>
      <xdr:col>45</xdr:col>
      <xdr:colOff>177800</xdr:colOff>
      <xdr:row>57</xdr:row>
      <xdr:rowOff>3073</xdr:rowOff>
    </xdr:to>
    <xdr:cxnSp macro="">
      <xdr:nvCxnSpPr>
        <xdr:cNvPr id="351" name="直線コネクタ 350"/>
        <xdr:cNvCxnSpPr/>
      </xdr:nvCxnSpPr>
      <xdr:spPr>
        <a:xfrm>
          <a:off x="7861300" y="9733356"/>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132156</xdr:rowOff>
    </xdr:from>
    <xdr:to>
      <xdr:col>41</xdr:col>
      <xdr:colOff>50800</xdr:colOff>
      <xdr:row>56</xdr:row>
      <xdr:rowOff>147396</xdr:rowOff>
    </xdr:to>
    <xdr:cxnSp macro="">
      <xdr:nvCxnSpPr>
        <xdr:cNvPr id="354" name="直線コネクタ 353"/>
        <xdr:cNvCxnSpPr/>
      </xdr:nvCxnSpPr>
      <xdr:spPr>
        <a:xfrm flipV="1">
          <a:off x="6972300" y="973335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19177</xdr:rowOff>
    </xdr:from>
    <xdr:to>
      <xdr:col>55</xdr:col>
      <xdr:colOff>50800</xdr:colOff>
      <xdr:row>56</xdr:row>
      <xdr:rowOff>120777</xdr:rowOff>
    </xdr:to>
    <xdr:sp macro="" textlink="">
      <xdr:nvSpPr>
        <xdr:cNvPr id="364" name="楕円 363"/>
        <xdr:cNvSpPr/>
      </xdr:nvSpPr>
      <xdr:spPr>
        <a:xfrm>
          <a:off x="10426700" y="9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42054</xdr:rowOff>
    </xdr:from>
    <xdr:ext cx="469744" cy="259045"/>
    <xdr:sp macro="" textlink="">
      <xdr:nvSpPr>
        <xdr:cNvPr id="365" name="農林水産業費該当値テキスト"/>
        <xdr:cNvSpPr txBox="1"/>
      </xdr:nvSpPr>
      <xdr:spPr>
        <a:xfrm>
          <a:off x="10528300" y="947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75032</xdr:rowOff>
    </xdr:from>
    <xdr:to>
      <xdr:col>50</xdr:col>
      <xdr:colOff>165100</xdr:colOff>
      <xdr:row>57</xdr:row>
      <xdr:rowOff>5182</xdr:rowOff>
    </xdr:to>
    <xdr:sp macro="" textlink="">
      <xdr:nvSpPr>
        <xdr:cNvPr id="366" name="楕円 365"/>
        <xdr:cNvSpPr/>
      </xdr:nvSpPr>
      <xdr:spPr>
        <a:xfrm>
          <a:off x="9588500" y="96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21709</xdr:rowOff>
    </xdr:from>
    <xdr:ext cx="469744" cy="259045"/>
    <xdr:sp macro="" textlink="">
      <xdr:nvSpPr>
        <xdr:cNvPr id="367" name="テキスト ボックス 366"/>
        <xdr:cNvSpPr txBox="1"/>
      </xdr:nvSpPr>
      <xdr:spPr>
        <a:xfrm>
          <a:off x="9404428" y="945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123723</xdr:rowOff>
    </xdr:from>
    <xdr:to>
      <xdr:col>46</xdr:col>
      <xdr:colOff>38100</xdr:colOff>
      <xdr:row>57</xdr:row>
      <xdr:rowOff>53873</xdr:rowOff>
    </xdr:to>
    <xdr:sp macro="" textlink="">
      <xdr:nvSpPr>
        <xdr:cNvPr id="368" name="楕円 367"/>
        <xdr:cNvSpPr/>
      </xdr:nvSpPr>
      <xdr:spPr>
        <a:xfrm>
          <a:off x="8699500" y="97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70400</xdr:rowOff>
    </xdr:from>
    <xdr:ext cx="469744" cy="259045"/>
    <xdr:sp macro="" textlink="">
      <xdr:nvSpPr>
        <xdr:cNvPr id="369" name="テキスト ボックス 368"/>
        <xdr:cNvSpPr txBox="1"/>
      </xdr:nvSpPr>
      <xdr:spPr>
        <a:xfrm>
          <a:off x="8515428" y="950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81356</xdr:rowOff>
    </xdr:from>
    <xdr:to>
      <xdr:col>41</xdr:col>
      <xdr:colOff>101600</xdr:colOff>
      <xdr:row>57</xdr:row>
      <xdr:rowOff>11506</xdr:rowOff>
    </xdr:to>
    <xdr:sp macro="" textlink="">
      <xdr:nvSpPr>
        <xdr:cNvPr id="370" name="楕円 369"/>
        <xdr:cNvSpPr/>
      </xdr:nvSpPr>
      <xdr:spPr>
        <a:xfrm>
          <a:off x="7810500" y="96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28033</xdr:rowOff>
    </xdr:from>
    <xdr:ext cx="469744" cy="259045"/>
    <xdr:sp macro="" textlink="">
      <xdr:nvSpPr>
        <xdr:cNvPr id="371" name="テキスト ボックス 370"/>
        <xdr:cNvSpPr txBox="1"/>
      </xdr:nvSpPr>
      <xdr:spPr>
        <a:xfrm>
          <a:off x="7626428" y="94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96596</xdr:rowOff>
    </xdr:from>
    <xdr:to>
      <xdr:col>36</xdr:col>
      <xdr:colOff>165100</xdr:colOff>
      <xdr:row>57</xdr:row>
      <xdr:rowOff>26746</xdr:rowOff>
    </xdr:to>
    <xdr:sp macro="" textlink="">
      <xdr:nvSpPr>
        <xdr:cNvPr id="372" name="楕円 371"/>
        <xdr:cNvSpPr/>
      </xdr:nvSpPr>
      <xdr:spPr>
        <a:xfrm>
          <a:off x="6921500" y="96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43273</xdr:rowOff>
    </xdr:from>
    <xdr:ext cx="469744" cy="259045"/>
    <xdr:sp macro="" textlink="">
      <xdr:nvSpPr>
        <xdr:cNvPr id="373" name="テキスト ボックス 372"/>
        <xdr:cNvSpPr txBox="1"/>
      </xdr:nvSpPr>
      <xdr:spPr>
        <a:xfrm>
          <a:off x="6737428" y="947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134508</xdr:rowOff>
    </xdr:from>
    <xdr:to>
      <xdr:col>55</xdr:col>
      <xdr:colOff>0</xdr:colOff>
      <xdr:row>78</xdr:row>
      <xdr:rowOff>150118</xdr:rowOff>
    </xdr:to>
    <xdr:cxnSp macro="">
      <xdr:nvCxnSpPr>
        <xdr:cNvPr id="404" name="直線コネクタ 403"/>
        <xdr:cNvCxnSpPr/>
      </xdr:nvCxnSpPr>
      <xdr:spPr>
        <a:xfrm flipV="1">
          <a:off x="9639300" y="13507608"/>
          <a:ext cx="8382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150118</xdr:rowOff>
    </xdr:from>
    <xdr:to>
      <xdr:col>50</xdr:col>
      <xdr:colOff>114300</xdr:colOff>
      <xdr:row>78</xdr:row>
      <xdr:rowOff>169973</xdr:rowOff>
    </xdr:to>
    <xdr:cxnSp macro="">
      <xdr:nvCxnSpPr>
        <xdr:cNvPr id="407" name="直線コネクタ 406"/>
        <xdr:cNvCxnSpPr/>
      </xdr:nvCxnSpPr>
      <xdr:spPr>
        <a:xfrm flipV="1">
          <a:off x="8750300" y="13523218"/>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162854</xdr:rowOff>
    </xdr:from>
    <xdr:to>
      <xdr:col>45</xdr:col>
      <xdr:colOff>177800</xdr:colOff>
      <xdr:row>78</xdr:row>
      <xdr:rowOff>169973</xdr:rowOff>
    </xdr:to>
    <xdr:cxnSp macro="">
      <xdr:nvCxnSpPr>
        <xdr:cNvPr id="410" name="直線コネクタ 409"/>
        <xdr:cNvCxnSpPr/>
      </xdr:nvCxnSpPr>
      <xdr:spPr>
        <a:xfrm>
          <a:off x="7861300" y="13535954"/>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81342</xdr:rowOff>
    </xdr:from>
    <xdr:to>
      <xdr:col>41</xdr:col>
      <xdr:colOff>50800</xdr:colOff>
      <xdr:row>78</xdr:row>
      <xdr:rowOff>162854</xdr:rowOff>
    </xdr:to>
    <xdr:cxnSp macro="">
      <xdr:nvCxnSpPr>
        <xdr:cNvPr id="413" name="直線コネクタ 412"/>
        <xdr:cNvCxnSpPr/>
      </xdr:nvCxnSpPr>
      <xdr:spPr>
        <a:xfrm>
          <a:off x="6972300" y="13454442"/>
          <a:ext cx="889000" cy="8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83708</xdr:rowOff>
    </xdr:from>
    <xdr:to>
      <xdr:col>55</xdr:col>
      <xdr:colOff>50800</xdr:colOff>
      <xdr:row>79</xdr:row>
      <xdr:rowOff>13858</xdr:rowOff>
    </xdr:to>
    <xdr:sp macro="" textlink="">
      <xdr:nvSpPr>
        <xdr:cNvPr id="423" name="楕円 422"/>
        <xdr:cNvSpPr/>
      </xdr:nvSpPr>
      <xdr:spPr>
        <a:xfrm>
          <a:off x="10426700" y="134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170085</xdr:rowOff>
    </xdr:from>
    <xdr:ext cx="469744" cy="259045"/>
    <xdr:sp macro="" textlink="">
      <xdr:nvSpPr>
        <xdr:cNvPr id="424" name="商工費該当値テキスト"/>
        <xdr:cNvSpPr txBox="1"/>
      </xdr:nvSpPr>
      <xdr:spPr>
        <a:xfrm>
          <a:off x="10528300" y="133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99318</xdr:rowOff>
    </xdr:from>
    <xdr:to>
      <xdr:col>50</xdr:col>
      <xdr:colOff>165100</xdr:colOff>
      <xdr:row>79</xdr:row>
      <xdr:rowOff>29468</xdr:rowOff>
    </xdr:to>
    <xdr:sp macro="" textlink="">
      <xdr:nvSpPr>
        <xdr:cNvPr id="425" name="楕円 424"/>
        <xdr:cNvSpPr/>
      </xdr:nvSpPr>
      <xdr:spPr>
        <a:xfrm>
          <a:off x="9588500" y="1347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20595</xdr:rowOff>
    </xdr:from>
    <xdr:ext cx="469744" cy="259045"/>
    <xdr:sp macro="" textlink="">
      <xdr:nvSpPr>
        <xdr:cNvPr id="426" name="テキスト ボックス 425"/>
        <xdr:cNvSpPr txBox="1"/>
      </xdr:nvSpPr>
      <xdr:spPr>
        <a:xfrm>
          <a:off x="9404428" y="1356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119173</xdr:rowOff>
    </xdr:from>
    <xdr:to>
      <xdr:col>46</xdr:col>
      <xdr:colOff>38100</xdr:colOff>
      <xdr:row>79</xdr:row>
      <xdr:rowOff>49323</xdr:rowOff>
    </xdr:to>
    <xdr:sp macro="" textlink="">
      <xdr:nvSpPr>
        <xdr:cNvPr id="427" name="楕円 426"/>
        <xdr:cNvSpPr/>
      </xdr:nvSpPr>
      <xdr:spPr>
        <a:xfrm>
          <a:off x="8699500" y="134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40450</xdr:rowOff>
    </xdr:from>
    <xdr:ext cx="469744" cy="259045"/>
    <xdr:sp macro="" textlink="">
      <xdr:nvSpPr>
        <xdr:cNvPr id="428" name="テキスト ボックス 427"/>
        <xdr:cNvSpPr txBox="1"/>
      </xdr:nvSpPr>
      <xdr:spPr>
        <a:xfrm>
          <a:off x="8515428" y="1358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112054</xdr:rowOff>
    </xdr:from>
    <xdr:to>
      <xdr:col>41</xdr:col>
      <xdr:colOff>101600</xdr:colOff>
      <xdr:row>79</xdr:row>
      <xdr:rowOff>42204</xdr:rowOff>
    </xdr:to>
    <xdr:sp macro="" textlink="">
      <xdr:nvSpPr>
        <xdr:cNvPr id="429" name="楕円 428"/>
        <xdr:cNvSpPr/>
      </xdr:nvSpPr>
      <xdr:spPr>
        <a:xfrm>
          <a:off x="7810500" y="134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33331</xdr:rowOff>
    </xdr:from>
    <xdr:ext cx="469744" cy="259045"/>
    <xdr:sp macro="" textlink="">
      <xdr:nvSpPr>
        <xdr:cNvPr id="430" name="テキスト ボックス 429"/>
        <xdr:cNvSpPr txBox="1"/>
      </xdr:nvSpPr>
      <xdr:spPr>
        <a:xfrm>
          <a:off x="7626428" y="1357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30542</xdr:rowOff>
    </xdr:from>
    <xdr:to>
      <xdr:col>36</xdr:col>
      <xdr:colOff>165100</xdr:colOff>
      <xdr:row>78</xdr:row>
      <xdr:rowOff>132142</xdr:rowOff>
    </xdr:to>
    <xdr:sp macro="" textlink="">
      <xdr:nvSpPr>
        <xdr:cNvPr id="431" name="楕円 430"/>
        <xdr:cNvSpPr/>
      </xdr:nvSpPr>
      <xdr:spPr>
        <a:xfrm>
          <a:off x="6921500" y="1340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123269</xdr:rowOff>
    </xdr:from>
    <xdr:ext cx="469744" cy="259045"/>
    <xdr:sp macro="" textlink="">
      <xdr:nvSpPr>
        <xdr:cNvPr id="432" name="テキスト ボックス 431"/>
        <xdr:cNvSpPr txBox="1"/>
      </xdr:nvSpPr>
      <xdr:spPr>
        <a:xfrm>
          <a:off x="6737428" y="134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53107</xdr:rowOff>
    </xdr:from>
    <xdr:to>
      <xdr:col>55</xdr:col>
      <xdr:colOff>0</xdr:colOff>
      <xdr:row>97</xdr:row>
      <xdr:rowOff>112954</xdr:rowOff>
    </xdr:to>
    <xdr:cxnSp macro="">
      <xdr:nvCxnSpPr>
        <xdr:cNvPr id="460" name="直線コネクタ 459"/>
        <xdr:cNvCxnSpPr/>
      </xdr:nvCxnSpPr>
      <xdr:spPr>
        <a:xfrm flipV="1">
          <a:off x="9639300" y="16683757"/>
          <a:ext cx="8382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56855</xdr:rowOff>
    </xdr:from>
    <xdr:to>
      <xdr:col>50</xdr:col>
      <xdr:colOff>114300</xdr:colOff>
      <xdr:row>97</xdr:row>
      <xdr:rowOff>112954</xdr:rowOff>
    </xdr:to>
    <xdr:cxnSp macro="">
      <xdr:nvCxnSpPr>
        <xdr:cNvPr id="463" name="直線コネクタ 462"/>
        <xdr:cNvCxnSpPr/>
      </xdr:nvCxnSpPr>
      <xdr:spPr>
        <a:xfrm>
          <a:off x="8750300" y="16687505"/>
          <a:ext cx="889000" cy="5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11021</xdr:rowOff>
    </xdr:from>
    <xdr:to>
      <xdr:col>45</xdr:col>
      <xdr:colOff>177800</xdr:colOff>
      <xdr:row>97</xdr:row>
      <xdr:rowOff>56855</xdr:rowOff>
    </xdr:to>
    <xdr:cxnSp macro="">
      <xdr:nvCxnSpPr>
        <xdr:cNvPr id="466" name="直線コネクタ 465"/>
        <xdr:cNvCxnSpPr/>
      </xdr:nvCxnSpPr>
      <xdr:spPr>
        <a:xfrm>
          <a:off x="7861300" y="16641671"/>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11021</xdr:rowOff>
    </xdr:from>
    <xdr:to>
      <xdr:col>41</xdr:col>
      <xdr:colOff>50800</xdr:colOff>
      <xdr:row>97</xdr:row>
      <xdr:rowOff>72149</xdr:rowOff>
    </xdr:to>
    <xdr:cxnSp macro="">
      <xdr:nvCxnSpPr>
        <xdr:cNvPr id="469" name="直線コネクタ 468"/>
        <xdr:cNvCxnSpPr/>
      </xdr:nvCxnSpPr>
      <xdr:spPr>
        <a:xfrm flipV="1">
          <a:off x="6972300" y="16641671"/>
          <a:ext cx="8890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2307</xdr:rowOff>
    </xdr:from>
    <xdr:to>
      <xdr:col>55</xdr:col>
      <xdr:colOff>50800</xdr:colOff>
      <xdr:row>97</xdr:row>
      <xdr:rowOff>103907</xdr:rowOff>
    </xdr:to>
    <xdr:sp macro="" textlink="">
      <xdr:nvSpPr>
        <xdr:cNvPr id="479" name="楕円 478"/>
        <xdr:cNvSpPr/>
      </xdr:nvSpPr>
      <xdr:spPr>
        <a:xfrm>
          <a:off x="10426700" y="166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152184</xdr:rowOff>
    </xdr:from>
    <xdr:ext cx="534377" cy="259045"/>
    <xdr:sp macro="" textlink="">
      <xdr:nvSpPr>
        <xdr:cNvPr id="480" name="土木費該当値テキスト"/>
        <xdr:cNvSpPr txBox="1"/>
      </xdr:nvSpPr>
      <xdr:spPr>
        <a:xfrm>
          <a:off x="10528300" y="166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62154</xdr:rowOff>
    </xdr:from>
    <xdr:to>
      <xdr:col>50</xdr:col>
      <xdr:colOff>165100</xdr:colOff>
      <xdr:row>97</xdr:row>
      <xdr:rowOff>163754</xdr:rowOff>
    </xdr:to>
    <xdr:sp macro="" textlink="">
      <xdr:nvSpPr>
        <xdr:cNvPr id="481" name="楕円 480"/>
        <xdr:cNvSpPr/>
      </xdr:nvSpPr>
      <xdr:spPr>
        <a:xfrm>
          <a:off x="9588500" y="166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154881</xdr:rowOff>
    </xdr:from>
    <xdr:ext cx="534377" cy="259045"/>
    <xdr:sp macro="" textlink="">
      <xdr:nvSpPr>
        <xdr:cNvPr id="482" name="テキスト ボックス 481"/>
        <xdr:cNvSpPr txBox="1"/>
      </xdr:nvSpPr>
      <xdr:spPr>
        <a:xfrm>
          <a:off x="9372111" y="167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6055</xdr:rowOff>
    </xdr:from>
    <xdr:to>
      <xdr:col>46</xdr:col>
      <xdr:colOff>38100</xdr:colOff>
      <xdr:row>97</xdr:row>
      <xdr:rowOff>107655</xdr:rowOff>
    </xdr:to>
    <xdr:sp macro="" textlink="">
      <xdr:nvSpPr>
        <xdr:cNvPr id="483" name="楕円 482"/>
        <xdr:cNvSpPr/>
      </xdr:nvSpPr>
      <xdr:spPr>
        <a:xfrm>
          <a:off x="8699500" y="1663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98782</xdr:rowOff>
    </xdr:from>
    <xdr:ext cx="534377" cy="259045"/>
    <xdr:sp macro="" textlink="">
      <xdr:nvSpPr>
        <xdr:cNvPr id="484" name="テキスト ボックス 483"/>
        <xdr:cNvSpPr txBox="1"/>
      </xdr:nvSpPr>
      <xdr:spPr>
        <a:xfrm>
          <a:off x="8483111" y="1672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131671</xdr:rowOff>
    </xdr:from>
    <xdr:to>
      <xdr:col>41</xdr:col>
      <xdr:colOff>101600</xdr:colOff>
      <xdr:row>97</xdr:row>
      <xdr:rowOff>61821</xdr:rowOff>
    </xdr:to>
    <xdr:sp macro="" textlink="">
      <xdr:nvSpPr>
        <xdr:cNvPr id="485" name="楕円 484"/>
        <xdr:cNvSpPr/>
      </xdr:nvSpPr>
      <xdr:spPr>
        <a:xfrm>
          <a:off x="7810500" y="1659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52948</xdr:rowOff>
    </xdr:from>
    <xdr:ext cx="534377" cy="259045"/>
    <xdr:sp macro="" textlink="">
      <xdr:nvSpPr>
        <xdr:cNvPr id="486" name="テキスト ボックス 485"/>
        <xdr:cNvSpPr txBox="1"/>
      </xdr:nvSpPr>
      <xdr:spPr>
        <a:xfrm>
          <a:off x="7594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21349</xdr:rowOff>
    </xdr:from>
    <xdr:to>
      <xdr:col>36</xdr:col>
      <xdr:colOff>165100</xdr:colOff>
      <xdr:row>97</xdr:row>
      <xdr:rowOff>122949</xdr:rowOff>
    </xdr:to>
    <xdr:sp macro="" textlink="">
      <xdr:nvSpPr>
        <xdr:cNvPr id="487" name="楕円 486"/>
        <xdr:cNvSpPr/>
      </xdr:nvSpPr>
      <xdr:spPr>
        <a:xfrm>
          <a:off x="6921500" y="166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114076</xdr:rowOff>
    </xdr:from>
    <xdr:ext cx="534377" cy="259045"/>
    <xdr:sp macro="" textlink="">
      <xdr:nvSpPr>
        <xdr:cNvPr id="488" name="テキスト ボックス 487"/>
        <xdr:cNvSpPr txBox="1"/>
      </xdr:nvSpPr>
      <xdr:spPr>
        <a:xfrm>
          <a:off x="6705111" y="167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118799</xdr:rowOff>
    </xdr:from>
    <xdr:to>
      <xdr:col>85</xdr:col>
      <xdr:colOff>127000</xdr:colOff>
      <xdr:row>37</xdr:row>
      <xdr:rowOff>156028</xdr:rowOff>
    </xdr:to>
    <xdr:cxnSp macro="">
      <xdr:nvCxnSpPr>
        <xdr:cNvPr id="520" name="直線コネクタ 519"/>
        <xdr:cNvCxnSpPr/>
      </xdr:nvCxnSpPr>
      <xdr:spPr>
        <a:xfrm flipV="1">
          <a:off x="15481300" y="6462449"/>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156028</xdr:rowOff>
    </xdr:from>
    <xdr:to>
      <xdr:col>81</xdr:col>
      <xdr:colOff>50800</xdr:colOff>
      <xdr:row>37</xdr:row>
      <xdr:rowOff>166370</xdr:rowOff>
    </xdr:to>
    <xdr:cxnSp macro="">
      <xdr:nvCxnSpPr>
        <xdr:cNvPr id="523" name="直線コネクタ 522"/>
        <xdr:cNvCxnSpPr/>
      </xdr:nvCxnSpPr>
      <xdr:spPr>
        <a:xfrm flipV="1">
          <a:off x="14592300" y="649967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28122</xdr:rowOff>
    </xdr:from>
    <xdr:to>
      <xdr:col>76</xdr:col>
      <xdr:colOff>114300</xdr:colOff>
      <xdr:row>37</xdr:row>
      <xdr:rowOff>166370</xdr:rowOff>
    </xdr:to>
    <xdr:cxnSp macro="">
      <xdr:nvCxnSpPr>
        <xdr:cNvPr id="526" name="直線コネクタ 525"/>
        <xdr:cNvCxnSpPr/>
      </xdr:nvCxnSpPr>
      <xdr:spPr>
        <a:xfrm>
          <a:off x="13703300" y="6371772"/>
          <a:ext cx="88900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148191</xdr:rowOff>
    </xdr:from>
    <xdr:to>
      <xdr:col>71</xdr:col>
      <xdr:colOff>177800</xdr:colOff>
      <xdr:row>37</xdr:row>
      <xdr:rowOff>28122</xdr:rowOff>
    </xdr:to>
    <xdr:cxnSp macro="">
      <xdr:nvCxnSpPr>
        <xdr:cNvPr id="529" name="直線コネクタ 528"/>
        <xdr:cNvCxnSpPr/>
      </xdr:nvCxnSpPr>
      <xdr:spPr>
        <a:xfrm>
          <a:off x="12814300" y="6320391"/>
          <a:ext cx="889000" cy="5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67999</xdr:rowOff>
    </xdr:from>
    <xdr:to>
      <xdr:col>85</xdr:col>
      <xdr:colOff>177800</xdr:colOff>
      <xdr:row>37</xdr:row>
      <xdr:rowOff>169599</xdr:rowOff>
    </xdr:to>
    <xdr:sp macro="" textlink="">
      <xdr:nvSpPr>
        <xdr:cNvPr id="539" name="楕円 538"/>
        <xdr:cNvSpPr/>
      </xdr:nvSpPr>
      <xdr:spPr>
        <a:xfrm>
          <a:off x="162687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46426</xdr:rowOff>
    </xdr:from>
    <xdr:ext cx="534377" cy="259045"/>
    <xdr:sp macro="" textlink="">
      <xdr:nvSpPr>
        <xdr:cNvPr id="540" name="消防費該当値テキスト"/>
        <xdr:cNvSpPr txBox="1"/>
      </xdr:nvSpPr>
      <xdr:spPr>
        <a:xfrm>
          <a:off x="16370300" y="639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105228</xdr:rowOff>
    </xdr:from>
    <xdr:to>
      <xdr:col>81</xdr:col>
      <xdr:colOff>101600</xdr:colOff>
      <xdr:row>38</xdr:row>
      <xdr:rowOff>35378</xdr:rowOff>
    </xdr:to>
    <xdr:sp macro="" textlink="">
      <xdr:nvSpPr>
        <xdr:cNvPr id="541" name="楕円 540"/>
        <xdr:cNvSpPr/>
      </xdr:nvSpPr>
      <xdr:spPr>
        <a:xfrm>
          <a:off x="15430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26505</xdr:rowOff>
    </xdr:from>
    <xdr:ext cx="534377" cy="259045"/>
    <xdr:sp macro="" textlink="">
      <xdr:nvSpPr>
        <xdr:cNvPr id="542" name="テキスト ボックス 541"/>
        <xdr:cNvSpPr txBox="1"/>
      </xdr:nvSpPr>
      <xdr:spPr>
        <a:xfrm>
          <a:off x="15214111" y="65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115570</xdr:rowOff>
    </xdr:from>
    <xdr:to>
      <xdr:col>76</xdr:col>
      <xdr:colOff>165100</xdr:colOff>
      <xdr:row>38</xdr:row>
      <xdr:rowOff>45720</xdr:rowOff>
    </xdr:to>
    <xdr:sp macro="" textlink="">
      <xdr:nvSpPr>
        <xdr:cNvPr id="543" name="楕円 542"/>
        <xdr:cNvSpPr/>
      </xdr:nvSpPr>
      <xdr:spPr>
        <a:xfrm>
          <a:off x="14541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36847</xdr:rowOff>
    </xdr:from>
    <xdr:ext cx="534377" cy="259045"/>
    <xdr:sp macro="" textlink="">
      <xdr:nvSpPr>
        <xdr:cNvPr id="544" name="テキスト ボックス 543"/>
        <xdr:cNvSpPr txBox="1"/>
      </xdr:nvSpPr>
      <xdr:spPr>
        <a:xfrm>
          <a:off x="14325111" y="65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148772</xdr:rowOff>
    </xdr:from>
    <xdr:to>
      <xdr:col>72</xdr:col>
      <xdr:colOff>38100</xdr:colOff>
      <xdr:row>37</xdr:row>
      <xdr:rowOff>78922</xdr:rowOff>
    </xdr:to>
    <xdr:sp macro="" textlink="">
      <xdr:nvSpPr>
        <xdr:cNvPr id="545" name="楕円 544"/>
        <xdr:cNvSpPr/>
      </xdr:nvSpPr>
      <xdr:spPr>
        <a:xfrm>
          <a:off x="136525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95449</xdr:rowOff>
    </xdr:from>
    <xdr:ext cx="534377" cy="259045"/>
    <xdr:sp macro="" textlink="">
      <xdr:nvSpPr>
        <xdr:cNvPr id="546" name="テキスト ボックス 545"/>
        <xdr:cNvSpPr txBox="1"/>
      </xdr:nvSpPr>
      <xdr:spPr>
        <a:xfrm>
          <a:off x="13436111" y="60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97391</xdr:rowOff>
    </xdr:from>
    <xdr:to>
      <xdr:col>67</xdr:col>
      <xdr:colOff>101600</xdr:colOff>
      <xdr:row>37</xdr:row>
      <xdr:rowOff>27541</xdr:rowOff>
    </xdr:to>
    <xdr:sp macro="" textlink="">
      <xdr:nvSpPr>
        <xdr:cNvPr id="547" name="楕円 546"/>
        <xdr:cNvSpPr/>
      </xdr:nvSpPr>
      <xdr:spPr>
        <a:xfrm>
          <a:off x="12763500" y="62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44068</xdr:rowOff>
    </xdr:from>
    <xdr:ext cx="534377" cy="259045"/>
    <xdr:sp macro="" textlink="">
      <xdr:nvSpPr>
        <xdr:cNvPr id="548" name="テキスト ボックス 547"/>
        <xdr:cNvSpPr txBox="1"/>
      </xdr:nvSpPr>
      <xdr:spPr>
        <a:xfrm>
          <a:off x="12547111" y="604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38567</xdr:rowOff>
    </xdr:from>
    <xdr:to>
      <xdr:col>85</xdr:col>
      <xdr:colOff>127000</xdr:colOff>
      <xdr:row>56</xdr:row>
      <xdr:rowOff>86527</xdr:rowOff>
    </xdr:to>
    <xdr:cxnSp macro="">
      <xdr:nvCxnSpPr>
        <xdr:cNvPr id="576" name="直線コネクタ 575"/>
        <xdr:cNvCxnSpPr/>
      </xdr:nvCxnSpPr>
      <xdr:spPr>
        <a:xfrm flipV="1">
          <a:off x="15481300" y="9639767"/>
          <a:ext cx="8382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3340</xdr:rowOff>
    </xdr:from>
    <xdr:to>
      <xdr:col>81</xdr:col>
      <xdr:colOff>50800</xdr:colOff>
      <xdr:row>56</xdr:row>
      <xdr:rowOff>86527</xdr:rowOff>
    </xdr:to>
    <xdr:cxnSp macro="">
      <xdr:nvCxnSpPr>
        <xdr:cNvPr id="579" name="直線コネクタ 578"/>
        <xdr:cNvCxnSpPr/>
      </xdr:nvCxnSpPr>
      <xdr:spPr>
        <a:xfrm>
          <a:off x="14592300" y="9433090"/>
          <a:ext cx="889000" cy="25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3340</xdr:rowOff>
    </xdr:from>
    <xdr:to>
      <xdr:col>76</xdr:col>
      <xdr:colOff>114300</xdr:colOff>
      <xdr:row>55</xdr:row>
      <xdr:rowOff>17948</xdr:rowOff>
    </xdr:to>
    <xdr:cxnSp macro="">
      <xdr:nvCxnSpPr>
        <xdr:cNvPr id="582" name="直線コネクタ 581"/>
        <xdr:cNvCxnSpPr/>
      </xdr:nvCxnSpPr>
      <xdr:spPr>
        <a:xfrm flipV="1">
          <a:off x="13703300" y="9433090"/>
          <a:ext cx="8890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4" name="テキスト ボックス 583"/>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17948</xdr:rowOff>
    </xdr:from>
    <xdr:to>
      <xdr:col>71</xdr:col>
      <xdr:colOff>177800</xdr:colOff>
      <xdr:row>55</xdr:row>
      <xdr:rowOff>34475</xdr:rowOff>
    </xdr:to>
    <xdr:cxnSp macro="">
      <xdr:nvCxnSpPr>
        <xdr:cNvPr id="585" name="直線コネクタ 584"/>
        <xdr:cNvCxnSpPr/>
      </xdr:nvCxnSpPr>
      <xdr:spPr>
        <a:xfrm flipV="1">
          <a:off x="12814300" y="9447698"/>
          <a:ext cx="889000" cy="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7" name="テキスト ボックス 586"/>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159217</xdr:rowOff>
    </xdr:from>
    <xdr:to>
      <xdr:col>85</xdr:col>
      <xdr:colOff>177800</xdr:colOff>
      <xdr:row>56</xdr:row>
      <xdr:rowOff>89367</xdr:rowOff>
    </xdr:to>
    <xdr:sp macro="" textlink="">
      <xdr:nvSpPr>
        <xdr:cNvPr id="595" name="楕円 594"/>
        <xdr:cNvSpPr/>
      </xdr:nvSpPr>
      <xdr:spPr>
        <a:xfrm>
          <a:off x="16268700" y="95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137644</xdr:rowOff>
    </xdr:from>
    <xdr:ext cx="534377" cy="259045"/>
    <xdr:sp macro="" textlink="">
      <xdr:nvSpPr>
        <xdr:cNvPr id="596" name="教育費該当値テキスト"/>
        <xdr:cNvSpPr txBox="1"/>
      </xdr:nvSpPr>
      <xdr:spPr>
        <a:xfrm>
          <a:off x="16370300" y="956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35727</xdr:rowOff>
    </xdr:from>
    <xdr:to>
      <xdr:col>81</xdr:col>
      <xdr:colOff>101600</xdr:colOff>
      <xdr:row>56</xdr:row>
      <xdr:rowOff>137327</xdr:rowOff>
    </xdr:to>
    <xdr:sp macro="" textlink="">
      <xdr:nvSpPr>
        <xdr:cNvPr id="597" name="楕円 596"/>
        <xdr:cNvSpPr/>
      </xdr:nvSpPr>
      <xdr:spPr>
        <a:xfrm>
          <a:off x="15430500" y="96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128454</xdr:rowOff>
    </xdr:from>
    <xdr:ext cx="534377" cy="259045"/>
    <xdr:sp macro="" textlink="">
      <xdr:nvSpPr>
        <xdr:cNvPr id="598" name="テキスト ボックス 597"/>
        <xdr:cNvSpPr txBox="1"/>
      </xdr:nvSpPr>
      <xdr:spPr>
        <a:xfrm>
          <a:off x="15214111" y="97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123990</xdr:rowOff>
    </xdr:from>
    <xdr:to>
      <xdr:col>76</xdr:col>
      <xdr:colOff>165100</xdr:colOff>
      <xdr:row>55</xdr:row>
      <xdr:rowOff>54140</xdr:rowOff>
    </xdr:to>
    <xdr:sp macro="" textlink="">
      <xdr:nvSpPr>
        <xdr:cNvPr id="599" name="楕円 598"/>
        <xdr:cNvSpPr/>
      </xdr:nvSpPr>
      <xdr:spPr>
        <a:xfrm>
          <a:off x="14541500" y="93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70667</xdr:rowOff>
    </xdr:from>
    <xdr:ext cx="534377" cy="259045"/>
    <xdr:sp macro="" textlink="">
      <xdr:nvSpPr>
        <xdr:cNvPr id="600" name="テキスト ボックス 599"/>
        <xdr:cNvSpPr txBox="1"/>
      </xdr:nvSpPr>
      <xdr:spPr>
        <a:xfrm>
          <a:off x="14325111" y="91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138598</xdr:rowOff>
    </xdr:from>
    <xdr:to>
      <xdr:col>72</xdr:col>
      <xdr:colOff>38100</xdr:colOff>
      <xdr:row>55</xdr:row>
      <xdr:rowOff>68748</xdr:rowOff>
    </xdr:to>
    <xdr:sp macro="" textlink="">
      <xdr:nvSpPr>
        <xdr:cNvPr id="601" name="楕円 600"/>
        <xdr:cNvSpPr/>
      </xdr:nvSpPr>
      <xdr:spPr>
        <a:xfrm>
          <a:off x="13652500" y="939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85275</xdr:rowOff>
    </xdr:from>
    <xdr:ext cx="534377" cy="259045"/>
    <xdr:sp macro="" textlink="">
      <xdr:nvSpPr>
        <xdr:cNvPr id="602" name="テキスト ボックス 601"/>
        <xdr:cNvSpPr txBox="1"/>
      </xdr:nvSpPr>
      <xdr:spPr>
        <a:xfrm>
          <a:off x="13436111" y="917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155125</xdr:rowOff>
    </xdr:from>
    <xdr:to>
      <xdr:col>67</xdr:col>
      <xdr:colOff>101600</xdr:colOff>
      <xdr:row>55</xdr:row>
      <xdr:rowOff>85275</xdr:rowOff>
    </xdr:to>
    <xdr:sp macro="" textlink="">
      <xdr:nvSpPr>
        <xdr:cNvPr id="603" name="楕円 602"/>
        <xdr:cNvSpPr/>
      </xdr:nvSpPr>
      <xdr:spPr>
        <a:xfrm>
          <a:off x="12763500" y="94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101802</xdr:rowOff>
    </xdr:from>
    <xdr:ext cx="534377" cy="259045"/>
    <xdr:sp macro="" textlink="">
      <xdr:nvSpPr>
        <xdr:cNvPr id="604" name="テキスト ボックス 603"/>
        <xdr:cNvSpPr txBox="1"/>
      </xdr:nvSpPr>
      <xdr:spPr>
        <a:xfrm>
          <a:off x="12547111" y="91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69357</xdr:rowOff>
    </xdr:from>
    <xdr:to>
      <xdr:col>85</xdr:col>
      <xdr:colOff>127000</xdr:colOff>
      <xdr:row>79</xdr:row>
      <xdr:rowOff>91466</xdr:rowOff>
    </xdr:to>
    <xdr:cxnSp macro="">
      <xdr:nvCxnSpPr>
        <xdr:cNvPr id="635" name="直線コネクタ 634"/>
        <xdr:cNvCxnSpPr/>
      </xdr:nvCxnSpPr>
      <xdr:spPr>
        <a:xfrm>
          <a:off x="15481300" y="13613907"/>
          <a:ext cx="8382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69357</xdr:rowOff>
    </xdr:from>
    <xdr:to>
      <xdr:col>81</xdr:col>
      <xdr:colOff>50800</xdr:colOff>
      <xdr:row>79</xdr:row>
      <xdr:rowOff>86272</xdr:rowOff>
    </xdr:to>
    <xdr:cxnSp macro="">
      <xdr:nvCxnSpPr>
        <xdr:cNvPr id="638" name="直線コネクタ 637"/>
        <xdr:cNvCxnSpPr/>
      </xdr:nvCxnSpPr>
      <xdr:spPr>
        <a:xfrm flipV="1">
          <a:off x="14592300" y="13613907"/>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86272</xdr:rowOff>
    </xdr:from>
    <xdr:to>
      <xdr:col>76</xdr:col>
      <xdr:colOff>114300</xdr:colOff>
      <xdr:row>79</xdr:row>
      <xdr:rowOff>91041</xdr:rowOff>
    </xdr:to>
    <xdr:cxnSp macro="">
      <xdr:nvCxnSpPr>
        <xdr:cNvPr id="641" name="直線コネクタ 640"/>
        <xdr:cNvCxnSpPr/>
      </xdr:nvCxnSpPr>
      <xdr:spPr>
        <a:xfrm flipV="1">
          <a:off x="13703300" y="13630822"/>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91041</xdr:rowOff>
    </xdr:from>
    <xdr:to>
      <xdr:col>71</xdr:col>
      <xdr:colOff>177800</xdr:colOff>
      <xdr:row>79</xdr:row>
      <xdr:rowOff>94306</xdr:rowOff>
    </xdr:to>
    <xdr:cxnSp macro="">
      <xdr:nvCxnSpPr>
        <xdr:cNvPr id="644" name="直線コネクタ 643"/>
        <xdr:cNvCxnSpPr/>
      </xdr:nvCxnSpPr>
      <xdr:spPr>
        <a:xfrm flipV="1">
          <a:off x="12814300" y="1363559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40666</xdr:rowOff>
    </xdr:from>
    <xdr:to>
      <xdr:col>85</xdr:col>
      <xdr:colOff>177800</xdr:colOff>
      <xdr:row>79</xdr:row>
      <xdr:rowOff>142266</xdr:rowOff>
    </xdr:to>
    <xdr:sp macro="" textlink="">
      <xdr:nvSpPr>
        <xdr:cNvPr id="654" name="楕円 653"/>
        <xdr:cNvSpPr/>
      </xdr:nvSpPr>
      <xdr:spPr>
        <a:xfrm>
          <a:off x="16268700" y="135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127043</xdr:rowOff>
    </xdr:from>
    <xdr:ext cx="378565" cy="259045"/>
    <xdr:sp macro="" textlink="">
      <xdr:nvSpPr>
        <xdr:cNvPr id="655" name="災害復旧費該当値テキスト"/>
        <xdr:cNvSpPr txBox="1"/>
      </xdr:nvSpPr>
      <xdr:spPr>
        <a:xfrm>
          <a:off x="16370300" y="1350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18557</xdr:rowOff>
    </xdr:from>
    <xdr:to>
      <xdr:col>81</xdr:col>
      <xdr:colOff>101600</xdr:colOff>
      <xdr:row>79</xdr:row>
      <xdr:rowOff>120157</xdr:rowOff>
    </xdr:to>
    <xdr:sp macro="" textlink="">
      <xdr:nvSpPr>
        <xdr:cNvPr id="656" name="楕円 655"/>
        <xdr:cNvSpPr/>
      </xdr:nvSpPr>
      <xdr:spPr>
        <a:xfrm>
          <a:off x="15430500" y="135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111284</xdr:rowOff>
    </xdr:from>
    <xdr:ext cx="378565" cy="259045"/>
    <xdr:sp macro="" textlink="">
      <xdr:nvSpPr>
        <xdr:cNvPr id="657" name="テキスト ボックス 656"/>
        <xdr:cNvSpPr txBox="1"/>
      </xdr:nvSpPr>
      <xdr:spPr>
        <a:xfrm>
          <a:off x="15292017" y="13655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35472</xdr:rowOff>
    </xdr:from>
    <xdr:to>
      <xdr:col>76</xdr:col>
      <xdr:colOff>165100</xdr:colOff>
      <xdr:row>79</xdr:row>
      <xdr:rowOff>137072</xdr:rowOff>
    </xdr:to>
    <xdr:sp macro="" textlink="">
      <xdr:nvSpPr>
        <xdr:cNvPr id="658" name="楕円 657"/>
        <xdr:cNvSpPr/>
      </xdr:nvSpPr>
      <xdr:spPr>
        <a:xfrm>
          <a:off x="14541500" y="1358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128199</xdr:rowOff>
    </xdr:from>
    <xdr:ext cx="378565" cy="259045"/>
    <xdr:sp macro="" textlink="">
      <xdr:nvSpPr>
        <xdr:cNvPr id="659" name="テキスト ボックス 658"/>
        <xdr:cNvSpPr txBox="1"/>
      </xdr:nvSpPr>
      <xdr:spPr>
        <a:xfrm>
          <a:off x="14403017" y="13672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40241</xdr:rowOff>
    </xdr:from>
    <xdr:to>
      <xdr:col>72</xdr:col>
      <xdr:colOff>38100</xdr:colOff>
      <xdr:row>79</xdr:row>
      <xdr:rowOff>141841</xdr:rowOff>
    </xdr:to>
    <xdr:sp macro="" textlink="">
      <xdr:nvSpPr>
        <xdr:cNvPr id="660" name="楕円 659"/>
        <xdr:cNvSpPr/>
      </xdr:nvSpPr>
      <xdr:spPr>
        <a:xfrm>
          <a:off x="13652500" y="135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132968</xdr:rowOff>
    </xdr:from>
    <xdr:ext cx="378565" cy="259045"/>
    <xdr:sp macro="" textlink="">
      <xdr:nvSpPr>
        <xdr:cNvPr id="661" name="テキスト ボックス 660"/>
        <xdr:cNvSpPr txBox="1"/>
      </xdr:nvSpPr>
      <xdr:spPr>
        <a:xfrm>
          <a:off x="13514017" y="13677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43506</xdr:rowOff>
    </xdr:from>
    <xdr:to>
      <xdr:col>67</xdr:col>
      <xdr:colOff>101600</xdr:colOff>
      <xdr:row>79</xdr:row>
      <xdr:rowOff>145106</xdr:rowOff>
    </xdr:to>
    <xdr:sp macro="" textlink="">
      <xdr:nvSpPr>
        <xdr:cNvPr id="662" name="楕円 661"/>
        <xdr:cNvSpPr/>
      </xdr:nvSpPr>
      <xdr:spPr>
        <a:xfrm>
          <a:off x="12763500" y="135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136233</xdr:rowOff>
    </xdr:from>
    <xdr:ext cx="378565" cy="259045"/>
    <xdr:sp macro="" textlink="">
      <xdr:nvSpPr>
        <xdr:cNvPr id="663" name="テキスト ボックス 662"/>
        <xdr:cNvSpPr txBox="1"/>
      </xdr:nvSpPr>
      <xdr:spPr>
        <a:xfrm>
          <a:off x="12625017" y="136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106896</xdr:rowOff>
    </xdr:from>
    <xdr:to>
      <xdr:col>85</xdr:col>
      <xdr:colOff>127000</xdr:colOff>
      <xdr:row>95</xdr:row>
      <xdr:rowOff>5198</xdr:rowOff>
    </xdr:to>
    <xdr:cxnSp macro="">
      <xdr:nvCxnSpPr>
        <xdr:cNvPr id="697" name="直線コネクタ 696"/>
        <xdr:cNvCxnSpPr/>
      </xdr:nvCxnSpPr>
      <xdr:spPr>
        <a:xfrm>
          <a:off x="15481300" y="16223196"/>
          <a:ext cx="838200" cy="6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106896</xdr:rowOff>
    </xdr:from>
    <xdr:to>
      <xdr:col>81</xdr:col>
      <xdr:colOff>50800</xdr:colOff>
      <xdr:row>94</xdr:row>
      <xdr:rowOff>119069</xdr:rowOff>
    </xdr:to>
    <xdr:cxnSp macro="">
      <xdr:nvCxnSpPr>
        <xdr:cNvPr id="700" name="直線コネクタ 699"/>
        <xdr:cNvCxnSpPr/>
      </xdr:nvCxnSpPr>
      <xdr:spPr>
        <a:xfrm flipV="1">
          <a:off x="14592300" y="16223196"/>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119069</xdr:rowOff>
    </xdr:from>
    <xdr:to>
      <xdr:col>76</xdr:col>
      <xdr:colOff>114300</xdr:colOff>
      <xdr:row>94</xdr:row>
      <xdr:rowOff>163588</xdr:rowOff>
    </xdr:to>
    <xdr:cxnSp macro="">
      <xdr:nvCxnSpPr>
        <xdr:cNvPr id="703" name="直線コネクタ 702"/>
        <xdr:cNvCxnSpPr/>
      </xdr:nvCxnSpPr>
      <xdr:spPr>
        <a:xfrm flipV="1">
          <a:off x="13703300" y="16235369"/>
          <a:ext cx="889000" cy="4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163588</xdr:rowOff>
    </xdr:from>
    <xdr:to>
      <xdr:col>71</xdr:col>
      <xdr:colOff>177800</xdr:colOff>
      <xdr:row>95</xdr:row>
      <xdr:rowOff>17399</xdr:rowOff>
    </xdr:to>
    <xdr:cxnSp macro="">
      <xdr:nvCxnSpPr>
        <xdr:cNvPr id="706" name="直線コネクタ 705"/>
        <xdr:cNvCxnSpPr/>
      </xdr:nvCxnSpPr>
      <xdr:spPr>
        <a:xfrm flipV="1">
          <a:off x="12814300" y="16279888"/>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125848</xdr:rowOff>
    </xdr:from>
    <xdr:to>
      <xdr:col>85</xdr:col>
      <xdr:colOff>177800</xdr:colOff>
      <xdr:row>95</xdr:row>
      <xdr:rowOff>55998</xdr:rowOff>
    </xdr:to>
    <xdr:sp macro="" textlink="">
      <xdr:nvSpPr>
        <xdr:cNvPr id="716" name="楕円 715"/>
        <xdr:cNvSpPr/>
      </xdr:nvSpPr>
      <xdr:spPr>
        <a:xfrm>
          <a:off x="16268700" y="1624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148725</xdr:rowOff>
    </xdr:from>
    <xdr:ext cx="534377" cy="259045"/>
    <xdr:sp macro="" textlink="">
      <xdr:nvSpPr>
        <xdr:cNvPr id="717" name="公債費該当値テキスト"/>
        <xdr:cNvSpPr txBox="1"/>
      </xdr:nvSpPr>
      <xdr:spPr>
        <a:xfrm>
          <a:off x="16370300" y="1609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56096</xdr:rowOff>
    </xdr:from>
    <xdr:to>
      <xdr:col>81</xdr:col>
      <xdr:colOff>101600</xdr:colOff>
      <xdr:row>94</xdr:row>
      <xdr:rowOff>157696</xdr:rowOff>
    </xdr:to>
    <xdr:sp macro="" textlink="">
      <xdr:nvSpPr>
        <xdr:cNvPr id="718" name="楕円 717"/>
        <xdr:cNvSpPr/>
      </xdr:nvSpPr>
      <xdr:spPr>
        <a:xfrm>
          <a:off x="15430500" y="161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2773</xdr:rowOff>
    </xdr:from>
    <xdr:ext cx="534377" cy="259045"/>
    <xdr:sp macro="" textlink="">
      <xdr:nvSpPr>
        <xdr:cNvPr id="719" name="テキスト ボックス 718"/>
        <xdr:cNvSpPr txBox="1"/>
      </xdr:nvSpPr>
      <xdr:spPr>
        <a:xfrm>
          <a:off x="15214111" y="1594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68269</xdr:rowOff>
    </xdr:from>
    <xdr:to>
      <xdr:col>76</xdr:col>
      <xdr:colOff>165100</xdr:colOff>
      <xdr:row>94</xdr:row>
      <xdr:rowOff>169869</xdr:rowOff>
    </xdr:to>
    <xdr:sp macro="" textlink="">
      <xdr:nvSpPr>
        <xdr:cNvPr id="720" name="楕円 719"/>
        <xdr:cNvSpPr/>
      </xdr:nvSpPr>
      <xdr:spPr>
        <a:xfrm>
          <a:off x="14541500" y="161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14946</xdr:rowOff>
    </xdr:from>
    <xdr:ext cx="534377" cy="259045"/>
    <xdr:sp macro="" textlink="">
      <xdr:nvSpPr>
        <xdr:cNvPr id="721" name="テキスト ボックス 720"/>
        <xdr:cNvSpPr txBox="1"/>
      </xdr:nvSpPr>
      <xdr:spPr>
        <a:xfrm>
          <a:off x="14325111" y="159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112788</xdr:rowOff>
    </xdr:from>
    <xdr:to>
      <xdr:col>72</xdr:col>
      <xdr:colOff>38100</xdr:colOff>
      <xdr:row>95</xdr:row>
      <xdr:rowOff>42938</xdr:rowOff>
    </xdr:to>
    <xdr:sp macro="" textlink="">
      <xdr:nvSpPr>
        <xdr:cNvPr id="722" name="楕円 721"/>
        <xdr:cNvSpPr/>
      </xdr:nvSpPr>
      <xdr:spPr>
        <a:xfrm>
          <a:off x="13652500" y="162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59465</xdr:rowOff>
    </xdr:from>
    <xdr:ext cx="534377" cy="259045"/>
    <xdr:sp macro="" textlink="">
      <xdr:nvSpPr>
        <xdr:cNvPr id="723" name="テキスト ボックス 722"/>
        <xdr:cNvSpPr txBox="1"/>
      </xdr:nvSpPr>
      <xdr:spPr>
        <a:xfrm>
          <a:off x="13436111" y="160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138049</xdr:rowOff>
    </xdr:from>
    <xdr:to>
      <xdr:col>67</xdr:col>
      <xdr:colOff>101600</xdr:colOff>
      <xdr:row>95</xdr:row>
      <xdr:rowOff>68199</xdr:rowOff>
    </xdr:to>
    <xdr:sp macro="" textlink="">
      <xdr:nvSpPr>
        <xdr:cNvPr id="724" name="楕円 723"/>
        <xdr:cNvSpPr/>
      </xdr:nvSpPr>
      <xdr:spPr>
        <a:xfrm>
          <a:off x="12763500" y="162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59326</xdr:rowOff>
    </xdr:from>
    <xdr:ext cx="534377" cy="259045"/>
    <xdr:sp macro="" textlink="">
      <xdr:nvSpPr>
        <xdr:cNvPr id="725" name="テキスト ボックス 724"/>
        <xdr:cNvSpPr txBox="1"/>
      </xdr:nvSpPr>
      <xdr:spPr>
        <a:xfrm>
          <a:off x="12547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総務費は、住民一人当たり３２，２２４円となっており、前年度より２４．５％減となっており、類似団体を下回っている。これは、地域振興基金への積立金３２億円が皆減となったためである。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１６１，９２２円となっており、前年度より４．４％増となっているが、類似団体平均を下回っている。これは、幼保無償化による私立認定こども園施設型給付費の増加や低所得者・子育て世帯向けプレミアム商品券事業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衛生費は、住民一人当たり３２，５８５円となっており、前年度より１５．９％減となっており、類似団体平均を下回っている。これは、新病院建設完了に伴う病院事業会計出資金が減少したためである。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３９，４２４円となっており、前年度より５．６％増となっているが、類似団体を下回っている。これは、栗林小学校校舎等建設事業費が減少した一方、学校給食センター建設事業費が増加したため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３７，４１２円となっており、前年度より１．６％減となっているが、類似団体平均を下回っている。繰上償還額が減少し、公債費全体が減となったためである。今後とも引き続き、後年度に地方交付税措置のある起債を活用するとともに、繰上償還等を実施することにより市債残高の抑制に取り組み、公債費の縮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単年度収支ともに黒字となり、黒字額も前年度よ増加したものの、財政調整基金等の取り崩しにより実質単年度収支が赤字となった。歳出では今後も社会保障給付や老朽化施設の更新・修繕等に係る経費等の増加等が見込まれているため、自主財源の確保に取り組むとともに、施策事業の厳しい取捨選択と一層のスリム化・効率化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赤字及び公営企業会計の資金不足はいずれも生じておらず、連結実質赤字比率に該当するものはない。今後とも「第７次行財政改革計画」に掲げた取組みを着実に進めることにより、健全化判断比率の更なる改善に努めていく。</a:t>
          </a:r>
        </a:p>
        <a:p>
          <a:r>
            <a:rPr kumimoji="1" lang="ja-JP" altLang="en-US" sz="1100">
              <a:latin typeface="ＭＳ ゴシック" pitchFamily="49" charset="-128"/>
              <a:ea typeface="ＭＳ ゴシック" pitchFamily="49" charset="-128"/>
            </a:rPr>
            <a:t>　下水道事業会計については、下水道計画区域内の整備が概ね完了したことから、今後も中長期的に下水道施設全体の状態を予測しながら維持管理、改築更新を一体的に捉えて計画的・効率的に管理する方針としたストックマネジメント計画に基づき、適切な事業運営に努める。また、下水道未接続世帯への接続促進に加え、バイオマス発電収入や</a:t>
          </a:r>
          <a:r>
            <a:rPr kumimoji="1" lang="en-US" altLang="ja-JP" sz="1100">
              <a:latin typeface="ＭＳ ゴシック" pitchFamily="49" charset="-128"/>
              <a:ea typeface="ＭＳ ゴシック" pitchFamily="49" charset="-128"/>
            </a:rPr>
            <a:t>MICS</a:t>
          </a:r>
          <a:r>
            <a:rPr kumimoji="1" lang="ja-JP" altLang="en-US" sz="1100">
              <a:latin typeface="ＭＳ ゴシック" pitchFamily="49" charset="-128"/>
              <a:ea typeface="ＭＳ ゴシック" pitchFamily="49" charset="-128"/>
            </a:rPr>
            <a:t>事業収入等、附帯事業による積極的な収入の確保に努める。</a:t>
          </a:r>
        </a:p>
        <a:p>
          <a:r>
            <a:rPr kumimoji="1" lang="ja-JP" altLang="en-US" sz="1100">
              <a:latin typeface="ＭＳ ゴシック" pitchFamily="49" charset="-128"/>
              <a:ea typeface="ＭＳ ゴシック" pitchFamily="49" charset="-128"/>
            </a:rPr>
            <a:t>　競輪事業特別会計については、積極的な外部委託などによる競輪事業の効率的運営により、一般会計への継続的な繰入による自主財源の確保を図る。</a:t>
          </a:r>
        </a:p>
        <a:p>
          <a:r>
            <a:rPr kumimoji="1" lang="ja-JP" altLang="en-US" sz="1100">
              <a:latin typeface="ＭＳ ゴシック" pitchFamily="49" charset="-128"/>
              <a:ea typeface="ＭＳ ゴシック" pitchFamily="49" charset="-128"/>
            </a:rPr>
            <a:t>　介護保険事業特別会計については、介護保険制度における要介護（要支援）認定者数は年々増加しており、保険給付費も毎年増加している。今後も、給付費の増加が見込まれるが、介護保険制度の安定的な運営のため、介護保険料の賦課・徴収、保険給付事務や要介護（要支援）認定を適正に行うとともに、サービスの質の向上を図る。</a:t>
          </a:r>
        </a:p>
        <a:p>
          <a:r>
            <a:rPr kumimoji="1" lang="ja-JP" altLang="en-US" sz="1100">
              <a:latin typeface="ＭＳ ゴシック" pitchFamily="49" charset="-128"/>
              <a:ea typeface="ＭＳ ゴシック" pitchFamily="49" charset="-128"/>
            </a:rPr>
            <a:t>　病院事業会計については、開院２年目を迎えた「みんなの病院」において、急性期病院としての医療機能の充実を図る一方、地域包括ケアも見据えた病床機能の強化や人材育成についても、積極的に取り組んだことで、医業収益が前年度を大きく上回る等、一定の成果がでた。しかしながら、病院整備に係る企業債償還や、減価償却費が高い水準で推移することから、引き続き厳しい経営状況が想定される。このようなことから、第３次高松市病院事業経営健全化計画に基づき、これまで以上に良質な医療の提供に努めることで、患者数の更なる増加を図り、堅実かつ適正な病院経営に取り組み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158160408</v>
      </c>
      <c r="BO4" s="431"/>
      <c r="BP4" s="431"/>
      <c r="BQ4" s="431"/>
      <c r="BR4" s="431"/>
      <c r="BS4" s="431"/>
      <c r="BT4" s="431"/>
      <c r="BU4" s="432"/>
      <c r="BV4" s="430">
        <v>161097912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2.9</v>
      </c>
      <c r="CU4" s="437"/>
      <c r="CV4" s="437"/>
      <c r="CW4" s="437"/>
      <c r="CX4" s="437"/>
      <c r="CY4" s="437"/>
      <c r="CZ4" s="437"/>
      <c r="DA4" s="438"/>
      <c r="DB4" s="436">
        <v>2.2000000000000002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154356762</v>
      </c>
      <c r="BO5" s="468"/>
      <c r="BP5" s="468"/>
      <c r="BQ5" s="468"/>
      <c r="BR5" s="468"/>
      <c r="BS5" s="468"/>
      <c r="BT5" s="468"/>
      <c r="BU5" s="469"/>
      <c r="BV5" s="467">
        <v>157593378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93.4</v>
      </c>
      <c r="CU5" s="465"/>
      <c r="CV5" s="465"/>
      <c r="CW5" s="465"/>
      <c r="CX5" s="465"/>
      <c r="CY5" s="465"/>
      <c r="CZ5" s="465"/>
      <c r="DA5" s="466"/>
      <c r="DB5" s="464">
        <v>92.1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3803646</v>
      </c>
      <c r="BO6" s="468"/>
      <c r="BP6" s="468"/>
      <c r="BQ6" s="468"/>
      <c r="BR6" s="468"/>
      <c r="BS6" s="468"/>
      <c r="BT6" s="468"/>
      <c r="BU6" s="469"/>
      <c r="BV6" s="467">
        <v>3504534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99.5</v>
      </c>
      <c r="CU6" s="505"/>
      <c r="CV6" s="505"/>
      <c r="CW6" s="505"/>
      <c r="CX6" s="505"/>
      <c r="CY6" s="505"/>
      <c r="CZ6" s="505"/>
      <c r="DA6" s="506"/>
      <c r="DB6" s="504">
        <v>99.1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1069915</v>
      </c>
      <c r="BO7" s="468"/>
      <c r="BP7" s="468"/>
      <c r="BQ7" s="468"/>
      <c r="BR7" s="468"/>
      <c r="BS7" s="468"/>
      <c r="BT7" s="468"/>
      <c r="BU7" s="469"/>
      <c r="BV7" s="467">
        <v>1425409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94096407</v>
      </c>
      <c r="CU7" s="468"/>
      <c r="CV7" s="468"/>
      <c r="CW7" s="468"/>
      <c r="CX7" s="468"/>
      <c r="CY7" s="468"/>
      <c r="CZ7" s="468"/>
      <c r="DA7" s="469"/>
      <c r="DB7" s="467">
        <v>94364697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2733731</v>
      </c>
      <c r="BO8" s="468"/>
      <c r="BP8" s="468"/>
      <c r="BQ8" s="468"/>
      <c r="BR8" s="468"/>
      <c r="BS8" s="468"/>
      <c r="BT8" s="468"/>
      <c r="BU8" s="469"/>
      <c r="BV8" s="467">
        <v>2079125</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0.82</v>
      </c>
      <c r="CU8" s="508"/>
      <c r="CV8" s="508"/>
      <c r="CW8" s="508"/>
      <c r="CX8" s="508"/>
      <c r="CY8" s="508"/>
      <c r="CZ8" s="508"/>
      <c r="DA8" s="509"/>
      <c r="DB8" s="507">
        <v>0.83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420748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654606</v>
      </c>
      <c r="BO9" s="468"/>
      <c r="BP9" s="468"/>
      <c r="BQ9" s="468"/>
      <c r="BR9" s="468"/>
      <c r="BS9" s="468"/>
      <c r="BT9" s="468"/>
      <c r="BU9" s="469"/>
      <c r="BV9" s="467">
        <v>98295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15.9</v>
      </c>
      <c r="CU9" s="465"/>
      <c r="CV9" s="465"/>
      <c r="CW9" s="465"/>
      <c r="CX9" s="465"/>
      <c r="CY9" s="465"/>
      <c r="CZ9" s="465"/>
      <c r="DA9" s="466"/>
      <c r="DB9" s="464">
        <v>16.7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419429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4228</v>
      </c>
      <c r="BO10" s="468"/>
      <c r="BP10" s="468"/>
      <c r="BQ10" s="468"/>
      <c r="BR10" s="468"/>
      <c r="BS10" s="468"/>
      <c r="BT10" s="468"/>
      <c r="BU10" s="469"/>
      <c r="BV10" s="467">
        <v>8809</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129579</v>
      </c>
      <c r="BO11" s="468"/>
      <c r="BP11" s="468"/>
      <c r="BQ11" s="468"/>
      <c r="BR11" s="468"/>
      <c r="BS11" s="468"/>
      <c r="BT11" s="468"/>
      <c r="BU11" s="469"/>
      <c r="BV11" s="467">
        <v>1260529</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427131</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2800000</v>
      </c>
      <c r="BO12" s="468"/>
      <c r="BP12" s="468"/>
      <c r="BQ12" s="468"/>
      <c r="BR12" s="468"/>
      <c r="BS12" s="468"/>
      <c r="BT12" s="468"/>
      <c r="BU12" s="469"/>
      <c r="BV12" s="467">
        <v>3470000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422161</v>
      </c>
      <c r="S13" s="552"/>
      <c r="T13" s="552"/>
      <c r="U13" s="552"/>
      <c r="V13" s="553"/>
      <c r="W13" s="483" t="s">
        <v>139</v>
      </c>
      <c r="X13" s="484"/>
      <c r="Y13" s="484"/>
      <c r="Z13" s="484"/>
      <c r="AA13" s="484"/>
      <c r="AB13" s="474"/>
      <c r="AC13" s="518">
        <v>5085</v>
      </c>
      <c r="AD13" s="519"/>
      <c r="AE13" s="519"/>
      <c r="AF13" s="519"/>
      <c r="AG13" s="561"/>
      <c r="AH13" s="518">
        <v>5528</v>
      </c>
      <c r="AI13" s="519"/>
      <c r="AJ13" s="519"/>
      <c r="AK13" s="519"/>
      <c r="AL13" s="520"/>
      <c r="AM13" s="496" t="s">
        <v>140</v>
      </c>
      <c r="AN13" s="497"/>
      <c r="AO13" s="497"/>
      <c r="AP13" s="497"/>
      <c r="AQ13" s="497"/>
      <c r="AR13" s="497"/>
      <c r="AS13" s="497"/>
      <c r="AT13" s="498"/>
      <c r="AU13" s="499" t="s">
        <v>126</v>
      </c>
      <c r="AV13" s="500"/>
      <c r="AW13" s="500"/>
      <c r="AX13" s="500"/>
      <c r="AY13" s="501" t="s">
        <v>141</v>
      </c>
      <c r="AZ13" s="502"/>
      <c r="BA13" s="502"/>
      <c r="BB13" s="502"/>
      <c r="BC13" s="502"/>
      <c r="BD13" s="502"/>
      <c r="BE13" s="502"/>
      <c r="BF13" s="502"/>
      <c r="BG13" s="502"/>
      <c r="BH13" s="502"/>
      <c r="BI13" s="502"/>
      <c r="BJ13" s="502"/>
      <c r="BK13" s="502"/>
      <c r="BL13" s="502"/>
      <c r="BM13" s="503"/>
      <c r="BN13" s="467">
        <v>-2011587</v>
      </c>
      <c r="BO13" s="468"/>
      <c r="BP13" s="468"/>
      <c r="BQ13" s="468"/>
      <c r="BR13" s="468"/>
      <c r="BS13" s="468"/>
      <c r="BT13" s="468"/>
      <c r="BU13" s="469"/>
      <c r="BV13" s="467">
        <v>-2102367</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7.8</v>
      </c>
      <c r="CU13" s="465"/>
      <c r="CV13" s="465"/>
      <c r="CW13" s="465"/>
      <c r="CX13" s="465"/>
      <c r="CY13" s="465"/>
      <c r="CZ13" s="465"/>
      <c r="DA13" s="466"/>
      <c r="DB13" s="464">
        <v>8.1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428296</v>
      </c>
      <c r="S14" s="552"/>
      <c r="T14" s="552"/>
      <c r="U14" s="552"/>
      <c r="V14" s="553"/>
      <c r="W14" s="457"/>
      <c r="X14" s="458"/>
      <c r="Y14" s="458"/>
      <c r="Z14" s="458"/>
      <c r="AA14" s="458"/>
      <c r="AB14" s="447"/>
      <c r="AC14" s="554">
        <v>2.8</v>
      </c>
      <c r="AD14" s="555"/>
      <c r="AE14" s="555"/>
      <c r="AF14" s="555"/>
      <c r="AG14" s="556"/>
      <c r="AH14" s="554">
        <v>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77.099999999999994</v>
      </c>
      <c r="CU14" s="566"/>
      <c r="CV14" s="566"/>
      <c r="CW14" s="566"/>
      <c r="CX14" s="566"/>
      <c r="CY14" s="566"/>
      <c r="CZ14" s="566"/>
      <c r="DA14" s="567"/>
      <c r="DB14" s="565">
        <v>73.400000000000006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423862</v>
      </c>
      <c r="S15" s="552"/>
      <c r="T15" s="552"/>
      <c r="U15" s="552"/>
      <c r="V15" s="553"/>
      <c r="W15" s="483" t="s">
        <v>145</v>
      </c>
      <c r="X15" s="484"/>
      <c r="Y15" s="484"/>
      <c r="Z15" s="484"/>
      <c r="AA15" s="484"/>
      <c r="AB15" s="474"/>
      <c r="AC15" s="518">
        <v>37586</v>
      </c>
      <c r="AD15" s="519"/>
      <c r="AE15" s="519"/>
      <c r="AF15" s="519"/>
      <c r="AG15" s="561"/>
      <c r="AH15" s="518">
        <v>36126</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57005628</v>
      </c>
      <c r="BO15" s="431"/>
      <c r="BP15" s="431"/>
      <c r="BQ15" s="431"/>
      <c r="BR15" s="431"/>
      <c r="BS15" s="431"/>
      <c r="BT15" s="431"/>
      <c r="BU15" s="432"/>
      <c r="BV15" s="430">
        <v>57042560</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20.399999999999999</v>
      </c>
      <c r="AD16" s="555"/>
      <c r="AE16" s="555"/>
      <c r="AF16" s="555"/>
      <c r="AG16" s="556"/>
      <c r="AH16" s="554">
        <v>19.399999999999999</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69998041</v>
      </c>
      <c r="BO16" s="468"/>
      <c r="BP16" s="468"/>
      <c r="BQ16" s="468"/>
      <c r="BR16" s="468"/>
      <c r="BS16" s="468"/>
      <c r="BT16" s="468"/>
      <c r="BU16" s="469"/>
      <c r="BV16" s="467">
        <v>68685709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141640</v>
      </c>
      <c r="AD17" s="519"/>
      <c r="AE17" s="519"/>
      <c r="AF17" s="519"/>
      <c r="AG17" s="561"/>
      <c r="AH17" s="518">
        <v>144143</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73353579</v>
      </c>
      <c r="BO17" s="468"/>
      <c r="BP17" s="468"/>
      <c r="BQ17" s="468"/>
      <c r="BR17" s="468"/>
      <c r="BS17" s="468"/>
      <c r="BT17" s="468"/>
      <c r="BU17" s="469"/>
      <c r="BV17" s="467">
        <v>73460746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375.42</v>
      </c>
      <c r="M18" s="583"/>
      <c r="N18" s="583"/>
      <c r="O18" s="583"/>
      <c r="P18" s="583"/>
      <c r="Q18" s="583"/>
      <c r="R18" s="584"/>
      <c r="S18" s="584"/>
      <c r="T18" s="584"/>
      <c r="U18" s="584"/>
      <c r="V18" s="585"/>
      <c r="W18" s="485"/>
      <c r="X18" s="486"/>
      <c r="Y18" s="486"/>
      <c r="Z18" s="486"/>
      <c r="AA18" s="486"/>
      <c r="AB18" s="477"/>
      <c r="AC18" s="586">
        <v>76.8</v>
      </c>
      <c r="AD18" s="587"/>
      <c r="AE18" s="587"/>
      <c r="AF18" s="587"/>
      <c r="AG18" s="588"/>
      <c r="AH18" s="586">
        <v>77.599999999999994</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91071980</v>
      </c>
      <c r="BO18" s="468"/>
      <c r="BP18" s="468"/>
      <c r="BQ18" s="468"/>
      <c r="BR18" s="468"/>
      <c r="BS18" s="468"/>
      <c r="BT18" s="468"/>
      <c r="BU18" s="469"/>
      <c r="BV18" s="467">
        <v>88819584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1121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103756778</v>
      </c>
      <c r="BO19" s="468"/>
      <c r="BP19" s="468"/>
      <c r="BQ19" s="468"/>
      <c r="BR19" s="468"/>
      <c r="BS19" s="468"/>
      <c r="BT19" s="468"/>
      <c r="BU19" s="469"/>
      <c r="BV19" s="467">
        <v>104487662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182047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177180858</v>
      </c>
      <c r="BO23" s="468"/>
      <c r="BP23" s="468"/>
      <c r="BQ23" s="468"/>
      <c r="BR23" s="468"/>
      <c r="BS23" s="468"/>
      <c r="BT23" s="468"/>
      <c r="BU23" s="469"/>
      <c r="BV23" s="467">
        <v>177868337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11100</v>
      </c>
      <c r="R24" s="519"/>
      <c r="S24" s="519"/>
      <c r="T24" s="519"/>
      <c r="U24" s="519"/>
      <c r="V24" s="561"/>
      <c r="W24" s="620"/>
      <c r="X24" s="608"/>
      <c r="Y24" s="609"/>
      <c r="Z24" s="517" t="s">
        <v>169</v>
      </c>
      <c r="AA24" s="497"/>
      <c r="AB24" s="497"/>
      <c r="AC24" s="497"/>
      <c r="AD24" s="497"/>
      <c r="AE24" s="497"/>
      <c r="AF24" s="497"/>
      <c r="AG24" s="498"/>
      <c r="AH24" s="518">
        <v>2794</v>
      </c>
      <c r="AI24" s="519"/>
      <c r="AJ24" s="519"/>
      <c r="AK24" s="519"/>
      <c r="AL24" s="561"/>
      <c r="AM24" s="518">
        <v>8815070</v>
      </c>
      <c r="AN24" s="519"/>
      <c r="AO24" s="519"/>
      <c r="AP24" s="519"/>
      <c r="AQ24" s="519"/>
      <c r="AR24" s="561"/>
      <c r="AS24" s="518">
        <v>3155</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113369228</v>
      </c>
      <c r="BO24" s="468"/>
      <c r="BP24" s="468"/>
      <c r="BQ24" s="468"/>
      <c r="BR24" s="468"/>
      <c r="BS24" s="468"/>
      <c r="BT24" s="468"/>
      <c r="BU24" s="469"/>
      <c r="BV24" s="467">
        <v>112021876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2</v>
      </c>
      <c r="M25" s="519"/>
      <c r="N25" s="519"/>
      <c r="O25" s="519"/>
      <c r="P25" s="561"/>
      <c r="Q25" s="518">
        <v>8970</v>
      </c>
      <c r="R25" s="519"/>
      <c r="S25" s="519"/>
      <c r="T25" s="519"/>
      <c r="U25" s="519"/>
      <c r="V25" s="561"/>
      <c r="W25" s="620"/>
      <c r="X25" s="608"/>
      <c r="Y25" s="609"/>
      <c r="Z25" s="517" t="s">
        <v>172</v>
      </c>
      <c r="AA25" s="497"/>
      <c r="AB25" s="497"/>
      <c r="AC25" s="497"/>
      <c r="AD25" s="497"/>
      <c r="AE25" s="497"/>
      <c r="AF25" s="497"/>
      <c r="AG25" s="498"/>
      <c r="AH25" s="518">
        <v>478</v>
      </c>
      <c r="AI25" s="519"/>
      <c r="AJ25" s="519"/>
      <c r="AK25" s="519"/>
      <c r="AL25" s="561"/>
      <c r="AM25" s="518">
        <v>1511914</v>
      </c>
      <c r="AN25" s="519"/>
      <c r="AO25" s="519"/>
      <c r="AP25" s="519"/>
      <c r="AQ25" s="519"/>
      <c r="AR25" s="561"/>
      <c r="AS25" s="518">
        <v>3163</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50911713</v>
      </c>
      <c r="BO25" s="431"/>
      <c r="BP25" s="431"/>
      <c r="BQ25" s="431"/>
      <c r="BR25" s="431"/>
      <c r="BS25" s="431"/>
      <c r="BT25" s="431"/>
      <c r="BU25" s="432"/>
      <c r="BV25" s="430">
        <v>48634448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174</v>
      </c>
      <c r="F26" s="497"/>
      <c r="G26" s="497"/>
      <c r="H26" s="497"/>
      <c r="I26" s="497"/>
      <c r="J26" s="497"/>
      <c r="K26" s="498"/>
      <c r="L26" s="518">
        <v>1</v>
      </c>
      <c r="M26" s="519"/>
      <c r="N26" s="519"/>
      <c r="O26" s="519"/>
      <c r="P26" s="561"/>
      <c r="Q26" s="518">
        <v>7310</v>
      </c>
      <c r="R26" s="519"/>
      <c r="S26" s="519"/>
      <c r="T26" s="519"/>
      <c r="U26" s="519"/>
      <c r="V26" s="561"/>
      <c r="W26" s="620"/>
      <c r="X26" s="608"/>
      <c r="Y26" s="609"/>
      <c r="Z26" s="517" t="s">
        <v>175</v>
      </c>
      <c r="AA26" s="630"/>
      <c r="AB26" s="630"/>
      <c r="AC26" s="630"/>
      <c r="AD26" s="630"/>
      <c r="AE26" s="630"/>
      <c r="AF26" s="630"/>
      <c r="AG26" s="631"/>
      <c r="AH26" s="518">
        <v>347</v>
      </c>
      <c r="AI26" s="519"/>
      <c r="AJ26" s="519"/>
      <c r="AK26" s="519"/>
      <c r="AL26" s="561"/>
      <c r="AM26" s="518">
        <v>1211377</v>
      </c>
      <c r="AN26" s="519"/>
      <c r="AO26" s="519"/>
      <c r="AP26" s="519"/>
      <c r="AQ26" s="519"/>
      <c r="AR26" s="561"/>
      <c r="AS26" s="518">
        <v>3491</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v>60000</v>
      </c>
      <c r="BO26" s="468"/>
      <c r="BP26" s="468"/>
      <c r="BQ26" s="468"/>
      <c r="BR26" s="468"/>
      <c r="BS26" s="468"/>
      <c r="BT26" s="468"/>
      <c r="BU26" s="469"/>
      <c r="BV26" s="467">
        <v>80000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7270</v>
      </c>
      <c r="R27" s="519"/>
      <c r="S27" s="519"/>
      <c r="T27" s="519"/>
      <c r="U27" s="519"/>
      <c r="V27" s="561"/>
      <c r="W27" s="620"/>
      <c r="X27" s="608"/>
      <c r="Y27" s="609"/>
      <c r="Z27" s="517" t="s">
        <v>178</v>
      </c>
      <c r="AA27" s="497"/>
      <c r="AB27" s="497"/>
      <c r="AC27" s="497"/>
      <c r="AD27" s="497"/>
      <c r="AE27" s="497"/>
      <c r="AF27" s="497"/>
      <c r="AG27" s="498"/>
      <c r="AH27" s="518">
        <v>184</v>
      </c>
      <c r="AI27" s="519"/>
      <c r="AJ27" s="519"/>
      <c r="AK27" s="519"/>
      <c r="AL27" s="561"/>
      <c r="AM27" s="518">
        <v>654713</v>
      </c>
      <c r="AN27" s="519"/>
      <c r="AO27" s="519"/>
      <c r="AP27" s="519"/>
      <c r="AQ27" s="519"/>
      <c r="AR27" s="561"/>
      <c r="AS27" s="518">
        <v>3558</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t="s">
        <v>180</v>
      </c>
      <c r="BO27" s="644"/>
      <c r="BP27" s="644"/>
      <c r="BQ27" s="644"/>
      <c r="BR27" s="644"/>
      <c r="BS27" s="644"/>
      <c r="BT27" s="644"/>
      <c r="BU27" s="645"/>
      <c r="BV27" s="643" t="s">
        <v>180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6470</v>
      </c>
      <c r="R28" s="519"/>
      <c r="S28" s="519"/>
      <c r="T28" s="519"/>
      <c r="U28" s="519"/>
      <c r="V28" s="561"/>
      <c r="W28" s="620"/>
      <c r="X28" s="608"/>
      <c r="Y28" s="609"/>
      <c r="Z28" s="517" t="s">
        <v>182</v>
      </c>
      <c r="AA28" s="497"/>
      <c r="AB28" s="497"/>
      <c r="AC28" s="497"/>
      <c r="AD28" s="497"/>
      <c r="AE28" s="497"/>
      <c r="AF28" s="497"/>
      <c r="AG28" s="498"/>
      <c r="AH28" s="518" t="s">
        <v>180</v>
      </c>
      <c r="AI28" s="519"/>
      <c r="AJ28" s="519"/>
      <c r="AK28" s="519"/>
      <c r="AL28" s="561"/>
      <c r="AM28" s="518" t="s">
        <v>180</v>
      </c>
      <c r="AN28" s="519"/>
      <c r="AO28" s="519"/>
      <c r="AP28" s="519"/>
      <c r="AQ28" s="519"/>
      <c r="AR28" s="561"/>
      <c r="AS28" s="518" t="s">
        <v>129</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7942729</v>
      </c>
      <c r="BO28" s="431"/>
      <c r="BP28" s="431"/>
      <c r="BQ28" s="431"/>
      <c r="BR28" s="431"/>
      <c r="BS28" s="431"/>
      <c r="BT28" s="431"/>
      <c r="BU28" s="432"/>
      <c r="BV28" s="430">
        <v>9238501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38</v>
      </c>
      <c r="M29" s="519"/>
      <c r="N29" s="519"/>
      <c r="O29" s="519"/>
      <c r="P29" s="561"/>
      <c r="Q29" s="518">
        <v>6080</v>
      </c>
      <c r="R29" s="519"/>
      <c r="S29" s="519"/>
      <c r="T29" s="519"/>
      <c r="U29" s="519"/>
      <c r="V29" s="561"/>
      <c r="W29" s="621"/>
      <c r="X29" s="622"/>
      <c r="Y29" s="623"/>
      <c r="Z29" s="517" t="s">
        <v>185</v>
      </c>
      <c r="AA29" s="497"/>
      <c r="AB29" s="497"/>
      <c r="AC29" s="497"/>
      <c r="AD29" s="497"/>
      <c r="AE29" s="497"/>
      <c r="AF29" s="497"/>
      <c r="AG29" s="498"/>
      <c r="AH29" s="518">
        <v>2978</v>
      </c>
      <c r="AI29" s="519"/>
      <c r="AJ29" s="519"/>
      <c r="AK29" s="519"/>
      <c r="AL29" s="561"/>
      <c r="AM29" s="518">
        <v>9469783</v>
      </c>
      <c r="AN29" s="519"/>
      <c r="AO29" s="519"/>
      <c r="AP29" s="519"/>
      <c r="AQ29" s="519"/>
      <c r="AR29" s="561"/>
      <c r="AS29" s="518">
        <v>3180</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600014</v>
      </c>
      <c r="BO29" s="468"/>
      <c r="BP29" s="468"/>
      <c r="BQ29" s="468"/>
      <c r="BR29" s="468"/>
      <c r="BS29" s="468"/>
      <c r="BT29" s="468"/>
      <c r="BU29" s="469"/>
      <c r="BV29" s="467">
        <v>312034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101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6102617</v>
      </c>
      <c r="BO30" s="644"/>
      <c r="BP30" s="644"/>
      <c r="BQ30" s="644"/>
      <c r="BR30" s="644"/>
      <c r="BS30" s="644"/>
      <c r="BT30" s="644"/>
      <c r="BU30" s="645"/>
      <c r="BV30" s="643">
        <v>6983622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高松市国民健康保険事業特別会計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IF('各会計、関係団体の財政状況及び健全化判断比率'!B33="","",'各会計、関係団体の財政状況及び健全化判断比率'!B33)</f>
        <v>高松市下水道事業会計</v>
      </c>
      <c r="AP34" s="657"/>
      <c r="AQ34" s="657"/>
      <c r="AR34" s="657"/>
      <c r="AS34" s="657"/>
      <c r="AT34" s="657"/>
      <c r="AU34" s="657"/>
      <c r="AV34" s="657"/>
      <c r="AW34" s="657"/>
      <c r="AX34" s="657"/>
      <c r="AY34" s="657"/>
      <c r="AZ34" s="657"/>
      <c r="BA34" s="657"/>
      <c r="BB34" s="657"/>
      <c r="BC34" s="657"/>
      <c r="BD34" s="214"/>
      <c r="BE34" s="656">
        <f>IF(BG34="","",MAX(C34:D43,U34:V43,AM34:AN43)+1)</f>
        <v>11</v>
      </c>
      <c r="BF34" s="656"/>
      <c r="BG34" s="657" t="str">
        <f>IF('各会計、関係団体の財政状況及び健全化判断比率'!B35="","",'各会計、関係団体の財政状況及び健全化判断比率'!B35)</f>
        <v>高松市卸売市場事業特別会計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香川県後期高齢者医療広域連合一般会計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高松市土地開発公社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高松市母子福祉資金等貸付事業特別会計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高松市介護保険事業特別会計</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IF('各会計、関係団体の財政状況及び健全化判断比率'!B34="","",'各会計、関係団体の財政状況及び健全化判断比率'!B34)</f>
        <v>高松市病院事業会計</v>
      </c>
      <c r="AP35" s="657"/>
      <c r="AQ35" s="657"/>
      <c r="AR35" s="657"/>
      <c r="AS35" s="657"/>
      <c r="AT35" s="657"/>
      <c r="AU35" s="657"/>
      <c r="AV35" s="657"/>
      <c r="AW35" s="657"/>
      <c r="AX35" s="657"/>
      <c r="AY35" s="657"/>
      <c r="AZ35" s="657"/>
      <c r="BA35" s="657"/>
      <c r="BB35" s="657"/>
      <c r="BC35" s="657"/>
      <c r="BD35" s="214"/>
      <c r="BE35" s="656">
        <f t="shared" ref="BE35:BE43" si="1">IF(BG35="","",BE34+1)</f>
        <v>12</v>
      </c>
      <c r="BF35" s="656"/>
      <c r="BG35" s="657" t="str">
        <f>IF('各会計、関係団体の財政状況及び健全化判断比率'!B36="","",'各会計、関係団体の財政状況及び健全化判断比率'!B36)</f>
        <v>高松市食肉センター事業特別会計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香川県後期高齢者医療広域連合特別会計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（公財）高松市学校給食会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高松市中小企業勤労者福祉共済事業特別会計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高松市後期高齢者医療事業特別会計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香川県広域水道企業団水道事業会計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（公財）高松市福祉事業団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高松市競輪事業特別会計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f t="shared" si="3"/>
        <v>19</v>
      </c>
      <c r="CP37" s="656"/>
      <c r="CQ37" s="657" t="str">
        <f>IF('各会計、関係団体の財政状況及び健全化判断比率'!BS10="","",'各会計、関係団体の財政状況及び健全化判断比率'!BS10)</f>
        <v>（公財）高松市スポーツ協会</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8</v>
      </c>
      <c r="V38" s="656"/>
      <c r="W38" s="657" t="str">
        <f>IF('各会計、関係団体の財政状況及び健全化判断比率'!B32="","",'各会計、関係団体の財政状況及び健全化判断比率'!B32)</f>
        <v>高松市駐車場事業特別会計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20</v>
      </c>
      <c r="CP38" s="656"/>
      <c r="CQ38" s="657" t="str">
        <f>IF('各会計、関係団体の財政状況及び健全化判断比率'!BS11="","",'各会計、関係団体の財政状況及び健全化判断比率'!BS11)</f>
        <v>（公財）高松市国際交流協会</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21</v>
      </c>
      <c r="CP39" s="656"/>
      <c r="CQ39" s="657" t="str">
        <f>IF('各会計、関係団体の財政状況及び健全化判断比率'!BS12="","",'各会計、関係団体の財政状況及び健全化判断比率'!BS12)</f>
        <v>（公財）高松観光コンベンションビューロー</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22</v>
      </c>
      <c r="CP40" s="656"/>
      <c r="CQ40" s="657" t="str">
        <f>IF('各会計、関係団体の財政状況及び健全化判断比率'!BS13="","",'各会計、関係団体の財政状況及び健全化判断比率'!BS13)</f>
        <v>（株）高松市食肉卸売市場公社</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23</v>
      </c>
      <c r="CP41" s="656"/>
      <c r="CQ41" s="657" t="str">
        <f>IF('各会計、関係団体の財政状況及び健全化判断比率'!BS14="","",'各会計、関係団体の財政状況及び健全化判断比率'!BS14)</f>
        <v>（公財）高松市文化芸術財団</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f t="shared" si="3"/>
        <v>24</v>
      </c>
      <c r="CP42" s="656"/>
      <c r="CQ42" s="657" t="str">
        <f>IF('各会計、関係団体の財政状況及び健全化判断比率'!BS15="","",'各会計、関係団体の財政状況及び健全化判断比率'!BS15)</f>
        <v>（有）湯遊しおのえ</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f t="shared" si="3"/>
        <v>25</v>
      </c>
      <c r="CP43" s="656"/>
      <c r="CQ43" s="657" t="str">
        <f>IF('各会計、関係団体の財政状況及び健全化判断比率'!BS16="","",'各会計、関係団体の財政状況及び健全化判断比率'!BS16)</f>
        <v>（有）香南町農業振興公社</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CPIOWjMVGUGl1M1wOmkFgHsi8YgNnN/mJfpBA/ZxJHWad4bXMTwhQ8T2hHW+jj59LNbbAILZAcFIqYKLasiEAQ==" saltValue="9BNdBl6bzlzhENdsWIB5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567</v>
      </c>
      <c r="D34" s="1248"/>
      <c r="E34" s="1249"/>
      <c r="F34" s="32">
        <v>5.22</v>
      </c>
      <c r="G34" s="33">
        <v>3.96</v>
      </c>
      <c r="H34" s="33">
        <v>2.1</v>
      </c>
      <c r="I34" s="33">
        <v>2.19</v>
      </c>
      <c r="J34" s="34">
        <v>2.89</v>
      </c>
      <c r="K34" s="22"/>
      <c r="L34" s="22"/>
      <c r="M34" s="22"/>
      <c r="N34" s="22"/>
      <c r="O34" s="22"/>
      <c r="P34" s="22"/>
    </row>
    <row r="35" spans="1:16" ht="39" customHeight="1" x14ac:dyDescent="0.15">
      <c r="A35" s="22"/>
      <c r="B35" s="35"/>
      <c r="C35" s="1242" t="s">
        <v>568</v>
      </c>
      <c r="D35" s="1243"/>
      <c r="E35" s="1244"/>
      <c r="F35" s="36">
        <v>2.59</v>
      </c>
      <c r="G35" s="37">
        <v>2.79</v>
      </c>
      <c r="H35" s="37">
        <v>2.88</v>
      </c>
      <c r="I35" s="37">
        <v>2.56</v>
      </c>
      <c r="J35" s="38">
        <v>2.79</v>
      </c>
      <c r="K35" s="22"/>
      <c r="L35" s="22"/>
      <c r="M35" s="22"/>
      <c r="N35" s="22"/>
      <c r="O35" s="22"/>
      <c r="P35" s="22"/>
    </row>
    <row r="36" spans="1:16" ht="39" customHeight="1" x14ac:dyDescent="0.15">
      <c r="A36" s="22"/>
      <c r="B36" s="35"/>
      <c r="C36" s="1242" t="s">
        <v>569</v>
      </c>
      <c r="D36" s="1243"/>
      <c r="E36" s="1244"/>
      <c r="F36" s="36">
        <v>0.45</v>
      </c>
      <c r="G36" s="37">
        <v>0.34</v>
      </c>
      <c r="H36" s="37">
        <v>0.49</v>
      </c>
      <c r="I36" s="37">
        <v>0.78</v>
      </c>
      <c r="J36" s="38">
        <v>0.97</v>
      </c>
      <c r="K36" s="22"/>
      <c r="L36" s="22"/>
      <c r="M36" s="22"/>
      <c r="N36" s="22"/>
      <c r="O36" s="22"/>
      <c r="P36" s="22"/>
    </row>
    <row r="37" spans="1:16" ht="39" customHeight="1" x14ac:dyDescent="0.15">
      <c r="A37" s="22"/>
      <c r="B37" s="35"/>
      <c r="C37" s="1242" t="s">
        <v>570</v>
      </c>
      <c r="D37" s="1243"/>
      <c r="E37" s="1244"/>
      <c r="F37" s="36">
        <v>0.71</v>
      </c>
      <c r="G37" s="37">
        <v>0.79</v>
      </c>
      <c r="H37" s="37">
        <v>0.59</v>
      </c>
      <c r="I37" s="37">
        <v>0.54</v>
      </c>
      <c r="J37" s="38">
        <v>0.46</v>
      </c>
      <c r="K37" s="22"/>
      <c r="L37" s="22"/>
      <c r="M37" s="22"/>
      <c r="N37" s="22"/>
      <c r="O37" s="22"/>
      <c r="P37" s="22"/>
    </row>
    <row r="38" spans="1:16" ht="39" customHeight="1" x14ac:dyDescent="0.15">
      <c r="A38" s="22"/>
      <c r="B38" s="35"/>
      <c r="C38" s="1242" t="s">
        <v>571</v>
      </c>
      <c r="D38" s="1243"/>
      <c r="E38" s="1244"/>
      <c r="F38" s="36">
        <v>0.64</v>
      </c>
      <c r="G38" s="37">
        <v>0.77</v>
      </c>
      <c r="H38" s="37">
        <v>0.76</v>
      </c>
      <c r="I38" s="37">
        <v>0.92</v>
      </c>
      <c r="J38" s="38">
        <v>0.34</v>
      </c>
      <c r="K38" s="22"/>
      <c r="L38" s="22"/>
      <c r="M38" s="22"/>
      <c r="N38" s="22"/>
      <c r="O38" s="22"/>
      <c r="P38" s="22"/>
    </row>
    <row r="39" spans="1:16" ht="39" customHeight="1" x14ac:dyDescent="0.15">
      <c r="A39" s="22"/>
      <c r="B39" s="35"/>
      <c r="C39" s="1242" t="s">
        <v>572</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573</v>
      </c>
      <c r="D40" s="1243"/>
      <c r="E40" s="1244"/>
      <c r="F40" s="36">
        <v>0</v>
      </c>
      <c r="G40" s="37">
        <v>0.08</v>
      </c>
      <c r="H40" s="37">
        <v>0</v>
      </c>
      <c r="I40" s="37">
        <v>0.01</v>
      </c>
      <c r="J40" s="38">
        <v>0</v>
      </c>
      <c r="K40" s="22"/>
      <c r="L40" s="22"/>
      <c r="M40" s="22"/>
      <c r="N40" s="22"/>
      <c r="O40" s="22"/>
      <c r="P40" s="22"/>
    </row>
    <row r="41" spans="1:16" ht="39" customHeight="1" x14ac:dyDescent="0.15">
      <c r="A41" s="22"/>
      <c r="B41" s="35"/>
      <c r="C41" s="1242" t="s">
        <v>574</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575</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576</v>
      </c>
      <c r="D43" s="1246"/>
      <c r="E43" s="1247"/>
      <c r="F43" s="41">
        <v>5.17</v>
      </c>
      <c r="G43" s="42">
        <v>5.65</v>
      </c>
      <c r="H43" s="42">
        <v>5.32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ieM3A5ER+nK9S0Z3xjIfCGAnjqaJ+vfGSB/4qguzp7Yo9oooFpVNaXYQkJLjRE7AX29GBUhduNZi3ZE0nz8xg==" saltValue="G1udOrHQ+0T7CbTnlSUL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16411</v>
      </c>
      <c r="L45" s="60">
        <v>16461</v>
      </c>
      <c r="M45" s="60">
        <v>16374</v>
      </c>
      <c r="N45" s="60">
        <v>16363</v>
      </c>
      <c r="O45" s="61">
        <v>16403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x14ac:dyDescent="0.15">
      <c r="A47" s="48"/>
      <c r="B47" s="1252"/>
      <c r="C47" s="1253"/>
      <c r="D47" s="62"/>
      <c r="E47" s="1258" t="s">
        <v>14</v>
      </c>
      <c r="F47" s="1258"/>
      <c r="G47" s="1258"/>
      <c r="H47" s="1258"/>
      <c r="I47" s="1258"/>
      <c r="J47" s="1259"/>
      <c r="K47" s="63">
        <v>67</v>
      </c>
      <c r="L47" s="64">
        <v>67</v>
      </c>
      <c r="M47" s="64">
        <v>67</v>
      </c>
      <c r="N47" s="64">
        <v>67</v>
      </c>
      <c r="O47" s="65">
        <v>67</v>
      </c>
      <c r="P47" s="48"/>
      <c r="Q47" s="48"/>
      <c r="R47" s="48"/>
      <c r="S47" s="48"/>
      <c r="T47" s="48"/>
      <c r="U47" s="48"/>
    </row>
    <row r="48" spans="1:21" ht="30.75" customHeight="1" x14ac:dyDescent="0.15">
      <c r="A48" s="48"/>
      <c r="B48" s="1252"/>
      <c r="C48" s="1253"/>
      <c r="D48" s="62"/>
      <c r="E48" s="1258" t="s">
        <v>15</v>
      </c>
      <c r="F48" s="1258"/>
      <c r="G48" s="1258"/>
      <c r="H48" s="1258"/>
      <c r="I48" s="1258"/>
      <c r="J48" s="1259"/>
      <c r="K48" s="63">
        <v>3700</v>
      </c>
      <c r="L48" s="64">
        <v>3581</v>
      </c>
      <c r="M48" s="64">
        <v>3553</v>
      </c>
      <c r="N48" s="64">
        <v>3161</v>
      </c>
      <c r="O48" s="65">
        <v>2903</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515</v>
      </c>
      <c r="L49" s="64" t="s">
        <v>515</v>
      </c>
      <c r="M49" s="64" t="s">
        <v>515</v>
      </c>
      <c r="N49" s="64">
        <v>12</v>
      </c>
      <c r="O49" s="65">
        <v>9</v>
      </c>
      <c r="P49" s="48"/>
      <c r="Q49" s="48"/>
      <c r="R49" s="48"/>
      <c r="S49" s="48"/>
      <c r="T49" s="48"/>
      <c r="U49" s="48"/>
    </row>
    <row r="50" spans="1:21" ht="30.75" customHeight="1" x14ac:dyDescent="0.15">
      <c r="A50" s="48"/>
      <c r="B50" s="1252"/>
      <c r="C50" s="1253"/>
      <c r="D50" s="62"/>
      <c r="E50" s="1258" t="s">
        <v>17</v>
      </c>
      <c r="F50" s="1258"/>
      <c r="G50" s="1258"/>
      <c r="H50" s="1258"/>
      <c r="I50" s="1258"/>
      <c r="J50" s="1259"/>
      <c r="K50" s="63">
        <v>33</v>
      </c>
      <c r="L50" s="64">
        <v>35</v>
      </c>
      <c r="M50" s="64">
        <v>30</v>
      </c>
      <c r="N50" s="64">
        <v>23</v>
      </c>
      <c r="O50" s="65">
        <v>17</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v>0</v>
      </c>
      <c r="O51" s="65" t="s">
        <v>515</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12566</v>
      </c>
      <c r="L52" s="64">
        <v>13129</v>
      </c>
      <c r="M52" s="64">
        <v>13316</v>
      </c>
      <c r="N52" s="64">
        <v>13392</v>
      </c>
      <c r="O52" s="65">
        <v>13234</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7645</v>
      </c>
      <c r="L53" s="69">
        <v>7015</v>
      </c>
      <c r="M53" s="69">
        <v>6708</v>
      </c>
      <c r="N53" s="69">
        <v>6234</v>
      </c>
      <c r="O53" s="70">
        <v>6165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6" t="s">
        <v>25</v>
      </c>
      <c r="C57" s="1267"/>
      <c r="D57" s="1270" t="s">
        <v>26</v>
      </c>
      <c r="E57" s="1271"/>
      <c r="F57" s="1271"/>
      <c r="G57" s="1271"/>
      <c r="H57" s="1271"/>
      <c r="I57" s="1271"/>
      <c r="J57" s="1272"/>
      <c r="K57" s="83">
        <v>1944</v>
      </c>
      <c r="L57" s="84">
        <v>1918</v>
      </c>
      <c r="M57" s="84">
        <v>1569</v>
      </c>
      <c r="N57" s="84">
        <v>1521</v>
      </c>
      <c r="O57" s="85">
        <v>312</v>
      </c>
    </row>
    <row r="58" spans="1:21" ht="31.5" customHeight="1" thickBot="1" x14ac:dyDescent="0.2">
      <c r="B58" s="1268"/>
      <c r="C58" s="1269"/>
      <c r="D58" s="1273" t="s">
        <v>27</v>
      </c>
      <c r="E58" s="1274"/>
      <c r="F58" s="1274"/>
      <c r="G58" s="1274"/>
      <c r="H58" s="1274"/>
      <c r="I58" s="1274"/>
      <c r="J58" s="1275"/>
      <c r="K58" s="86">
        <v>567</v>
      </c>
      <c r="L58" s="87">
        <v>633</v>
      </c>
      <c r="M58" s="87">
        <v>700</v>
      </c>
      <c r="N58" s="87">
        <v>767</v>
      </c>
      <c r="O58" s="88">
        <v>833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Ba8A6u3vK2TOwbRyzA9wCGSQVULdw4UhvHlx2Q3tsjpoTxicKFkS3OtTnBf1rgGVqBcVh1Qd3dDA/hlBfw7Bg==" saltValue="eUADUQkf2+9l/mAEQzQ7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6" t="s">
        <v>30</v>
      </c>
      <c r="C41" s="1277"/>
      <c r="D41" s="102"/>
      <c r="E41" s="1282" t="s">
        <v>31</v>
      </c>
      <c r="F41" s="1282"/>
      <c r="G41" s="1282"/>
      <c r="H41" s="1283"/>
      <c r="I41" s="103">
        <v>157733</v>
      </c>
      <c r="J41" s="104">
        <v>165803</v>
      </c>
      <c r="K41" s="104">
        <v>175522</v>
      </c>
      <c r="L41" s="104">
        <v>178157</v>
      </c>
      <c r="M41" s="105">
        <v>177448</v>
      </c>
    </row>
    <row r="42" spans="2:13" ht="27.75" customHeight="1" x14ac:dyDescent="0.15">
      <c r="B42" s="1278"/>
      <c r="C42" s="1279"/>
      <c r="D42" s="106"/>
      <c r="E42" s="1284" t="s">
        <v>32</v>
      </c>
      <c r="F42" s="1284"/>
      <c r="G42" s="1284"/>
      <c r="H42" s="1285"/>
      <c r="I42" s="107">
        <v>176</v>
      </c>
      <c r="J42" s="108">
        <v>135</v>
      </c>
      <c r="K42" s="108">
        <v>112</v>
      </c>
      <c r="L42" s="108">
        <v>84</v>
      </c>
      <c r="M42" s="109">
        <v>67</v>
      </c>
    </row>
    <row r="43" spans="2:13" ht="27.75" customHeight="1" x14ac:dyDescent="0.15">
      <c r="B43" s="1278"/>
      <c r="C43" s="1279"/>
      <c r="D43" s="106"/>
      <c r="E43" s="1284" t="s">
        <v>33</v>
      </c>
      <c r="F43" s="1284"/>
      <c r="G43" s="1284"/>
      <c r="H43" s="1285"/>
      <c r="I43" s="107">
        <v>55434</v>
      </c>
      <c r="J43" s="108">
        <v>53909</v>
      </c>
      <c r="K43" s="108">
        <v>49661</v>
      </c>
      <c r="L43" s="108">
        <v>50290</v>
      </c>
      <c r="M43" s="109">
        <v>50730</v>
      </c>
    </row>
    <row r="44" spans="2:13" ht="27.75" customHeight="1" x14ac:dyDescent="0.15">
      <c r="B44" s="1278"/>
      <c r="C44" s="1279"/>
      <c r="D44" s="106"/>
      <c r="E44" s="1284" t="s">
        <v>34</v>
      </c>
      <c r="F44" s="1284"/>
      <c r="G44" s="1284"/>
      <c r="H44" s="1285"/>
      <c r="I44" s="107" t="s">
        <v>515</v>
      </c>
      <c r="J44" s="108" t="s">
        <v>515</v>
      </c>
      <c r="K44" s="108" t="s">
        <v>515</v>
      </c>
      <c r="L44" s="108">
        <v>166</v>
      </c>
      <c r="M44" s="109">
        <v>166</v>
      </c>
    </row>
    <row r="45" spans="2:13" ht="27.75" customHeight="1" x14ac:dyDescent="0.15">
      <c r="B45" s="1278"/>
      <c r="C45" s="1279"/>
      <c r="D45" s="106"/>
      <c r="E45" s="1284" t="s">
        <v>35</v>
      </c>
      <c r="F45" s="1284"/>
      <c r="G45" s="1284"/>
      <c r="H45" s="1285"/>
      <c r="I45" s="107">
        <v>23674</v>
      </c>
      <c r="J45" s="108">
        <v>24375</v>
      </c>
      <c r="K45" s="108">
        <v>24296</v>
      </c>
      <c r="L45" s="108">
        <v>22920</v>
      </c>
      <c r="M45" s="109">
        <v>22773</v>
      </c>
    </row>
    <row r="46" spans="2:13" ht="27.75" customHeight="1" x14ac:dyDescent="0.15">
      <c r="B46" s="1278"/>
      <c r="C46" s="1279"/>
      <c r="D46" s="110"/>
      <c r="E46" s="1284" t="s">
        <v>36</v>
      </c>
      <c r="F46" s="1284"/>
      <c r="G46" s="1284"/>
      <c r="H46" s="1285"/>
      <c r="I46" s="107" t="s">
        <v>515</v>
      </c>
      <c r="J46" s="108" t="s">
        <v>515</v>
      </c>
      <c r="K46" s="108">
        <v>7002</v>
      </c>
      <c r="L46" s="108">
        <v>7169</v>
      </c>
      <c r="M46" s="109">
        <v>7132</v>
      </c>
    </row>
    <row r="47" spans="2:13" ht="27.75" customHeight="1" x14ac:dyDescent="0.15">
      <c r="B47" s="1278"/>
      <c r="C47" s="1279"/>
      <c r="D47" s="111"/>
      <c r="E47" s="1286" t="s">
        <v>37</v>
      </c>
      <c r="F47" s="1287"/>
      <c r="G47" s="1287"/>
      <c r="H47" s="1288"/>
      <c r="I47" s="107" t="s">
        <v>515</v>
      </c>
      <c r="J47" s="108" t="s">
        <v>515</v>
      </c>
      <c r="K47" s="108" t="s">
        <v>515</v>
      </c>
      <c r="L47" s="108" t="s">
        <v>515</v>
      </c>
      <c r="M47" s="109" t="s">
        <v>515</v>
      </c>
    </row>
    <row r="48" spans="2:13" ht="27.75" customHeight="1" x14ac:dyDescent="0.15">
      <c r="B48" s="1278"/>
      <c r="C48" s="1279"/>
      <c r="D48" s="106"/>
      <c r="E48" s="1284" t="s">
        <v>38</v>
      </c>
      <c r="F48" s="1284"/>
      <c r="G48" s="1284"/>
      <c r="H48" s="1285"/>
      <c r="I48" s="107" t="s">
        <v>515</v>
      </c>
      <c r="J48" s="108" t="s">
        <v>515</v>
      </c>
      <c r="K48" s="108" t="s">
        <v>515</v>
      </c>
      <c r="L48" s="108" t="s">
        <v>515</v>
      </c>
      <c r="M48" s="109" t="s">
        <v>515</v>
      </c>
    </row>
    <row r="49" spans="2:13" ht="27.75" customHeight="1" x14ac:dyDescent="0.15">
      <c r="B49" s="1280"/>
      <c r="C49" s="1281"/>
      <c r="D49" s="106"/>
      <c r="E49" s="1284" t="s">
        <v>39</v>
      </c>
      <c r="F49" s="1284"/>
      <c r="G49" s="1284"/>
      <c r="H49" s="1285"/>
      <c r="I49" s="107" t="s">
        <v>515</v>
      </c>
      <c r="J49" s="108" t="s">
        <v>515</v>
      </c>
      <c r="K49" s="108" t="s">
        <v>515</v>
      </c>
      <c r="L49" s="108" t="s">
        <v>515</v>
      </c>
      <c r="M49" s="109" t="s">
        <v>515</v>
      </c>
    </row>
    <row r="50" spans="2:13" ht="27.75" customHeight="1" x14ac:dyDescent="0.15">
      <c r="B50" s="1289" t="s">
        <v>40</v>
      </c>
      <c r="C50" s="1290"/>
      <c r="D50" s="112"/>
      <c r="E50" s="1284" t="s">
        <v>41</v>
      </c>
      <c r="F50" s="1284"/>
      <c r="G50" s="1284"/>
      <c r="H50" s="1285"/>
      <c r="I50" s="107">
        <v>22817</v>
      </c>
      <c r="J50" s="108">
        <v>20721</v>
      </c>
      <c r="K50" s="108">
        <v>19335</v>
      </c>
      <c r="L50" s="108">
        <v>14915</v>
      </c>
      <c r="M50" s="109">
        <v>14061</v>
      </c>
    </row>
    <row r="51" spans="2:13" ht="27.75" customHeight="1" x14ac:dyDescent="0.15">
      <c r="B51" s="1278"/>
      <c r="C51" s="1279"/>
      <c r="D51" s="106"/>
      <c r="E51" s="1284" t="s">
        <v>42</v>
      </c>
      <c r="F51" s="1284"/>
      <c r="G51" s="1284"/>
      <c r="H51" s="1285"/>
      <c r="I51" s="107">
        <v>307</v>
      </c>
      <c r="J51" s="108">
        <v>595</v>
      </c>
      <c r="K51" s="108">
        <v>7760</v>
      </c>
      <c r="L51" s="108">
        <v>8554</v>
      </c>
      <c r="M51" s="109">
        <v>8376</v>
      </c>
    </row>
    <row r="52" spans="2:13" ht="27.75" customHeight="1" x14ac:dyDescent="0.15">
      <c r="B52" s="1280"/>
      <c r="C52" s="1281"/>
      <c r="D52" s="106"/>
      <c r="E52" s="1284" t="s">
        <v>43</v>
      </c>
      <c r="F52" s="1284"/>
      <c r="G52" s="1284"/>
      <c r="H52" s="1285"/>
      <c r="I52" s="107">
        <v>156166</v>
      </c>
      <c r="J52" s="108">
        <v>165780</v>
      </c>
      <c r="K52" s="108">
        <v>172990</v>
      </c>
      <c r="L52" s="108">
        <v>175677</v>
      </c>
      <c r="M52" s="109">
        <v>173497</v>
      </c>
    </row>
    <row r="53" spans="2:13" ht="27.75" customHeight="1" thickBot="1" x14ac:dyDescent="0.2">
      <c r="B53" s="1291" t="s">
        <v>44</v>
      </c>
      <c r="C53" s="1292"/>
      <c r="D53" s="113"/>
      <c r="E53" s="1293" t="s">
        <v>45</v>
      </c>
      <c r="F53" s="1293"/>
      <c r="G53" s="1293"/>
      <c r="H53" s="1294"/>
      <c r="I53" s="114">
        <v>57728</v>
      </c>
      <c r="J53" s="115">
        <v>57125</v>
      </c>
      <c r="K53" s="115">
        <v>56508</v>
      </c>
      <c r="L53" s="115">
        <v>59642</v>
      </c>
      <c r="M53" s="116">
        <v>62383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uEs3cNycSG+Cs1Ajd1ch2GhfGXAFicDuVfj866w1s065YG6+74j5+QqwVJ0uTjwNBj9VRwkeTfJ5EGVXpSCA==" saltValue="xHpANlKVEAbM7M4LqEOe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11700</v>
      </c>
      <c r="G55" s="128">
        <v>9239</v>
      </c>
      <c r="H55" s="129">
        <v>7943</v>
      </c>
    </row>
    <row r="56" spans="2:8" ht="52.5" customHeight="1" x14ac:dyDescent="0.15">
      <c r="B56" s="130"/>
      <c r="C56" s="1305" t="s">
        <v>49</v>
      </c>
      <c r="D56" s="1305"/>
      <c r="E56" s="1306"/>
      <c r="F56" s="131">
        <v>1521</v>
      </c>
      <c r="G56" s="131">
        <v>312</v>
      </c>
      <c r="H56" s="132">
        <v>600</v>
      </c>
    </row>
    <row r="57" spans="2:8" ht="53.25" customHeight="1" x14ac:dyDescent="0.15">
      <c r="B57" s="130"/>
      <c r="C57" s="1307" t="s">
        <v>50</v>
      </c>
      <c r="D57" s="1307"/>
      <c r="E57" s="1308"/>
      <c r="F57" s="133">
        <v>5439</v>
      </c>
      <c r="G57" s="133">
        <v>6984</v>
      </c>
      <c r="H57" s="134">
        <v>6103</v>
      </c>
    </row>
    <row r="58" spans="2:8" ht="45.75" customHeight="1" x14ac:dyDescent="0.15">
      <c r="B58" s="135"/>
      <c r="C58" s="1295" t="s">
        <v>598</v>
      </c>
      <c r="D58" s="1296"/>
      <c r="E58" s="1297"/>
      <c r="F58" s="136">
        <v>792</v>
      </c>
      <c r="G58" s="136">
        <v>3967</v>
      </c>
      <c r="H58" s="137">
        <v>3944</v>
      </c>
    </row>
    <row r="59" spans="2:8" ht="45.75" customHeight="1" x14ac:dyDescent="0.15">
      <c r="B59" s="135"/>
      <c r="C59" s="1295" t="s">
        <v>599</v>
      </c>
      <c r="D59" s="1296"/>
      <c r="E59" s="1297"/>
      <c r="F59" s="136">
        <v>3213</v>
      </c>
      <c r="G59" s="136">
        <v>2019</v>
      </c>
      <c r="H59" s="137">
        <v>1520</v>
      </c>
    </row>
    <row r="60" spans="2:8" ht="45.75" customHeight="1" x14ac:dyDescent="0.15">
      <c r="B60" s="135"/>
      <c r="C60" s="1295" t="s">
        <v>600</v>
      </c>
      <c r="D60" s="1296"/>
      <c r="E60" s="1297"/>
      <c r="F60" s="136">
        <v>983</v>
      </c>
      <c r="G60" s="136">
        <v>653</v>
      </c>
      <c r="H60" s="137">
        <v>324</v>
      </c>
    </row>
    <row r="61" spans="2:8" ht="45.75" customHeight="1" x14ac:dyDescent="0.15">
      <c r="B61" s="135"/>
      <c r="C61" s="1295" t="s">
        <v>603</v>
      </c>
      <c r="D61" s="1296"/>
      <c r="E61" s="1297"/>
      <c r="F61" s="136">
        <v>251</v>
      </c>
      <c r="G61" s="136">
        <v>172</v>
      </c>
      <c r="H61" s="137">
        <v>171</v>
      </c>
    </row>
    <row r="62" spans="2:8" ht="45.75" customHeight="1" thickBot="1" x14ac:dyDescent="0.2">
      <c r="B62" s="138"/>
      <c r="C62" s="1298" t="s">
        <v>604</v>
      </c>
      <c r="D62" s="1299"/>
      <c r="E62" s="1300"/>
      <c r="F62" s="139">
        <v>135</v>
      </c>
      <c r="G62" s="139">
        <v>130</v>
      </c>
      <c r="H62" s="140">
        <v>123</v>
      </c>
    </row>
    <row r="63" spans="2:8" ht="52.5" customHeight="1" thickBot="1" x14ac:dyDescent="0.2">
      <c r="B63" s="141"/>
      <c r="C63" s="1301" t="s">
        <v>51</v>
      </c>
      <c r="D63" s="1301"/>
      <c r="E63" s="1302"/>
      <c r="F63" s="142">
        <v>18660</v>
      </c>
      <c r="G63" s="142">
        <v>16534</v>
      </c>
      <c r="H63" s="143">
        <v>14645</v>
      </c>
    </row>
    <row r="64" spans="2:8" ht="15" customHeight="1" x14ac:dyDescent="0.15"/>
  </sheetData>
  <sheetProtection algorithmName="SHA-512" hashValue="y7nLbDECSYEpg50Jrir19ajkpVAL/Cp8FdODonsLq8rgvuayOitIwcqZjQ1HniR/orHGriN4uEykbhLyu6VwdQ==" saltValue="+eQroWfpHIUp/njQ5qx5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5"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ht="13.5"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ht="13.5"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8"/>
      <c r="DE19" s="388"/>
    </row>
    <row r="20" spans="1:351" ht="13.5"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ht="13.5" x14ac:dyDescent="0.15">
      <c r="B23" s="395"/>
    </row>
    <row r="24" spans="1:351" ht="13.5" x14ac:dyDescent="0.15">
      <c r="B24" s="395"/>
    </row>
    <row r="25" spans="1:351" ht="13.5" x14ac:dyDescent="0.15">
      <c r="B25" s="395"/>
    </row>
    <row r="26" spans="1:351" ht="13.5" x14ac:dyDescent="0.15">
      <c r="B26" s="395"/>
    </row>
    <row r="27" spans="1:351" ht="13.5" x14ac:dyDescent="0.15">
      <c r="B27" s="395"/>
    </row>
    <row r="28" spans="1:351" ht="13.5" x14ac:dyDescent="0.15">
      <c r="B28" s="395"/>
    </row>
    <row r="29" spans="1:351" ht="13.5" x14ac:dyDescent="0.15">
      <c r="B29" s="395"/>
    </row>
    <row r="30" spans="1:351" ht="13.5" x14ac:dyDescent="0.15">
      <c r="B30" s="395"/>
    </row>
    <row r="31" spans="1:351" ht="13.5" x14ac:dyDescent="0.15">
      <c r="B31" s="395"/>
    </row>
    <row r="32" spans="1:351" ht="13.5" x14ac:dyDescent="0.15">
      <c r="B32" s="395"/>
    </row>
    <row r="33" spans="2:109" ht="13.5" x14ac:dyDescent="0.15">
      <c r="B33" s="395"/>
    </row>
    <row r="34" spans="2:109" ht="13.5" x14ac:dyDescent="0.15">
      <c r="B34" s="395"/>
    </row>
    <row r="35" spans="2:109" ht="13.5" x14ac:dyDescent="0.15">
      <c r="B35" s="395"/>
    </row>
    <row r="36" spans="2:109" ht="13.5" x14ac:dyDescent="0.15">
      <c r="B36" s="395"/>
    </row>
    <row r="37" spans="2:109" ht="13.5" x14ac:dyDescent="0.15">
      <c r="B37" s="395"/>
    </row>
    <row r="38" spans="2:109" ht="13.5" x14ac:dyDescent="0.15">
      <c r="B38" s="395"/>
    </row>
    <row r="39" spans="2:109" ht="13.5"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5"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5"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5" x14ac:dyDescent="0.15">
      <c r="B49" s="395"/>
      <c r="AN49" s="388" t="s">
        <v>612</v>
      </c>
    </row>
    <row r="50" spans="1:109" ht="13.5"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557</v>
      </c>
      <c r="BQ50" s="1322"/>
      <c r="BR50" s="1322"/>
      <c r="BS50" s="1322"/>
      <c r="BT50" s="1322"/>
      <c r="BU50" s="1322"/>
      <c r="BV50" s="1322"/>
      <c r="BW50" s="1322"/>
      <c r="BX50" s="1322" t="s">
        <v>558</v>
      </c>
      <c r="BY50" s="1322"/>
      <c r="BZ50" s="1322"/>
      <c r="CA50" s="1322"/>
      <c r="CB50" s="1322"/>
      <c r="CC50" s="1322"/>
      <c r="CD50" s="1322"/>
      <c r="CE50" s="1322"/>
      <c r="CF50" s="1322" t="s">
        <v>559</v>
      </c>
      <c r="CG50" s="1322"/>
      <c r="CH50" s="1322"/>
      <c r="CI50" s="1322"/>
      <c r="CJ50" s="1322"/>
      <c r="CK50" s="1322"/>
      <c r="CL50" s="1322"/>
      <c r="CM50" s="1322"/>
      <c r="CN50" s="1322" t="s">
        <v>560</v>
      </c>
      <c r="CO50" s="1322"/>
      <c r="CP50" s="1322"/>
      <c r="CQ50" s="1322"/>
      <c r="CR50" s="1322"/>
      <c r="CS50" s="1322"/>
      <c r="CT50" s="1322"/>
      <c r="CU50" s="1322"/>
      <c r="CV50" s="1322" t="s">
        <v>561</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613</v>
      </c>
      <c r="AO51" s="1325"/>
      <c r="AP51" s="1325"/>
      <c r="AQ51" s="1325"/>
      <c r="AR51" s="1325"/>
      <c r="AS51" s="1325"/>
      <c r="AT51" s="1325"/>
      <c r="AU51" s="1325"/>
      <c r="AV51" s="1325"/>
      <c r="AW51" s="1325"/>
      <c r="AX51" s="1325"/>
      <c r="AY51" s="1325"/>
      <c r="AZ51" s="1325"/>
      <c r="BA51" s="1325"/>
      <c r="BB51" s="1325" t="s">
        <v>614</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69.900000000000006</v>
      </c>
      <c r="BY51" s="1323"/>
      <c r="BZ51" s="1323"/>
      <c r="CA51" s="1323"/>
      <c r="CB51" s="1323"/>
      <c r="CC51" s="1323"/>
      <c r="CD51" s="1323"/>
      <c r="CE51" s="1323"/>
      <c r="CF51" s="1323">
        <v>69.8</v>
      </c>
      <c r="CG51" s="1323"/>
      <c r="CH51" s="1323"/>
      <c r="CI51" s="1323"/>
      <c r="CJ51" s="1323"/>
      <c r="CK51" s="1323"/>
      <c r="CL51" s="1323"/>
      <c r="CM51" s="1323"/>
      <c r="CN51" s="1323">
        <v>73.400000000000006</v>
      </c>
      <c r="CO51" s="1323"/>
      <c r="CP51" s="1323"/>
      <c r="CQ51" s="1323"/>
      <c r="CR51" s="1323"/>
      <c r="CS51" s="1323"/>
      <c r="CT51" s="1323"/>
      <c r="CU51" s="1323"/>
      <c r="CV51" s="1323">
        <v>77.099999999999994</v>
      </c>
      <c r="CW51" s="1323"/>
      <c r="CX51" s="1323"/>
      <c r="CY51" s="1323"/>
      <c r="CZ51" s="1323"/>
      <c r="DA51" s="1323"/>
      <c r="DB51" s="1323"/>
      <c r="DC51" s="1323"/>
    </row>
    <row r="52" spans="1:109" ht="13.5"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5"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615</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54.5</v>
      </c>
      <c r="BY53" s="1323"/>
      <c r="BZ53" s="1323"/>
      <c r="CA53" s="1323"/>
      <c r="CB53" s="1323"/>
      <c r="CC53" s="1323"/>
      <c r="CD53" s="1323"/>
      <c r="CE53" s="1323"/>
      <c r="CF53" s="1323">
        <v>47.4</v>
      </c>
      <c r="CG53" s="1323"/>
      <c r="CH53" s="1323"/>
      <c r="CI53" s="1323"/>
      <c r="CJ53" s="1323"/>
      <c r="CK53" s="1323"/>
      <c r="CL53" s="1323"/>
      <c r="CM53" s="1323"/>
      <c r="CN53" s="1323">
        <v>55.2</v>
      </c>
      <c r="CO53" s="1323"/>
      <c r="CP53" s="1323"/>
      <c r="CQ53" s="1323"/>
      <c r="CR53" s="1323"/>
      <c r="CS53" s="1323"/>
      <c r="CT53" s="1323"/>
      <c r="CU53" s="1323"/>
      <c r="CV53" s="1323">
        <v>56.6</v>
      </c>
      <c r="CW53" s="1323"/>
      <c r="CX53" s="1323"/>
      <c r="CY53" s="1323"/>
      <c r="CZ53" s="1323"/>
      <c r="DA53" s="1323"/>
      <c r="DB53" s="1323"/>
      <c r="DC53" s="1323"/>
    </row>
    <row r="54" spans="1:109" ht="13.5"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5" x14ac:dyDescent="0.15">
      <c r="A55" s="403"/>
      <c r="B55" s="395"/>
      <c r="G55" s="1318"/>
      <c r="H55" s="1318"/>
      <c r="I55" s="1318"/>
      <c r="J55" s="1318"/>
      <c r="K55" s="1324"/>
      <c r="L55" s="1324"/>
      <c r="M55" s="1324"/>
      <c r="N55" s="1324"/>
      <c r="AN55" s="1322" t="s">
        <v>616</v>
      </c>
      <c r="AO55" s="1322"/>
      <c r="AP55" s="1322"/>
      <c r="AQ55" s="1322"/>
      <c r="AR55" s="1322"/>
      <c r="AS55" s="1322"/>
      <c r="AT55" s="1322"/>
      <c r="AU55" s="1322"/>
      <c r="AV55" s="1322"/>
      <c r="AW55" s="1322"/>
      <c r="AX55" s="1322"/>
      <c r="AY55" s="1322"/>
      <c r="AZ55" s="1322"/>
      <c r="BA55" s="1322"/>
      <c r="BB55" s="1325" t="s">
        <v>614</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38.9</v>
      </c>
      <c r="BY55" s="1323"/>
      <c r="BZ55" s="1323"/>
      <c r="CA55" s="1323"/>
      <c r="CB55" s="1323"/>
      <c r="CC55" s="1323"/>
      <c r="CD55" s="1323"/>
      <c r="CE55" s="1323"/>
      <c r="CF55" s="1323">
        <v>37.6</v>
      </c>
      <c r="CG55" s="1323"/>
      <c r="CH55" s="1323"/>
      <c r="CI55" s="1323"/>
      <c r="CJ55" s="1323"/>
      <c r="CK55" s="1323"/>
      <c r="CL55" s="1323"/>
      <c r="CM55" s="1323"/>
      <c r="CN55" s="1323">
        <v>34</v>
      </c>
      <c r="CO55" s="1323"/>
      <c r="CP55" s="1323"/>
      <c r="CQ55" s="1323"/>
      <c r="CR55" s="1323"/>
      <c r="CS55" s="1323"/>
      <c r="CT55" s="1323"/>
      <c r="CU55" s="1323"/>
      <c r="CV55" s="1323">
        <v>33.9</v>
      </c>
      <c r="CW55" s="1323"/>
      <c r="CX55" s="1323"/>
      <c r="CY55" s="1323"/>
      <c r="CZ55" s="1323"/>
      <c r="DA55" s="1323"/>
      <c r="DB55" s="1323"/>
      <c r="DC55" s="1323"/>
    </row>
    <row r="56" spans="1:109" ht="13.5"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5"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615</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59.3</v>
      </c>
      <c r="BY57" s="1323"/>
      <c r="BZ57" s="1323"/>
      <c r="CA57" s="1323"/>
      <c r="CB57" s="1323"/>
      <c r="CC57" s="1323"/>
      <c r="CD57" s="1323"/>
      <c r="CE57" s="1323"/>
      <c r="CF57" s="1323">
        <v>60</v>
      </c>
      <c r="CG57" s="1323"/>
      <c r="CH57" s="1323"/>
      <c r="CI57" s="1323"/>
      <c r="CJ57" s="1323"/>
      <c r="CK57" s="1323"/>
      <c r="CL57" s="1323"/>
      <c r="CM57" s="1323"/>
      <c r="CN57" s="1323">
        <v>61.1</v>
      </c>
      <c r="CO57" s="1323"/>
      <c r="CP57" s="1323"/>
      <c r="CQ57" s="1323"/>
      <c r="CR57" s="1323"/>
      <c r="CS57" s="1323"/>
      <c r="CT57" s="1323"/>
      <c r="CU57" s="1323"/>
      <c r="CV57" s="1323">
        <v>61.7</v>
      </c>
      <c r="CW57" s="1323"/>
      <c r="CX57" s="1323"/>
      <c r="CY57" s="1323"/>
      <c r="CZ57" s="1323"/>
      <c r="DA57" s="1323"/>
      <c r="DB57" s="1323"/>
      <c r="DC57" s="1323"/>
      <c r="DD57" s="408"/>
      <c r="DE57" s="407"/>
    </row>
    <row r="58" spans="1:109" s="403" customFormat="1" ht="13.5"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5"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5"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5"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5"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ht="13.5"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x14ac:dyDescent="0.15">
      <c r="B65" s="395"/>
      <c r="AN65" s="1309" t="s">
        <v>618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5" x14ac:dyDescent="0.15">
      <c r="B71" s="395"/>
      <c r="G71" s="420"/>
      <c r="I71" s="421"/>
      <c r="J71" s="418"/>
      <c r="K71" s="418"/>
      <c r="L71" s="419"/>
      <c r="M71" s="418"/>
      <c r="N71" s="419"/>
      <c r="AM71" s="420"/>
      <c r="AN71" s="388" t="s">
        <v>612</v>
      </c>
    </row>
    <row r="72" spans="2:107" ht="13.5"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557</v>
      </c>
      <c r="BQ72" s="1322"/>
      <c r="BR72" s="1322"/>
      <c r="BS72" s="1322"/>
      <c r="BT72" s="1322"/>
      <c r="BU72" s="1322"/>
      <c r="BV72" s="1322"/>
      <c r="BW72" s="1322"/>
      <c r="BX72" s="1322" t="s">
        <v>558</v>
      </c>
      <c r="BY72" s="1322"/>
      <c r="BZ72" s="1322"/>
      <c r="CA72" s="1322"/>
      <c r="CB72" s="1322"/>
      <c r="CC72" s="1322"/>
      <c r="CD72" s="1322"/>
      <c r="CE72" s="1322"/>
      <c r="CF72" s="1322" t="s">
        <v>559</v>
      </c>
      <c r="CG72" s="1322"/>
      <c r="CH72" s="1322"/>
      <c r="CI72" s="1322"/>
      <c r="CJ72" s="1322"/>
      <c r="CK72" s="1322"/>
      <c r="CL72" s="1322"/>
      <c r="CM72" s="1322"/>
      <c r="CN72" s="1322" t="s">
        <v>560</v>
      </c>
      <c r="CO72" s="1322"/>
      <c r="CP72" s="1322"/>
      <c r="CQ72" s="1322"/>
      <c r="CR72" s="1322"/>
      <c r="CS72" s="1322"/>
      <c r="CT72" s="1322"/>
      <c r="CU72" s="1322"/>
      <c r="CV72" s="1322" t="s">
        <v>561</v>
      </c>
      <c r="CW72" s="1322"/>
      <c r="CX72" s="1322"/>
      <c r="CY72" s="1322"/>
      <c r="CZ72" s="1322"/>
      <c r="DA72" s="1322"/>
      <c r="DB72" s="1322"/>
      <c r="DC72" s="1322"/>
    </row>
    <row r="73" spans="2:107" ht="13.5" x14ac:dyDescent="0.15">
      <c r="B73" s="395"/>
      <c r="G73" s="1329"/>
      <c r="H73" s="1329"/>
      <c r="I73" s="1329"/>
      <c r="J73" s="1329"/>
      <c r="K73" s="1330"/>
      <c r="L73" s="1330"/>
      <c r="M73" s="1330"/>
      <c r="N73" s="1330"/>
      <c r="AM73" s="404"/>
      <c r="AN73" s="1325" t="s">
        <v>613</v>
      </c>
      <c r="AO73" s="1325"/>
      <c r="AP73" s="1325"/>
      <c r="AQ73" s="1325"/>
      <c r="AR73" s="1325"/>
      <c r="AS73" s="1325"/>
      <c r="AT73" s="1325"/>
      <c r="AU73" s="1325"/>
      <c r="AV73" s="1325"/>
      <c r="AW73" s="1325"/>
      <c r="AX73" s="1325"/>
      <c r="AY73" s="1325"/>
      <c r="AZ73" s="1325"/>
      <c r="BA73" s="1325"/>
      <c r="BB73" s="1325" t="s">
        <v>614</v>
      </c>
      <c r="BC73" s="1325"/>
      <c r="BD73" s="1325"/>
      <c r="BE73" s="1325"/>
      <c r="BF73" s="1325"/>
      <c r="BG73" s="1325"/>
      <c r="BH73" s="1325"/>
      <c r="BI73" s="1325"/>
      <c r="BJ73" s="1325"/>
      <c r="BK73" s="1325"/>
      <c r="BL73" s="1325"/>
      <c r="BM73" s="1325"/>
      <c r="BN73" s="1325"/>
      <c r="BO73" s="1325"/>
      <c r="BP73" s="1323">
        <v>70.8</v>
      </c>
      <c r="BQ73" s="1323"/>
      <c r="BR73" s="1323"/>
      <c r="BS73" s="1323"/>
      <c r="BT73" s="1323"/>
      <c r="BU73" s="1323"/>
      <c r="BV73" s="1323"/>
      <c r="BW73" s="1323"/>
      <c r="BX73" s="1323">
        <v>69.900000000000006</v>
      </c>
      <c r="BY73" s="1323"/>
      <c r="BZ73" s="1323"/>
      <c r="CA73" s="1323"/>
      <c r="CB73" s="1323"/>
      <c r="CC73" s="1323"/>
      <c r="CD73" s="1323"/>
      <c r="CE73" s="1323"/>
      <c r="CF73" s="1323">
        <v>69.8</v>
      </c>
      <c r="CG73" s="1323"/>
      <c r="CH73" s="1323"/>
      <c r="CI73" s="1323"/>
      <c r="CJ73" s="1323"/>
      <c r="CK73" s="1323"/>
      <c r="CL73" s="1323"/>
      <c r="CM73" s="1323"/>
      <c r="CN73" s="1323">
        <v>73.400000000000006</v>
      </c>
      <c r="CO73" s="1323"/>
      <c r="CP73" s="1323"/>
      <c r="CQ73" s="1323"/>
      <c r="CR73" s="1323"/>
      <c r="CS73" s="1323"/>
      <c r="CT73" s="1323"/>
      <c r="CU73" s="1323"/>
      <c r="CV73" s="1323">
        <v>77.099999999999994</v>
      </c>
      <c r="CW73" s="1323"/>
      <c r="CX73" s="1323"/>
      <c r="CY73" s="1323"/>
      <c r="CZ73" s="1323"/>
      <c r="DA73" s="1323"/>
      <c r="DB73" s="1323"/>
      <c r="DC73" s="1323"/>
    </row>
    <row r="74" spans="2:107" ht="13.5"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5"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619</v>
      </c>
      <c r="BC75" s="1325"/>
      <c r="BD75" s="1325"/>
      <c r="BE75" s="1325"/>
      <c r="BF75" s="1325"/>
      <c r="BG75" s="1325"/>
      <c r="BH75" s="1325"/>
      <c r="BI75" s="1325"/>
      <c r="BJ75" s="1325"/>
      <c r="BK75" s="1325"/>
      <c r="BL75" s="1325"/>
      <c r="BM75" s="1325"/>
      <c r="BN75" s="1325"/>
      <c r="BO75" s="1325"/>
      <c r="BP75" s="1323">
        <v>9.1999999999999993</v>
      </c>
      <c r="BQ75" s="1323"/>
      <c r="BR75" s="1323"/>
      <c r="BS75" s="1323"/>
      <c r="BT75" s="1323"/>
      <c r="BU75" s="1323"/>
      <c r="BV75" s="1323"/>
      <c r="BW75" s="1323"/>
      <c r="BX75" s="1323">
        <v>9</v>
      </c>
      <c r="BY75" s="1323"/>
      <c r="BZ75" s="1323"/>
      <c r="CA75" s="1323"/>
      <c r="CB75" s="1323"/>
      <c r="CC75" s="1323"/>
      <c r="CD75" s="1323"/>
      <c r="CE75" s="1323"/>
      <c r="CF75" s="1323">
        <v>8.6999999999999993</v>
      </c>
      <c r="CG75" s="1323"/>
      <c r="CH75" s="1323"/>
      <c r="CI75" s="1323"/>
      <c r="CJ75" s="1323"/>
      <c r="CK75" s="1323"/>
      <c r="CL75" s="1323"/>
      <c r="CM75" s="1323"/>
      <c r="CN75" s="1323">
        <v>8.1</v>
      </c>
      <c r="CO75" s="1323"/>
      <c r="CP75" s="1323"/>
      <c r="CQ75" s="1323"/>
      <c r="CR75" s="1323"/>
      <c r="CS75" s="1323"/>
      <c r="CT75" s="1323"/>
      <c r="CU75" s="1323"/>
      <c r="CV75" s="1323">
        <v>7.8</v>
      </c>
      <c r="CW75" s="1323"/>
      <c r="CX75" s="1323"/>
      <c r="CY75" s="1323"/>
      <c r="CZ75" s="1323"/>
      <c r="DA75" s="1323"/>
      <c r="DB75" s="1323"/>
      <c r="DC75" s="1323"/>
    </row>
    <row r="76" spans="2:107" ht="13.5"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5" x14ac:dyDescent="0.15">
      <c r="B77" s="395"/>
      <c r="G77" s="1318"/>
      <c r="H77" s="1318"/>
      <c r="I77" s="1318"/>
      <c r="J77" s="1318"/>
      <c r="K77" s="1330"/>
      <c r="L77" s="1330"/>
      <c r="M77" s="1330"/>
      <c r="N77" s="1330"/>
      <c r="AN77" s="1322" t="s">
        <v>616</v>
      </c>
      <c r="AO77" s="1322"/>
      <c r="AP77" s="1322"/>
      <c r="AQ77" s="1322"/>
      <c r="AR77" s="1322"/>
      <c r="AS77" s="1322"/>
      <c r="AT77" s="1322"/>
      <c r="AU77" s="1322"/>
      <c r="AV77" s="1322"/>
      <c r="AW77" s="1322"/>
      <c r="AX77" s="1322"/>
      <c r="AY77" s="1322"/>
      <c r="AZ77" s="1322"/>
      <c r="BA77" s="1322"/>
      <c r="BB77" s="1325" t="s">
        <v>614</v>
      </c>
      <c r="BC77" s="1325"/>
      <c r="BD77" s="1325"/>
      <c r="BE77" s="1325"/>
      <c r="BF77" s="1325"/>
      <c r="BG77" s="1325"/>
      <c r="BH77" s="1325"/>
      <c r="BI77" s="1325"/>
      <c r="BJ77" s="1325"/>
      <c r="BK77" s="1325"/>
      <c r="BL77" s="1325"/>
      <c r="BM77" s="1325"/>
      <c r="BN77" s="1325"/>
      <c r="BO77" s="1325"/>
      <c r="BP77" s="1323">
        <v>41.4</v>
      </c>
      <c r="BQ77" s="1323"/>
      <c r="BR77" s="1323"/>
      <c r="BS77" s="1323"/>
      <c r="BT77" s="1323"/>
      <c r="BU77" s="1323"/>
      <c r="BV77" s="1323"/>
      <c r="BW77" s="1323"/>
      <c r="BX77" s="1323">
        <v>38.9</v>
      </c>
      <c r="BY77" s="1323"/>
      <c r="BZ77" s="1323"/>
      <c r="CA77" s="1323"/>
      <c r="CB77" s="1323"/>
      <c r="CC77" s="1323"/>
      <c r="CD77" s="1323"/>
      <c r="CE77" s="1323"/>
      <c r="CF77" s="1323">
        <v>37.6</v>
      </c>
      <c r="CG77" s="1323"/>
      <c r="CH77" s="1323"/>
      <c r="CI77" s="1323"/>
      <c r="CJ77" s="1323"/>
      <c r="CK77" s="1323"/>
      <c r="CL77" s="1323"/>
      <c r="CM77" s="1323"/>
      <c r="CN77" s="1323">
        <v>34</v>
      </c>
      <c r="CO77" s="1323"/>
      <c r="CP77" s="1323"/>
      <c r="CQ77" s="1323"/>
      <c r="CR77" s="1323"/>
      <c r="CS77" s="1323"/>
      <c r="CT77" s="1323"/>
      <c r="CU77" s="1323"/>
      <c r="CV77" s="1323">
        <v>33.9</v>
      </c>
      <c r="CW77" s="1323"/>
      <c r="CX77" s="1323"/>
      <c r="CY77" s="1323"/>
      <c r="CZ77" s="1323"/>
      <c r="DA77" s="1323"/>
      <c r="DB77" s="1323"/>
      <c r="DC77" s="1323"/>
    </row>
    <row r="78" spans="2:107" ht="13.5"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5"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619</v>
      </c>
      <c r="BC79" s="1325"/>
      <c r="BD79" s="1325"/>
      <c r="BE79" s="1325"/>
      <c r="BF79" s="1325"/>
      <c r="BG79" s="1325"/>
      <c r="BH79" s="1325"/>
      <c r="BI79" s="1325"/>
      <c r="BJ79" s="1325"/>
      <c r="BK79" s="1325"/>
      <c r="BL79" s="1325"/>
      <c r="BM79" s="1325"/>
      <c r="BN79" s="1325"/>
      <c r="BO79" s="1325"/>
      <c r="BP79" s="1323">
        <v>6.7</v>
      </c>
      <c r="BQ79" s="1323"/>
      <c r="BR79" s="1323"/>
      <c r="BS79" s="1323"/>
      <c r="BT79" s="1323"/>
      <c r="BU79" s="1323"/>
      <c r="BV79" s="1323"/>
      <c r="BW79" s="1323"/>
      <c r="BX79" s="1323">
        <v>6.4</v>
      </c>
      <c r="BY79" s="1323"/>
      <c r="BZ79" s="1323"/>
      <c r="CA79" s="1323"/>
      <c r="CB79" s="1323"/>
      <c r="CC79" s="1323"/>
      <c r="CD79" s="1323"/>
      <c r="CE79" s="1323"/>
      <c r="CF79" s="1323">
        <v>6.1</v>
      </c>
      <c r="CG79" s="1323"/>
      <c r="CH79" s="1323"/>
      <c r="CI79" s="1323"/>
      <c r="CJ79" s="1323"/>
      <c r="CK79" s="1323"/>
      <c r="CL79" s="1323"/>
      <c r="CM79" s="1323"/>
      <c r="CN79" s="1323">
        <v>5.9</v>
      </c>
      <c r="CO79" s="1323"/>
      <c r="CP79" s="1323"/>
      <c r="CQ79" s="1323"/>
      <c r="CR79" s="1323"/>
      <c r="CS79" s="1323"/>
      <c r="CT79" s="1323"/>
      <c r="CU79" s="1323"/>
      <c r="CV79" s="1323">
        <v>5.7</v>
      </c>
      <c r="CW79" s="1323"/>
      <c r="CX79" s="1323"/>
      <c r="CY79" s="1323"/>
      <c r="CZ79" s="1323"/>
      <c r="DA79" s="1323"/>
      <c r="DB79" s="1323"/>
      <c r="DC79" s="1323"/>
    </row>
    <row r="80" spans="2:107" ht="13.5"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5"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5"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423"/>
      <c r="AQ87" s="423"/>
      <c r="BC87" s="423"/>
      <c r="BO87" s="423"/>
      <c r="CA87" s="423"/>
      <c r="CM87" s="423"/>
      <c r="CY87" s="423"/>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uym9Zp2YDa8KzK7GQz2LROe6LlkBvGvuD4veO5SsNlORi5SpvGayVROlvatB0UEUSDH1EC7hUdv+I0wp14XOg==" saltValue="VG1T3IFEtmVQCqfMtsDdX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P0KpqqSmUA6igPJzUsGXQiDBo7XsAF2PIW5TB9XF5EMnqVz2UgsEl96jKaQVk9v1UEHM0T2AClrIpYlUvo67lA==" saltValue="su23rrk4bdFtDY7m9rdK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suV/DYaB11WvBJCq1N21mU9+2aeBnbtuviZeFaoyXP1mwPXyK4E+qPmaiPzQk6OBwQQpEbygg/jNqhVSZwPNgg==" saltValue="qNPeQJMpHPOYuWUnfNOt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51818</v>
      </c>
      <c r="E3" s="162"/>
      <c r="F3" s="163">
        <v>50880</v>
      </c>
      <c r="G3" s="164"/>
      <c r="H3" s="165"/>
    </row>
    <row r="4" spans="1:8" x14ac:dyDescent="0.15">
      <c r="A4" s="166"/>
      <c r="B4" s="167"/>
      <c r="C4" s="168"/>
      <c r="D4" s="169">
        <v>40833</v>
      </c>
      <c r="E4" s="170"/>
      <c r="F4" s="171">
        <v>27819</v>
      </c>
      <c r="G4" s="172"/>
      <c r="H4" s="173"/>
    </row>
    <row r="5" spans="1:8" x14ac:dyDescent="0.15">
      <c r="A5" s="154" t="s">
        <v>549</v>
      </c>
      <c r="B5" s="159"/>
      <c r="C5" s="160"/>
      <c r="D5" s="161">
        <v>65175</v>
      </c>
      <c r="E5" s="162"/>
      <c r="F5" s="163">
        <v>46395</v>
      </c>
      <c r="G5" s="164"/>
      <c r="H5" s="165"/>
    </row>
    <row r="6" spans="1:8" x14ac:dyDescent="0.15">
      <c r="A6" s="166"/>
      <c r="B6" s="167"/>
      <c r="C6" s="168"/>
      <c r="D6" s="169">
        <v>48558</v>
      </c>
      <c r="E6" s="170"/>
      <c r="F6" s="171">
        <v>26304</v>
      </c>
      <c r="G6" s="172"/>
      <c r="H6" s="173"/>
    </row>
    <row r="7" spans="1:8" x14ac:dyDescent="0.15">
      <c r="A7" s="154" t="s">
        <v>550</v>
      </c>
      <c r="B7" s="159"/>
      <c r="C7" s="160"/>
      <c r="D7" s="161">
        <v>76185</v>
      </c>
      <c r="E7" s="162"/>
      <c r="F7" s="163">
        <v>48088</v>
      </c>
      <c r="G7" s="164"/>
      <c r="H7" s="165"/>
    </row>
    <row r="8" spans="1:8" x14ac:dyDescent="0.15">
      <c r="A8" s="166"/>
      <c r="B8" s="167"/>
      <c r="C8" s="168"/>
      <c r="D8" s="169">
        <v>42606</v>
      </c>
      <c r="E8" s="170"/>
      <c r="F8" s="171">
        <v>25183</v>
      </c>
      <c r="G8" s="172"/>
      <c r="H8" s="173"/>
    </row>
    <row r="9" spans="1:8" x14ac:dyDescent="0.15">
      <c r="A9" s="154" t="s">
        <v>551</v>
      </c>
      <c r="B9" s="159"/>
      <c r="C9" s="160"/>
      <c r="D9" s="161">
        <v>34941</v>
      </c>
      <c r="E9" s="162"/>
      <c r="F9" s="163">
        <v>46457</v>
      </c>
      <c r="G9" s="164"/>
      <c r="H9" s="165"/>
    </row>
    <row r="10" spans="1:8" x14ac:dyDescent="0.15">
      <c r="A10" s="166"/>
      <c r="B10" s="167"/>
      <c r="C10" s="168"/>
      <c r="D10" s="169">
        <v>22036</v>
      </c>
      <c r="E10" s="170"/>
      <c r="F10" s="171">
        <v>24020</v>
      </c>
      <c r="G10" s="172"/>
      <c r="H10" s="173"/>
    </row>
    <row r="11" spans="1:8" x14ac:dyDescent="0.15">
      <c r="A11" s="154" t="s">
        <v>552</v>
      </c>
      <c r="B11" s="159"/>
      <c r="C11" s="160"/>
      <c r="D11" s="161">
        <v>36523</v>
      </c>
      <c r="E11" s="162"/>
      <c r="F11" s="163">
        <v>51849</v>
      </c>
      <c r="G11" s="164"/>
      <c r="H11" s="165"/>
    </row>
    <row r="12" spans="1:8" x14ac:dyDescent="0.15">
      <c r="A12" s="166"/>
      <c r="B12" s="167"/>
      <c r="C12" s="174"/>
      <c r="D12" s="169">
        <v>21716</v>
      </c>
      <c r="E12" s="170"/>
      <c r="F12" s="171">
        <v>26326</v>
      </c>
      <c r="G12" s="172"/>
      <c r="H12" s="173"/>
    </row>
    <row r="13" spans="1:8" x14ac:dyDescent="0.15">
      <c r="A13" s="154"/>
      <c r="B13" s="159"/>
      <c r="C13" s="175"/>
      <c r="D13" s="176">
        <v>52928</v>
      </c>
      <c r="E13" s="177"/>
      <c r="F13" s="178">
        <v>48734</v>
      </c>
      <c r="G13" s="179"/>
      <c r="H13" s="165"/>
    </row>
    <row r="14" spans="1:8" x14ac:dyDescent="0.15">
      <c r="A14" s="166"/>
      <c r="B14" s="167"/>
      <c r="C14" s="168"/>
      <c r="D14" s="169">
        <v>35150</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5.23</v>
      </c>
      <c r="C19" s="180">
        <f>ROUND(VALUE(SUBSTITUTE(実質収支比率等に係る経年分析!G$48,"▲","-")),2)</f>
        <v>3.97</v>
      </c>
      <c r="D19" s="180">
        <f>ROUND(VALUE(SUBSTITUTE(実質収支比率等に係る経年分析!H$48,"▲","-")),2)</f>
        <v>2.1</v>
      </c>
      <c r="E19" s="180">
        <f>ROUND(VALUE(SUBSTITUTE(実質収支比率等に係る経年分析!I$48,"▲","-")),2)</f>
        <v>2.2000000000000002</v>
      </c>
      <c r="F19" s="180">
        <f>ROUND(VALUE(SUBSTITUTE(実質収支比率等に係る経年分析!J$48,"▲","-")),2)</f>
        <v>2.91</v>
      </c>
    </row>
    <row r="20" spans="1:11" x14ac:dyDescent="0.15">
      <c r="A20" s="180" t="s">
        <v>55</v>
      </c>
      <c r="B20" s="180">
        <f>ROUND(VALUE(SUBSTITUTE(実質収支比率等に係る経年分析!F$47,"▲","-")),2)</f>
        <v>14.12</v>
      </c>
      <c r="C20" s="180">
        <f>ROUND(VALUE(SUBSTITUTE(実質収支比率等に係る経年分析!G$47,"▲","-")),2)</f>
        <v>12.67</v>
      </c>
      <c r="D20" s="180">
        <f>ROUND(VALUE(SUBSTITUTE(実質収支比率等に係る経年分析!H$47,"▲","-")),2)</f>
        <v>12.43</v>
      </c>
      <c r="E20" s="180">
        <f>ROUND(VALUE(SUBSTITUTE(実質収支比率等に係る経年分析!I$47,"▲","-")),2)</f>
        <v>9.7899999999999991</v>
      </c>
      <c r="F20" s="180">
        <f>ROUND(VALUE(SUBSTITUTE(実質収支比率等に係る経年分析!J$47,"▲","-")),2)</f>
        <v>8.44</v>
      </c>
    </row>
    <row r="21" spans="1:11" x14ac:dyDescent="0.15">
      <c r="A21" s="180" t="s">
        <v>56</v>
      </c>
      <c r="B21" s="180">
        <f>IF(ISNUMBER(VALUE(SUBSTITUTE(実質収支比率等に係る経年分析!F$49,"▲","-"))),ROUND(VALUE(SUBSTITUTE(実質収支比率等に係る経年分析!F$49,"▲","-")),2),NA())</f>
        <v>-1.73</v>
      </c>
      <c r="C21" s="180">
        <f>IF(ISNUMBER(VALUE(SUBSTITUTE(実質収支比率等に係る経年分析!G$49,"▲","-"))),ROUND(VALUE(SUBSTITUTE(実質収支比率等に係る経年分析!G$49,"▲","-")),2),NA())</f>
        <v>-4.8600000000000003</v>
      </c>
      <c r="D21" s="180">
        <f>IF(ISNUMBER(VALUE(SUBSTITUTE(実質収支比率等に係る経年分析!H$49,"▲","-"))),ROUND(VALUE(SUBSTITUTE(実質収支比率等に係る経年分析!H$49,"▲","-")),2),NA())</f>
        <v>-3.16</v>
      </c>
      <c r="E21" s="180">
        <f>IF(ISNUMBER(VALUE(SUBSTITUTE(実質収支比率等に係る経年分析!I$49,"▲","-"))),ROUND(VALUE(SUBSTITUTE(実質収支比率等に係る経年分析!I$49,"▲","-")),2),NA())</f>
        <v>-2.23</v>
      </c>
      <c r="F21" s="180">
        <f>IF(ISNUMBER(VALUE(SUBSTITUTE(実質収支比率等に係る経年分析!J$49,"▲","-"))),ROUND(VALUE(SUBSTITUTE(実質収支比率等に係る経年分析!J$49,"▲","-")),2),NA())</f>
        <v>-2.14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5.65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5.32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高松市母子福祉資金等貸付事業特別会計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高松市後期高齢者医療事業特別会計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高松市中小企業勤労者福祉共済事業特別会計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高松市介護保険事業特別会計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高松市競輪事業特別会計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0.46</v>
      </c>
    </row>
    <row r="34" spans="1:16" x14ac:dyDescent="0.15">
      <c r="A34" s="181" t="str">
        <f>IF(連結実質赤字比率に係る赤字・黒字の構成分析!C$36="",NA(),連結実質赤字比率に係る赤字・黒字の構成分析!C$36)</f>
        <v>高松市病院事業会計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0.97</v>
      </c>
    </row>
    <row r="35" spans="1:16" x14ac:dyDescent="0.15">
      <c r="A35" s="181" t="str">
        <f>IF(連結実質赤字比率に係る赤字・黒字の構成分析!C$35="",NA(),連結実質赤字比率に係る赤字・黒字の構成分析!C$35)</f>
        <v>高松市下水道事業会計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12566</v>
      </c>
      <c r="E42" s="182"/>
      <c r="F42" s="182"/>
      <c r="G42" s="182">
        <f>'実質公債費比率（分子）の構造'!L$52</f>
        <v>13129</v>
      </c>
      <c r="H42" s="182"/>
      <c r="I42" s="182"/>
      <c r="J42" s="182">
        <f>'実質公債費比率（分子）の構造'!M$52</f>
        <v>13316</v>
      </c>
      <c r="K42" s="182"/>
      <c r="L42" s="182"/>
      <c r="M42" s="182">
        <f>'実質公債費比率（分子）の構造'!N$52</f>
        <v>13392</v>
      </c>
      <c r="N42" s="182"/>
      <c r="O42" s="182"/>
      <c r="P42" s="182">
        <f>'実質公債費比率（分子）の構造'!O$52</f>
        <v>13234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33</v>
      </c>
      <c r="C44" s="182"/>
      <c r="D44" s="182"/>
      <c r="E44" s="182">
        <f>'実質公債費比率（分子）の構造'!L$50</f>
        <v>35</v>
      </c>
      <c r="F44" s="182"/>
      <c r="G44" s="182"/>
      <c r="H44" s="182">
        <f>'実質公債費比率（分子）の構造'!M$50</f>
        <v>30</v>
      </c>
      <c r="I44" s="182"/>
      <c r="J44" s="182"/>
      <c r="K44" s="182">
        <f>'実質公債費比率（分子）の構造'!N$50</f>
        <v>23</v>
      </c>
      <c r="L44" s="182"/>
      <c r="M44" s="182"/>
      <c r="N44" s="182">
        <f>'実質公債費比率（分子）の構造'!O$50</f>
        <v>17</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12</v>
      </c>
      <c r="L45" s="182"/>
      <c r="M45" s="182"/>
      <c r="N45" s="182">
        <f>'実質公債費比率（分子）の構造'!O$49</f>
        <v>9</v>
      </c>
      <c r="O45" s="182"/>
      <c r="P45" s="182"/>
    </row>
    <row r="46" spans="1:16" x14ac:dyDescent="0.15">
      <c r="A46" s="182" t="s">
        <v>67</v>
      </c>
      <c r="B46" s="182">
        <f>'実質公債費比率（分子）の構造'!K$48</f>
        <v>3700</v>
      </c>
      <c r="C46" s="182"/>
      <c r="D46" s="182"/>
      <c r="E46" s="182">
        <f>'実質公債費比率（分子）の構造'!L$48</f>
        <v>3581</v>
      </c>
      <c r="F46" s="182"/>
      <c r="G46" s="182"/>
      <c r="H46" s="182">
        <f>'実質公債費比率（分子）の構造'!M$48</f>
        <v>3553</v>
      </c>
      <c r="I46" s="182"/>
      <c r="J46" s="182"/>
      <c r="K46" s="182">
        <f>'実質公債費比率（分子）の構造'!N$48</f>
        <v>3161</v>
      </c>
      <c r="L46" s="182"/>
      <c r="M46" s="182"/>
      <c r="N46" s="182">
        <f>'実質公債費比率（分子）の構造'!O$48</f>
        <v>2903</v>
      </c>
      <c r="O46" s="182"/>
      <c r="P46" s="182"/>
    </row>
    <row r="47" spans="1:16" x14ac:dyDescent="0.15">
      <c r="A47" s="182" t="s">
        <v>68</v>
      </c>
      <c r="B47" s="182">
        <f>'実質公債費比率（分子）の構造'!K$47</f>
        <v>67</v>
      </c>
      <c r="C47" s="182"/>
      <c r="D47" s="182"/>
      <c r="E47" s="182">
        <f>'実質公債費比率（分子）の構造'!L$47</f>
        <v>67</v>
      </c>
      <c r="F47" s="182"/>
      <c r="G47" s="182"/>
      <c r="H47" s="182">
        <f>'実質公債費比率（分子）の構造'!M$47</f>
        <v>67</v>
      </c>
      <c r="I47" s="182"/>
      <c r="J47" s="182"/>
      <c r="K47" s="182">
        <f>'実質公債費比率（分子）の構造'!N$47</f>
        <v>67</v>
      </c>
      <c r="L47" s="182"/>
      <c r="M47" s="182"/>
      <c r="N47" s="182">
        <f>'実質公債費比率（分子）の構造'!O$47</f>
        <v>67</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16411</v>
      </c>
      <c r="C49" s="182"/>
      <c r="D49" s="182"/>
      <c r="E49" s="182">
        <f>'実質公債費比率（分子）の構造'!L$45</f>
        <v>16461</v>
      </c>
      <c r="F49" s="182"/>
      <c r="G49" s="182"/>
      <c r="H49" s="182">
        <f>'実質公債費比率（分子）の構造'!M$45</f>
        <v>16374</v>
      </c>
      <c r="I49" s="182"/>
      <c r="J49" s="182"/>
      <c r="K49" s="182">
        <f>'実質公債費比率（分子）の構造'!N$45</f>
        <v>16363</v>
      </c>
      <c r="L49" s="182"/>
      <c r="M49" s="182"/>
      <c r="N49" s="182">
        <f>'実質公債費比率（分子）の構造'!O$45</f>
        <v>16403</v>
      </c>
      <c r="O49" s="182"/>
      <c r="P49" s="182"/>
    </row>
    <row r="50" spans="1:16" x14ac:dyDescent="0.15">
      <c r="A50" s="182" t="s">
        <v>71</v>
      </c>
      <c r="B50" s="182" t="e">
        <f>NA()</f>
        <v>#N/A</v>
      </c>
      <c r="C50" s="182">
        <f>IF(ISNUMBER('実質公債費比率（分子）の構造'!K$53),'実質公債費比率（分子）の構造'!K$53,NA())</f>
        <v>7645</v>
      </c>
      <c r="D50" s="182" t="e">
        <f>NA()</f>
        <v>#N/A</v>
      </c>
      <c r="E50" s="182" t="e">
        <f>NA()</f>
        <v>#N/A</v>
      </c>
      <c r="F50" s="182">
        <f>IF(ISNUMBER('実質公債費比率（分子）の構造'!L$53),'実質公債費比率（分子）の構造'!L$53,NA())</f>
        <v>7015</v>
      </c>
      <c r="G50" s="182" t="e">
        <f>NA()</f>
        <v>#N/A</v>
      </c>
      <c r="H50" s="182" t="e">
        <f>NA()</f>
        <v>#N/A</v>
      </c>
      <c r="I50" s="182">
        <f>IF(ISNUMBER('実質公債費比率（分子）の構造'!M$53),'実質公債費比率（分子）の構造'!M$53,NA())</f>
        <v>6708</v>
      </c>
      <c r="J50" s="182" t="e">
        <f>NA()</f>
        <v>#N/A</v>
      </c>
      <c r="K50" s="182" t="e">
        <f>NA()</f>
        <v>#N/A</v>
      </c>
      <c r="L50" s="182">
        <f>IF(ISNUMBER('実質公債費比率（分子）の構造'!N$53),'実質公債費比率（分子）の構造'!N$53,NA())</f>
        <v>6234</v>
      </c>
      <c r="M50" s="182" t="e">
        <f>NA()</f>
        <v>#N/A</v>
      </c>
      <c r="N50" s="182" t="e">
        <f>NA()</f>
        <v>#N/A</v>
      </c>
      <c r="O50" s="182">
        <f>IF(ISNUMBER('実質公債費比率（分子）の構造'!O$53),'実質公債費比率（分子）の構造'!O$53,NA())</f>
        <v>6165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156166</v>
      </c>
      <c r="E56" s="181"/>
      <c r="F56" s="181"/>
      <c r="G56" s="181">
        <f>'将来負担比率（分子）の構造'!J$52</f>
        <v>165780</v>
      </c>
      <c r="H56" s="181"/>
      <c r="I56" s="181"/>
      <c r="J56" s="181">
        <f>'将来負担比率（分子）の構造'!K$52</f>
        <v>172990</v>
      </c>
      <c r="K56" s="181"/>
      <c r="L56" s="181"/>
      <c r="M56" s="181">
        <f>'将来負担比率（分子）の構造'!L$52</f>
        <v>175677</v>
      </c>
      <c r="N56" s="181"/>
      <c r="O56" s="181"/>
      <c r="P56" s="181">
        <f>'将来負担比率（分子）の構造'!M$52</f>
        <v>173497</v>
      </c>
    </row>
    <row r="57" spans="1:16" x14ac:dyDescent="0.15">
      <c r="A57" s="181" t="s">
        <v>42</v>
      </c>
      <c r="B57" s="181"/>
      <c r="C57" s="181"/>
      <c r="D57" s="181">
        <f>'将来負担比率（分子）の構造'!I$51</f>
        <v>307</v>
      </c>
      <c r="E57" s="181"/>
      <c r="F57" s="181"/>
      <c r="G57" s="181">
        <f>'将来負担比率（分子）の構造'!J$51</f>
        <v>595</v>
      </c>
      <c r="H57" s="181"/>
      <c r="I57" s="181"/>
      <c r="J57" s="181">
        <f>'将来負担比率（分子）の構造'!K$51</f>
        <v>7760</v>
      </c>
      <c r="K57" s="181"/>
      <c r="L57" s="181"/>
      <c r="M57" s="181">
        <f>'将来負担比率（分子）の構造'!L$51</f>
        <v>8554</v>
      </c>
      <c r="N57" s="181"/>
      <c r="O57" s="181"/>
      <c r="P57" s="181">
        <f>'将来負担比率（分子）の構造'!M$51</f>
        <v>8376</v>
      </c>
    </row>
    <row r="58" spans="1:16" x14ac:dyDescent="0.15">
      <c r="A58" s="181" t="s">
        <v>41</v>
      </c>
      <c r="B58" s="181"/>
      <c r="C58" s="181"/>
      <c r="D58" s="181">
        <f>'将来負担比率（分子）の構造'!I$50</f>
        <v>22817</v>
      </c>
      <c r="E58" s="181"/>
      <c r="F58" s="181"/>
      <c r="G58" s="181">
        <f>'将来負担比率（分子）の構造'!J$50</f>
        <v>20721</v>
      </c>
      <c r="H58" s="181"/>
      <c r="I58" s="181"/>
      <c r="J58" s="181">
        <f>'将来負担比率（分子）の構造'!K$50</f>
        <v>19335</v>
      </c>
      <c r="K58" s="181"/>
      <c r="L58" s="181"/>
      <c r="M58" s="181">
        <f>'将来負担比率（分子）の構造'!L$50</f>
        <v>14915</v>
      </c>
      <c r="N58" s="181"/>
      <c r="O58" s="181"/>
      <c r="P58" s="181">
        <f>'将来負担比率（分子）の構造'!M$50</f>
        <v>14061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7002</v>
      </c>
      <c r="I61" s="181"/>
      <c r="J61" s="181"/>
      <c r="K61" s="181">
        <f>'将来負担比率（分子）の構造'!L$46</f>
        <v>7169</v>
      </c>
      <c r="L61" s="181"/>
      <c r="M61" s="181"/>
      <c r="N61" s="181">
        <f>'将来負担比率（分子）の構造'!M$46</f>
        <v>7132</v>
      </c>
      <c r="O61" s="181"/>
      <c r="P61" s="181"/>
    </row>
    <row r="62" spans="1:16" x14ac:dyDescent="0.15">
      <c r="A62" s="181" t="s">
        <v>35</v>
      </c>
      <c r="B62" s="181">
        <f>'将来負担比率（分子）の構造'!I$45</f>
        <v>23674</v>
      </c>
      <c r="C62" s="181"/>
      <c r="D62" s="181"/>
      <c r="E62" s="181">
        <f>'将来負担比率（分子）の構造'!J$45</f>
        <v>24375</v>
      </c>
      <c r="F62" s="181"/>
      <c r="G62" s="181"/>
      <c r="H62" s="181">
        <f>'将来負担比率（分子）の構造'!K$45</f>
        <v>24296</v>
      </c>
      <c r="I62" s="181"/>
      <c r="J62" s="181"/>
      <c r="K62" s="181">
        <f>'将来負担比率（分子）の構造'!L$45</f>
        <v>22920</v>
      </c>
      <c r="L62" s="181"/>
      <c r="M62" s="181"/>
      <c r="N62" s="181">
        <f>'将来負担比率（分子）の構造'!M$45</f>
        <v>22773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f>'将来負担比率（分子）の構造'!L$44</f>
        <v>166</v>
      </c>
      <c r="L63" s="181"/>
      <c r="M63" s="181"/>
      <c r="N63" s="181">
        <f>'将来負担比率（分子）の構造'!M$44</f>
        <v>166</v>
      </c>
      <c r="O63" s="181"/>
      <c r="P63" s="181"/>
    </row>
    <row r="64" spans="1:16" x14ac:dyDescent="0.15">
      <c r="A64" s="181" t="s">
        <v>33</v>
      </c>
      <c r="B64" s="181">
        <f>'将来負担比率（分子）の構造'!I$43</f>
        <v>55434</v>
      </c>
      <c r="C64" s="181"/>
      <c r="D64" s="181"/>
      <c r="E64" s="181">
        <f>'将来負担比率（分子）の構造'!J$43</f>
        <v>53909</v>
      </c>
      <c r="F64" s="181"/>
      <c r="G64" s="181"/>
      <c r="H64" s="181">
        <f>'将来負担比率（分子）の構造'!K$43</f>
        <v>49661</v>
      </c>
      <c r="I64" s="181"/>
      <c r="J64" s="181"/>
      <c r="K64" s="181">
        <f>'将来負担比率（分子）の構造'!L$43</f>
        <v>50290</v>
      </c>
      <c r="L64" s="181"/>
      <c r="M64" s="181"/>
      <c r="N64" s="181">
        <f>'将来負担比率（分子）の構造'!M$43</f>
        <v>50730</v>
      </c>
      <c r="O64" s="181"/>
      <c r="P64" s="181"/>
    </row>
    <row r="65" spans="1:16" x14ac:dyDescent="0.15">
      <c r="A65" s="181" t="s">
        <v>32</v>
      </c>
      <c r="B65" s="181">
        <f>'将来負担比率（分子）の構造'!I$42</f>
        <v>176</v>
      </c>
      <c r="C65" s="181"/>
      <c r="D65" s="181"/>
      <c r="E65" s="181">
        <f>'将来負担比率（分子）の構造'!J$42</f>
        <v>135</v>
      </c>
      <c r="F65" s="181"/>
      <c r="G65" s="181"/>
      <c r="H65" s="181">
        <f>'将来負担比率（分子）の構造'!K$42</f>
        <v>112</v>
      </c>
      <c r="I65" s="181"/>
      <c r="J65" s="181"/>
      <c r="K65" s="181">
        <f>'将来負担比率（分子）の構造'!L$42</f>
        <v>84</v>
      </c>
      <c r="L65" s="181"/>
      <c r="M65" s="181"/>
      <c r="N65" s="181">
        <f>'将来負担比率（分子）の構造'!M$42</f>
        <v>67</v>
      </c>
      <c r="O65" s="181"/>
      <c r="P65" s="181"/>
    </row>
    <row r="66" spans="1:16" x14ac:dyDescent="0.15">
      <c r="A66" s="181" t="s">
        <v>31</v>
      </c>
      <c r="B66" s="181">
        <f>'将来負担比率（分子）の構造'!I$41</f>
        <v>157733</v>
      </c>
      <c r="C66" s="181"/>
      <c r="D66" s="181"/>
      <c r="E66" s="181">
        <f>'将来負担比率（分子）の構造'!J$41</f>
        <v>165803</v>
      </c>
      <c r="F66" s="181"/>
      <c r="G66" s="181"/>
      <c r="H66" s="181">
        <f>'将来負担比率（分子）の構造'!K$41</f>
        <v>175522</v>
      </c>
      <c r="I66" s="181"/>
      <c r="J66" s="181"/>
      <c r="K66" s="181">
        <f>'将来負担比率（分子）の構造'!L$41</f>
        <v>178157</v>
      </c>
      <c r="L66" s="181"/>
      <c r="M66" s="181"/>
      <c r="N66" s="181">
        <f>'将来負担比率（分子）の構造'!M$41</f>
        <v>177448</v>
      </c>
      <c r="O66" s="181"/>
      <c r="P66" s="181"/>
    </row>
    <row r="67" spans="1:16" x14ac:dyDescent="0.15">
      <c r="A67" s="181" t="s">
        <v>75</v>
      </c>
      <c r="B67" s="181" t="e">
        <f>NA()</f>
        <v>#N/A</v>
      </c>
      <c r="C67" s="181">
        <f>IF(ISNUMBER('将来負担比率（分子）の構造'!I$53), IF('将来負担比率（分子）の構造'!I$53 &lt; 0, 0, '将来負担比率（分子）の構造'!I$53), NA())</f>
        <v>57728</v>
      </c>
      <c r="D67" s="181" t="e">
        <f>NA()</f>
        <v>#N/A</v>
      </c>
      <c r="E67" s="181" t="e">
        <f>NA()</f>
        <v>#N/A</v>
      </c>
      <c r="F67" s="181">
        <f>IF(ISNUMBER('将来負担比率（分子）の構造'!J$53), IF('将来負担比率（分子）の構造'!J$53 &lt; 0, 0, '将来負担比率（分子）の構造'!J$53), NA())</f>
        <v>57125</v>
      </c>
      <c r="G67" s="181" t="e">
        <f>NA()</f>
        <v>#N/A</v>
      </c>
      <c r="H67" s="181" t="e">
        <f>NA()</f>
        <v>#N/A</v>
      </c>
      <c r="I67" s="181">
        <f>IF(ISNUMBER('将来負担比率（分子）の構造'!K$53), IF('将来負担比率（分子）の構造'!K$53 &lt; 0, 0, '将来負担比率（分子）の構造'!K$53), NA())</f>
        <v>56508</v>
      </c>
      <c r="J67" s="181" t="e">
        <f>NA()</f>
        <v>#N/A</v>
      </c>
      <c r="K67" s="181" t="e">
        <f>NA()</f>
        <v>#N/A</v>
      </c>
      <c r="L67" s="181">
        <f>IF(ISNUMBER('将来負担比率（分子）の構造'!L$53), IF('将来負担比率（分子）の構造'!L$53 &lt; 0, 0, '将来負担比率（分子）の構造'!L$53), NA())</f>
        <v>59642</v>
      </c>
      <c r="M67" s="181" t="e">
        <f>NA()</f>
        <v>#N/A</v>
      </c>
      <c r="N67" s="181" t="e">
        <f>NA()</f>
        <v>#N/A</v>
      </c>
      <c r="O67" s="181">
        <f>IF(ISNUMBER('将来負担比率（分子）の構造'!M$53), IF('将来負担比率（分子）の構造'!M$53 &lt; 0, 0, '将来負担比率（分子）の構造'!M$53), NA())</f>
        <v>62383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11700</v>
      </c>
      <c r="C72" s="185">
        <f>基金残高に係る経年分析!G55</f>
        <v>9239</v>
      </c>
      <c r="D72" s="185">
        <f>基金残高に係る経年分析!H55</f>
        <v>7943</v>
      </c>
    </row>
    <row r="73" spans="1:16" x14ac:dyDescent="0.15">
      <c r="A73" s="184" t="s">
        <v>78</v>
      </c>
      <c r="B73" s="185">
        <f>基金残高に係る経年分析!F56</f>
        <v>1521</v>
      </c>
      <c r="C73" s="185">
        <f>基金残高に係る経年分析!G56</f>
        <v>312</v>
      </c>
      <c r="D73" s="185">
        <f>基金残高に係る経年分析!H56</f>
        <v>600</v>
      </c>
    </row>
    <row r="74" spans="1:16" x14ac:dyDescent="0.15">
      <c r="A74" s="184" t="s">
        <v>79</v>
      </c>
      <c r="B74" s="185">
        <f>基金残高に係る経年分析!F57</f>
        <v>5439</v>
      </c>
      <c r="C74" s="185">
        <f>基金残高に係る経年分析!G57</f>
        <v>6984</v>
      </c>
      <c r="D74" s="185">
        <f>基金残高に係る経年分析!H57</f>
        <v>6103</v>
      </c>
    </row>
  </sheetData>
  <sheetProtection algorithmName="SHA-512" hashValue="FFTSUXHJMg2SscfedptM9A9oo7NJuqXbG3amvmjx6n4KEByMRxXRmdGAjWYeyAUJX19gxdpYktNfBT/gYNyoRg==" saltValue="V5p1Nd6xIekp4DQUzVNc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65463405</v>
      </c>
      <c r="S5" s="673"/>
      <c r="T5" s="673"/>
      <c r="U5" s="673"/>
      <c r="V5" s="673"/>
      <c r="W5" s="673"/>
      <c r="X5" s="673"/>
      <c r="Y5" s="674"/>
      <c r="Z5" s="675">
        <v>41.4</v>
      </c>
      <c r="AA5" s="675"/>
      <c r="AB5" s="675"/>
      <c r="AC5" s="675"/>
      <c r="AD5" s="676">
        <v>65463405</v>
      </c>
      <c r="AE5" s="676"/>
      <c r="AF5" s="676"/>
      <c r="AG5" s="676"/>
      <c r="AH5" s="676"/>
      <c r="AI5" s="676"/>
      <c r="AJ5" s="676"/>
      <c r="AK5" s="676"/>
      <c r="AL5" s="677">
        <v>71.5</v>
      </c>
      <c r="AM5" s="678"/>
      <c r="AN5" s="678"/>
      <c r="AO5" s="679"/>
      <c r="AP5" s="669" t="s">
        <v>225</v>
      </c>
      <c r="AQ5" s="670"/>
      <c r="AR5" s="670"/>
      <c r="AS5" s="670"/>
      <c r="AT5" s="670"/>
      <c r="AU5" s="670"/>
      <c r="AV5" s="670"/>
      <c r="AW5" s="670"/>
      <c r="AX5" s="670"/>
      <c r="AY5" s="670"/>
      <c r="AZ5" s="670"/>
      <c r="BA5" s="670"/>
      <c r="BB5" s="670"/>
      <c r="BC5" s="670"/>
      <c r="BD5" s="670"/>
      <c r="BE5" s="670"/>
      <c r="BF5" s="671"/>
      <c r="BG5" s="683">
        <v>63145273</v>
      </c>
      <c r="BH5" s="684"/>
      <c r="BI5" s="684"/>
      <c r="BJ5" s="684"/>
      <c r="BK5" s="684"/>
      <c r="BL5" s="684"/>
      <c r="BM5" s="684"/>
      <c r="BN5" s="685"/>
      <c r="BO5" s="686">
        <v>96.5</v>
      </c>
      <c r="BP5" s="686"/>
      <c r="BQ5" s="686"/>
      <c r="BR5" s="686"/>
      <c r="BS5" s="687">
        <v>1670521</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1021819</v>
      </c>
      <c r="S6" s="684"/>
      <c r="T6" s="684"/>
      <c r="U6" s="684"/>
      <c r="V6" s="684"/>
      <c r="W6" s="684"/>
      <c r="X6" s="684"/>
      <c r="Y6" s="685"/>
      <c r="Z6" s="686">
        <v>0.6</v>
      </c>
      <c r="AA6" s="686"/>
      <c r="AB6" s="686"/>
      <c r="AC6" s="686"/>
      <c r="AD6" s="687">
        <v>1021819</v>
      </c>
      <c r="AE6" s="687"/>
      <c r="AF6" s="687"/>
      <c r="AG6" s="687"/>
      <c r="AH6" s="687"/>
      <c r="AI6" s="687"/>
      <c r="AJ6" s="687"/>
      <c r="AK6" s="687"/>
      <c r="AL6" s="688">
        <v>1.1000000000000001</v>
      </c>
      <c r="AM6" s="689"/>
      <c r="AN6" s="689"/>
      <c r="AO6" s="690"/>
      <c r="AP6" s="680" t="s">
        <v>230</v>
      </c>
      <c r="AQ6" s="681"/>
      <c r="AR6" s="681"/>
      <c r="AS6" s="681"/>
      <c r="AT6" s="681"/>
      <c r="AU6" s="681"/>
      <c r="AV6" s="681"/>
      <c r="AW6" s="681"/>
      <c r="AX6" s="681"/>
      <c r="AY6" s="681"/>
      <c r="AZ6" s="681"/>
      <c r="BA6" s="681"/>
      <c r="BB6" s="681"/>
      <c r="BC6" s="681"/>
      <c r="BD6" s="681"/>
      <c r="BE6" s="681"/>
      <c r="BF6" s="682"/>
      <c r="BG6" s="683">
        <v>63145273</v>
      </c>
      <c r="BH6" s="684"/>
      <c r="BI6" s="684"/>
      <c r="BJ6" s="684"/>
      <c r="BK6" s="684"/>
      <c r="BL6" s="684"/>
      <c r="BM6" s="684"/>
      <c r="BN6" s="685"/>
      <c r="BO6" s="686">
        <v>96.5</v>
      </c>
      <c r="BP6" s="686"/>
      <c r="BQ6" s="686"/>
      <c r="BR6" s="686"/>
      <c r="BS6" s="687">
        <v>1670521</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746451</v>
      </c>
      <c r="CS6" s="684"/>
      <c r="CT6" s="684"/>
      <c r="CU6" s="684"/>
      <c r="CV6" s="684"/>
      <c r="CW6" s="684"/>
      <c r="CX6" s="684"/>
      <c r="CY6" s="685"/>
      <c r="CZ6" s="677">
        <v>0.5</v>
      </c>
      <c r="DA6" s="678"/>
      <c r="DB6" s="678"/>
      <c r="DC6" s="697"/>
      <c r="DD6" s="692" t="s">
        <v>232</v>
      </c>
      <c r="DE6" s="684"/>
      <c r="DF6" s="684"/>
      <c r="DG6" s="684"/>
      <c r="DH6" s="684"/>
      <c r="DI6" s="684"/>
      <c r="DJ6" s="684"/>
      <c r="DK6" s="684"/>
      <c r="DL6" s="684"/>
      <c r="DM6" s="684"/>
      <c r="DN6" s="684"/>
      <c r="DO6" s="684"/>
      <c r="DP6" s="685"/>
      <c r="DQ6" s="692">
        <v>746451</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92398</v>
      </c>
      <c r="S7" s="684"/>
      <c r="T7" s="684"/>
      <c r="U7" s="684"/>
      <c r="V7" s="684"/>
      <c r="W7" s="684"/>
      <c r="X7" s="684"/>
      <c r="Y7" s="685"/>
      <c r="Z7" s="686">
        <v>0.1</v>
      </c>
      <c r="AA7" s="686"/>
      <c r="AB7" s="686"/>
      <c r="AC7" s="686"/>
      <c r="AD7" s="687">
        <v>92398</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32891768</v>
      </c>
      <c r="BH7" s="684"/>
      <c r="BI7" s="684"/>
      <c r="BJ7" s="684"/>
      <c r="BK7" s="684"/>
      <c r="BL7" s="684"/>
      <c r="BM7" s="684"/>
      <c r="BN7" s="685"/>
      <c r="BO7" s="686">
        <v>50.2</v>
      </c>
      <c r="BP7" s="686"/>
      <c r="BQ7" s="686"/>
      <c r="BR7" s="686"/>
      <c r="BS7" s="687">
        <v>1670521</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13763801</v>
      </c>
      <c r="CS7" s="684"/>
      <c r="CT7" s="684"/>
      <c r="CU7" s="684"/>
      <c r="CV7" s="684"/>
      <c r="CW7" s="684"/>
      <c r="CX7" s="684"/>
      <c r="CY7" s="685"/>
      <c r="CZ7" s="686">
        <v>8.9</v>
      </c>
      <c r="DA7" s="686"/>
      <c r="DB7" s="686"/>
      <c r="DC7" s="686"/>
      <c r="DD7" s="692">
        <v>539648</v>
      </c>
      <c r="DE7" s="684"/>
      <c r="DF7" s="684"/>
      <c r="DG7" s="684"/>
      <c r="DH7" s="684"/>
      <c r="DI7" s="684"/>
      <c r="DJ7" s="684"/>
      <c r="DK7" s="684"/>
      <c r="DL7" s="684"/>
      <c r="DM7" s="684"/>
      <c r="DN7" s="684"/>
      <c r="DO7" s="684"/>
      <c r="DP7" s="685"/>
      <c r="DQ7" s="692">
        <v>11889464</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399766</v>
      </c>
      <c r="S8" s="684"/>
      <c r="T8" s="684"/>
      <c r="U8" s="684"/>
      <c r="V8" s="684"/>
      <c r="W8" s="684"/>
      <c r="X8" s="684"/>
      <c r="Y8" s="685"/>
      <c r="Z8" s="686">
        <v>0.3</v>
      </c>
      <c r="AA8" s="686"/>
      <c r="AB8" s="686"/>
      <c r="AC8" s="686"/>
      <c r="AD8" s="687">
        <v>399766</v>
      </c>
      <c r="AE8" s="687"/>
      <c r="AF8" s="687"/>
      <c r="AG8" s="687"/>
      <c r="AH8" s="687"/>
      <c r="AI8" s="687"/>
      <c r="AJ8" s="687"/>
      <c r="AK8" s="687"/>
      <c r="AL8" s="688">
        <v>0.4</v>
      </c>
      <c r="AM8" s="689"/>
      <c r="AN8" s="689"/>
      <c r="AO8" s="690"/>
      <c r="AP8" s="680" t="s">
        <v>237</v>
      </c>
      <c r="AQ8" s="681"/>
      <c r="AR8" s="681"/>
      <c r="AS8" s="681"/>
      <c r="AT8" s="681"/>
      <c r="AU8" s="681"/>
      <c r="AV8" s="681"/>
      <c r="AW8" s="681"/>
      <c r="AX8" s="681"/>
      <c r="AY8" s="681"/>
      <c r="AZ8" s="681"/>
      <c r="BA8" s="681"/>
      <c r="BB8" s="681"/>
      <c r="BC8" s="681"/>
      <c r="BD8" s="681"/>
      <c r="BE8" s="681"/>
      <c r="BF8" s="682"/>
      <c r="BG8" s="683">
        <v>744618</v>
      </c>
      <c r="BH8" s="684"/>
      <c r="BI8" s="684"/>
      <c r="BJ8" s="684"/>
      <c r="BK8" s="684"/>
      <c r="BL8" s="684"/>
      <c r="BM8" s="684"/>
      <c r="BN8" s="685"/>
      <c r="BO8" s="686">
        <v>1.1000000000000001</v>
      </c>
      <c r="BP8" s="686"/>
      <c r="BQ8" s="686"/>
      <c r="BR8" s="686"/>
      <c r="BS8" s="692" t="s">
        <v>180</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69161898</v>
      </c>
      <c r="CS8" s="684"/>
      <c r="CT8" s="684"/>
      <c r="CU8" s="684"/>
      <c r="CV8" s="684"/>
      <c r="CW8" s="684"/>
      <c r="CX8" s="684"/>
      <c r="CY8" s="685"/>
      <c r="CZ8" s="686">
        <v>44.8</v>
      </c>
      <c r="DA8" s="686"/>
      <c r="DB8" s="686"/>
      <c r="DC8" s="686"/>
      <c r="DD8" s="692">
        <v>968328</v>
      </c>
      <c r="DE8" s="684"/>
      <c r="DF8" s="684"/>
      <c r="DG8" s="684"/>
      <c r="DH8" s="684"/>
      <c r="DI8" s="684"/>
      <c r="DJ8" s="684"/>
      <c r="DK8" s="684"/>
      <c r="DL8" s="684"/>
      <c r="DM8" s="684"/>
      <c r="DN8" s="684"/>
      <c r="DO8" s="684"/>
      <c r="DP8" s="685"/>
      <c r="DQ8" s="692">
        <v>35278406</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181896</v>
      </c>
      <c r="S9" s="684"/>
      <c r="T9" s="684"/>
      <c r="U9" s="684"/>
      <c r="V9" s="684"/>
      <c r="W9" s="684"/>
      <c r="X9" s="684"/>
      <c r="Y9" s="685"/>
      <c r="Z9" s="686">
        <v>0.1</v>
      </c>
      <c r="AA9" s="686"/>
      <c r="AB9" s="686"/>
      <c r="AC9" s="686"/>
      <c r="AD9" s="687">
        <v>181896</v>
      </c>
      <c r="AE9" s="687"/>
      <c r="AF9" s="687"/>
      <c r="AG9" s="687"/>
      <c r="AH9" s="687"/>
      <c r="AI9" s="687"/>
      <c r="AJ9" s="687"/>
      <c r="AK9" s="687"/>
      <c r="AL9" s="688">
        <v>0.2</v>
      </c>
      <c r="AM9" s="689"/>
      <c r="AN9" s="689"/>
      <c r="AO9" s="690"/>
      <c r="AP9" s="680" t="s">
        <v>240</v>
      </c>
      <c r="AQ9" s="681"/>
      <c r="AR9" s="681"/>
      <c r="AS9" s="681"/>
      <c r="AT9" s="681"/>
      <c r="AU9" s="681"/>
      <c r="AV9" s="681"/>
      <c r="AW9" s="681"/>
      <c r="AX9" s="681"/>
      <c r="AY9" s="681"/>
      <c r="AZ9" s="681"/>
      <c r="BA9" s="681"/>
      <c r="BB9" s="681"/>
      <c r="BC9" s="681"/>
      <c r="BD9" s="681"/>
      <c r="BE9" s="681"/>
      <c r="BF9" s="682"/>
      <c r="BG9" s="683">
        <v>23371782</v>
      </c>
      <c r="BH9" s="684"/>
      <c r="BI9" s="684"/>
      <c r="BJ9" s="684"/>
      <c r="BK9" s="684"/>
      <c r="BL9" s="684"/>
      <c r="BM9" s="684"/>
      <c r="BN9" s="685"/>
      <c r="BO9" s="686">
        <v>35.700000000000003</v>
      </c>
      <c r="BP9" s="686"/>
      <c r="BQ9" s="686"/>
      <c r="BR9" s="686"/>
      <c r="BS9" s="692" t="s">
        <v>180</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13918237</v>
      </c>
      <c r="CS9" s="684"/>
      <c r="CT9" s="684"/>
      <c r="CU9" s="684"/>
      <c r="CV9" s="684"/>
      <c r="CW9" s="684"/>
      <c r="CX9" s="684"/>
      <c r="CY9" s="685"/>
      <c r="CZ9" s="686">
        <v>9</v>
      </c>
      <c r="DA9" s="686"/>
      <c r="DB9" s="686"/>
      <c r="DC9" s="686"/>
      <c r="DD9" s="692">
        <v>927710</v>
      </c>
      <c r="DE9" s="684"/>
      <c r="DF9" s="684"/>
      <c r="DG9" s="684"/>
      <c r="DH9" s="684"/>
      <c r="DI9" s="684"/>
      <c r="DJ9" s="684"/>
      <c r="DK9" s="684"/>
      <c r="DL9" s="684"/>
      <c r="DM9" s="684"/>
      <c r="DN9" s="684"/>
      <c r="DO9" s="684"/>
      <c r="DP9" s="685"/>
      <c r="DQ9" s="692">
        <v>10250370</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180</v>
      </c>
      <c r="S10" s="684"/>
      <c r="T10" s="684"/>
      <c r="U10" s="684"/>
      <c r="V10" s="684"/>
      <c r="W10" s="684"/>
      <c r="X10" s="684"/>
      <c r="Y10" s="685"/>
      <c r="Z10" s="686" t="s">
        <v>180</v>
      </c>
      <c r="AA10" s="686"/>
      <c r="AB10" s="686"/>
      <c r="AC10" s="686"/>
      <c r="AD10" s="687" t="s">
        <v>232</v>
      </c>
      <c r="AE10" s="687"/>
      <c r="AF10" s="687"/>
      <c r="AG10" s="687"/>
      <c r="AH10" s="687"/>
      <c r="AI10" s="687"/>
      <c r="AJ10" s="687"/>
      <c r="AK10" s="687"/>
      <c r="AL10" s="688" t="s">
        <v>232</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2077648</v>
      </c>
      <c r="BH10" s="684"/>
      <c r="BI10" s="684"/>
      <c r="BJ10" s="684"/>
      <c r="BK10" s="684"/>
      <c r="BL10" s="684"/>
      <c r="BM10" s="684"/>
      <c r="BN10" s="685"/>
      <c r="BO10" s="686">
        <v>3.2</v>
      </c>
      <c r="BP10" s="686"/>
      <c r="BQ10" s="686"/>
      <c r="BR10" s="686"/>
      <c r="BS10" s="692">
        <v>346429</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304866</v>
      </c>
      <c r="CS10" s="684"/>
      <c r="CT10" s="684"/>
      <c r="CU10" s="684"/>
      <c r="CV10" s="684"/>
      <c r="CW10" s="684"/>
      <c r="CX10" s="684"/>
      <c r="CY10" s="685"/>
      <c r="CZ10" s="686">
        <v>0.2</v>
      </c>
      <c r="DA10" s="686"/>
      <c r="DB10" s="686"/>
      <c r="DC10" s="686"/>
      <c r="DD10" s="692">
        <v>104766</v>
      </c>
      <c r="DE10" s="684"/>
      <c r="DF10" s="684"/>
      <c r="DG10" s="684"/>
      <c r="DH10" s="684"/>
      <c r="DI10" s="684"/>
      <c r="DJ10" s="684"/>
      <c r="DK10" s="684"/>
      <c r="DL10" s="684"/>
      <c r="DM10" s="684"/>
      <c r="DN10" s="684"/>
      <c r="DO10" s="684"/>
      <c r="DP10" s="685"/>
      <c r="DQ10" s="692">
        <v>26337</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7911279</v>
      </c>
      <c r="S11" s="684"/>
      <c r="T11" s="684"/>
      <c r="U11" s="684"/>
      <c r="V11" s="684"/>
      <c r="W11" s="684"/>
      <c r="X11" s="684"/>
      <c r="Y11" s="685"/>
      <c r="Z11" s="688">
        <v>5</v>
      </c>
      <c r="AA11" s="689"/>
      <c r="AB11" s="689"/>
      <c r="AC11" s="701"/>
      <c r="AD11" s="692">
        <v>7911279</v>
      </c>
      <c r="AE11" s="684"/>
      <c r="AF11" s="684"/>
      <c r="AG11" s="684"/>
      <c r="AH11" s="684"/>
      <c r="AI11" s="684"/>
      <c r="AJ11" s="684"/>
      <c r="AK11" s="685"/>
      <c r="AL11" s="688">
        <v>8.6</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6697720</v>
      </c>
      <c r="BH11" s="684"/>
      <c r="BI11" s="684"/>
      <c r="BJ11" s="684"/>
      <c r="BK11" s="684"/>
      <c r="BL11" s="684"/>
      <c r="BM11" s="684"/>
      <c r="BN11" s="685"/>
      <c r="BO11" s="686">
        <v>10.199999999999999</v>
      </c>
      <c r="BP11" s="686"/>
      <c r="BQ11" s="686"/>
      <c r="BR11" s="686"/>
      <c r="BS11" s="692">
        <v>1324092</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2740201</v>
      </c>
      <c r="CS11" s="684"/>
      <c r="CT11" s="684"/>
      <c r="CU11" s="684"/>
      <c r="CV11" s="684"/>
      <c r="CW11" s="684"/>
      <c r="CX11" s="684"/>
      <c r="CY11" s="685"/>
      <c r="CZ11" s="686">
        <v>1.8</v>
      </c>
      <c r="DA11" s="686"/>
      <c r="DB11" s="686"/>
      <c r="DC11" s="686"/>
      <c r="DD11" s="692">
        <v>2030768</v>
      </c>
      <c r="DE11" s="684"/>
      <c r="DF11" s="684"/>
      <c r="DG11" s="684"/>
      <c r="DH11" s="684"/>
      <c r="DI11" s="684"/>
      <c r="DJ11" s="684"/>
      <c r="DK11" s="684"/>
      <c r="DL11" s="684"/>
      <c r="DM11" s="684"/>
      <c r="DN11" s="684"/>
      <c r="DO11" s="684"/>
      <c r="DP11" s="685"/>
      <c r="DQ11" s="692">
        <v>1496103</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26281</v>
      </c>
      <c r="S12" s="684"/>
      <c r="T12" s="684"/>
      <c r="U12" s="684"/>
      <c r="V12" s="684"/>
      <c r="W12" s="684"/>
      <c r="X12" s="684"/>
      <c r="Y12" s="685"/>
      <c r="Z12" s="686">
        <v>0</v>
      </c>
      <c r="AA12" s="686"/>
      <c r="AB12" s="686"/>
      <c r="AC12" s="686"/>
      <c r="AD12" s="687">
        <v>26281</v>
      </c>
      <c r="AE12" s="687"/>
      <c r="AF12" s="687"/>
      <c r="AG12" s="687"/>
      <c r="AH12" s="687"/>
      <c r="AI12" s="687"/>
      <c r="AJ12" s="687"/>
      <c r="AK12" s="687"/>
      <c r="AL12" s="688">
        <v>0</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26289960</v>
      </c>
      <c r="BH12" s="684"/>
      <c r="BI12" s="684"/>
      <c r="BJ12" s="684"/>
      <c r="BK12" s="684"/>
      <c r="BL12" s="684"/>
      <c r="BM12" s="684"/>
      <c r="BN12" s="685"/>
      <c r="BO12" s="686">
        <v>40.200000000000003</v>
      </c>
      <c r="BP12" s="686"/>
      <c r="BQ12" s="686"/>
      <c r="BR12" s="686"/>
      <c r="BS12" s="692" t="s">
        <v>250</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1776546</v>
      </c>
      <c r="CS12" s="684"/>
      <c r="CT12" s="684"/>
      <c r="CU12" s="684"/>
      <c r="CV12" s="684"/>
      <c r="CW12" s="684"/>
      <c r="CX12" s="684"/>
      <c r="CY12" s="685"/>
      <c r="CZ12" s="686">
        <v>1.2</v>
      </c>
      <c r="DA12" s="686"/>
      <c r="DB12" s="686"/>
      <c r="DC12" s="686"/>
      <c r="DD12" s="692">
        <v>327922</v>
      </c>
      <c r="DE12" s="684"/>
      <c r="DF12" s="684"/>
      <c r="DG12" s="684"/>
      <c r="DH12" s="684"/>
      <c r="DI12" s="684"/>
      <c r="DJ12" s="684"/>
      <c r="DK12" s="684"/>
      <c r="DL12" s="684"/>
      <c r="DM12" s="684"/>
      <c r="DN12" s="684"/>
      <c r="DO12" s="684"/>
      <c r="DP12" s="685"/>
      <c r="DQ12" s="692">
        <v>1269543</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180</v>
      </c>
      <c r="S13" s="684"/>
      <c r="T13" s="684"/>
      <c r="U13" s="684"/>
      <c r="V13" s="684"/>
      <c r="W13" s="684"/>
      <c r="X13" s="684"/>
      <c r="Y13" s="685"/>
      <c r="Z13" s="686" t="s">
        <v>180</v>
      </c>
      <c r="AA13" s="686"/>
      <c r="AB13" s="686"/>
      <c r="AC13" s="686"/>
      <c r="AD13" s="687" t="s">
        <v>180</v>
      </c>
      <c r="AE13" s="687"/>
      <c r="AF13" s="687"/>
      <c r="AG13" s="687"/>
      <c r="AH13" s="687"/>
      <c r="AI13" s="687"/>
      <c r="AJ13" s="687"/>
      <c r="AK13" s="687"/>
      <c r="AL13" s="688" t="s">
        <v>232</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26065075</v>
      </c>
      <c r="BH13" s="684"/>
      <c r="BI13" s="684"/>
      <c r="BJ13" s="684"/>
      <c r="BK13" s="684"/>
      <c r="BL13" s="684"/>
      <c r="BM13" s="684"/>
      <c r="BN13" s="685"/>
      <c r="BO13" s="686">
        <v>39.799999999999997</v>
      </c>
      <c r="BP13" s="686"/>
      <c r="BQ13" s="686"/>
      <c r="BR13" s="686"/>
      <c r="BS13" s="692" t="s">
        <v>180</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13364288</v>
      </c>
      <c r="CS13" s="684"/>
      <c r="CT13" s="684"/>
      <c r="CU13" s="684"/>
      <c r="CV13" s="684"/>
      <c r="CW13" s="684"/>
      <c r="CX13" s="684"/>
      <c r="CY13" s="685"/>
      <c r="CZ13" s="686">
        <v>8.6999999999999993</v>
      </c>
      <c r="DA13" s="686"/>
      <c r="DB13" s="686"/>
      <c r="DC13" s="686"/>
      <c r="DD13" s="692">
        <v>5329252</v>
      </c>
      <c r="DE13" s="684"/>
      <c r="DF13" s="684"/>
      <c r="DG13" s="684"/>
      <c r="DH13" s="684"/>
      <c r="DI13" s="684"/>
      <c r="DJ13" s="684"/>
      <c r="DK13" s="684"/>
      <c r="DL13" s="684"/>
      <c r="DM13" s="684"/>
      <c r="DN13" s="684"/>
      <c r="DO13" s="684"/>
      <c r="DP13" s="685"/>
      <c r="DQ13" s="692">
        <v>7379889</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169928</v>
      </c>
      <c r="S14" s="684"/>
      <c r="T14" s="684"/>
      <c r="U14" s="684"/>
      <c r="V14" s="684"/>
      <c r="W14" s="684"/>
      <c r="X14" s="684"/>
      <c r="Y14" s="685"/>
      <c r="Z14" s="686">
        <v>0.1</v>
      </c>
      <c r="AA14" s="686"/>
      <c r="AB14" s="686"/>
      <c r="AC14" s="686"/>
      <c r="AD14" s="687">
        <v>169928</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1151208</v>
      </c>
      <c r="BH14" s="684"/>
      <c r="BI14" s="684"/>
      <c r="BJ14" s="684"/>
      <c r="BK14" s="684"/>
      <c r="BL14" s="684"/>
      <c r="BM14" s="684"/>
      <c r="BN14" s="685"/>
      <c r="BO14" s="686">
        <v>1.8</v>
      </c>
      <c r="BP14" s="686"/>
      <c r="BQ14" s="686"/>
      <c r="BR14" s="686"/>
      <c r="BS14" s="692" t="s">
        <v>180</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5111369</v>
      </c>
      <c r="CS14" s="684"/>
      <c r="CT14" s="684"/>
      <c r="CU14" s="684"/>
      <c r="CV14" s="684"/>
      <c r="CW14" s="684"/>
      <c r="CX14" s="684"/>
      <c r="CY14" s="685"/>
      <c r="CZ14" s="686">
        <v>3.3</v>
      </c>
      <c r="DA14" s="686"/>
      <c r="DB14" s="686"/>
      <c r="DC14" s="686"/>
      <c r="DD14" s="692">
        <v>336793</v>
      </c>
      <c r="DE14" s="684"/>
      <c r="DF14" s="684"/>
      <c r="DG14" s="684"/>
      <c r="DH14" s="684"/>
      <c r="DI14" s="684"/>
      <c r="DJ14" s="684"/>
      <c r="DK14" s="684"/>
      <c r="DL14" s="684"/>
      <c r="DM14" s="684"/>
      <c r="DN14" s="684"/>
      <c r="DO14" s="684"/>
      <c r="DP14" s="685"/>
      <c r="DQ14" s="692">
        <v>4217140</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180</v>
      </c>
      <c r="S15" s="684"/>
      <c r="T15" s="684"/>
      <c r="U15" s="684"/>
      <c r="V15" s="684"/>
      <c r="W15" s="684"/>
      <c r="X15" s="684"/>
      <c r="Y15" s="685"/>
      <c r="Z15" s="686" t="s">
        <v>180</v>
      </c>
      <c r="AA15" s="686"/>
      <c r="AB15" s="686"/>
      <c r="AC15" s="686"/>
      <c r="AD15" s="687" t="s">
        <v>232</v>
      </c>
      <c r="AE15" s="687"/>
      <c r="AF15" s="687"/>
      <c r="AG15" s="687"/>
      <c r="AH15" s="687"/>
      <c r="AI15" s="687"/>
      <c r="AJ15" s="687"/>
      <c r="AK15" s="687"/>
      <c r="AL15" s="688" t="s">
        <v>232</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2812337</v>
      </c>
      <c r="BH15" s="684"/>
      <c r="BI15" s="684"/>
      <c r="BJ15" s="684"/>
      <c r="BK15" s="684"/>
      <c r="BL15" s="684"/>
      <c r="BM15" s="684"/>
      <c r="BN15" s="685"/>
      <c r="BO15" s="686">
        <v>4.3</v>
      </c>
      <c r="BP15" s="686"/>
      <c r="BQ15" s="686"/>
      <c r="BR15" s="686"/>
      <c r="BS15" s="692" t="s">
        <v>180</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16839305</v>
      </c>
      <c r="CS15" s="684"/>
      <c r="CT15" s="684"/>
      <c r="CU15" s="684"/>
      <c r="CV15" s="684"/>
      <c r="CW15" s="684"/>
      <c r="CX15" s="684"/>
      <c r="CY15" s="685"/>
      <c r="CZ15" s="686">
        <v>10.9</v>
      </c>
      <c r="DA15" s="686"/>
      <c r="DB15" s="686"/>
      <c r="DC15" s="686"/>
      <c r="DD15" s="692">
        <v>5035030</v>
      </c>
      <c r="DE15" s="684"/>
      <c r="DF15" s="684"/>
      <c r="DG15" s="684"/>
      <c r="DH15" s="684"/>
      <c r="DI15" s="684"/>
      <c r="DJ15" s="684"/>
      <c r="DK15" s="684"/>
      <c r="DL15" s="684"/>
      <c r="DM15" s="684"/>
      <c r="DN15" s="684"/>
      <c r="DO15" s="684"/>
      <c r="DP15" s="685"/>
      <c r="DQ15" s="692">
        <v>10846766</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45482</v>
      </c>
      <c r="S16" s="684"/>
      <c r="T16" s="684"/>
      <c r="U16" s="684"/>
      <c r="V16" s="684"/>
      <c r="W16" s="684"/>
      <c r="X16" s="684"/>
      <c r="Y16" s="685"/>
      <c r="Z16" s="686">
        <v>0</v>
      </c>
      <c r="AA16" s="686"/>
      <c r="AB16" s="686"/>
      <c r="AC16" s="686"/>
      <c r="AD16" s="687">
        <v>45482</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180</v>
      </c>
      <c r="BH16" s="684"/>
      <c r="BI16" s="684"/>
      <c r="BJ16" s="684"/>
      <c r="BK16" s="684"/>
      <c r="BL16" s="684"/>
      <c r="BM16" s="684"/>
      <c r="BN16" s="685"/>
      <c r="BO16" s="686" t="s">
        <v>232</v>
      </c>
      <c r="BP16" s="686"/>
      <c r="BQ16" s="686"/>
      <c r="BR16" s="686"/>
      <c r="BS16" s="692" t="s">
        <v>232</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96894</v>
      </c>
      <c r="CS16" s="684"/>
      <c r="CT16" s="684"/>
      <c r="CU16" s="684"/>
      <c r="CV16" s="684"/>
      <c r="CW16" s="684"/>
      <c r="CX16" s="684"/>
      <c r="CY16" s="685"/>
      <c r="CZ16" s="686">
        <v>0.1</v>
      </c>
      <c r="DA16" s="686"/>
      <c r="DB16" s="686"/>
      <c r="DC16" s="686"/>
      <c r="DD16" s="692" t="s">
        <v>232</v>
      </c>
      <c r="DE16" s="684"/>
      <c r="DF16" s="684"/>
      <c r="DG16" s="684"/>
      <c r="DH16" s="684"/>
      <c r="DI16" s="684"/>
      <c r="DJ16" s="684"/>
      <c r="DK16" s="684"/>
      <c r="DL16" s="684"/>
      <c r="DM16" s="684"/>
      <c r="DN16" s="684"/>
      <c r="DO16" s="684"/>
      <c r="DP16" s="685"/>
      <c r="DQ16" s="692">
        <v>32741</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1134908</v>
      </c>
      <c r="S17" s="684"/>
      <c r="T17" s="684"/>
      <c r="U17" s="684"/>
      <c r="V17" s="684"/>
      <c r="W17" s="684"/>
      <c r="X17" s="684"/>
      <c r="Y17" s="685"/>
      <c r="Z17" s="686">
        <v>0.7</v>
      </c>
      <c r="AA17" s="686"/>
      <c r="AB17" s="686"/>
      <c r="AC17" s="686"/>
      <c r="AD17" s="687">
        <v>1134908</v>
      </c>
      <c r="AE17" s="687"/>
      <c r="AF17" s="687"/>
      <c r="AG17" s="687"/>
      <c r="AH17" s="687"/>
      <c r="AI17" s="687"/>
      <c r="AJ17" s="687"/>
      <c r="AK17" s="687"/>
      <c r="AL17" s="688">
        <v>1.2</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232</v>
      </c>
      <c r="BH17" s="684"/>
      <c r="BI17" s="684"/>
      <c r="BJ17" s="684"/>
      <c r="BK17" s="684"/>
      <c r="BL17" s="684"/>
      <c r="BM17" s="684"/>
      <c r="BN17" s="685"/>
      <c r="BO17" s="686" t="s">
        <v>232</v>
      </c>
      <c r="BP17" s="686"/>
      <c r="BQ17" s="686"/>
      <c r="BR17" s="686"/>
      <c r="BS17" s="692" t="s">
        <v>232</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16532906</v>
      </c>
      <c r="CS17" s="684"/>
      <c r="CT17" s="684"/>
      <c r="CU17" s="684"/>
      <c r="CV17" s="684"/>
      <c r="CW17" s="684"/>
      <c r="CX17" s="684"/>
      <c r="CY17" s="685"/>
      <c r="CZ17" s="686">
        <v>10.7</v>
      </c>
      <c r="DA17" s="686"/>
      <c r="DB17" s="686"/>
      <c r="DC17" s="686"/>
      <c r="DD17" s="692" t="s">
        <v>232</v>
      </c>
      <c r="DE17" s="684"/>
      <c r="DF17" s="684"/>
      <c r="DG17" s="684"/>
      <c r="DH17" s="684"/>
      <c r="DI17" s="684"/>
      <c r="DJ17" s="684"/>
      <c r="DK17" s="684"/>
      <c r="DL17" s="684"/>
      <c r="DM17" s="684"/>
      <c r="DN17" s="684"/>
      <c r="DO17" s="684"/>
      <c r="DP17" s="685"/>
      <c r="DQ17" s="692">
        <v>16519922</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336109</v>
      </c>
      <c r="S18" s="684"/>
      <c r="T18" s="684"/>
      <c r="U18" s="684"/>
      <c r="V18" s="684"/>
      <c r="W18" s="684"/>
      <c r="X18" s="684"/>
      <c r="Y18" s="685"/>
      <c r="Z18" s="686">
        <v>0.2</v>
      </c>
      <c r="AA18" s="686"/>
      <c r="AB18" s="686"/>
      <c r="AC18" s="686"/>
      <c r="AD18" s="687">
        <v>336109</v>
      </c>
      <c r="AE18" s="687"/>
      <c r="AF18" s="687"/>
      <c r="AG18" s="687"/>
      <c r="AH18" s="687"/>
      <c r="AI18" s="687"/>
      <c r="AJ18" s="687"/>
      <c r="AK18" s="687"/>
      <c r="AL18" s="688">
        <v>0.4</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232</v>
      </c>
      <c r="BH18" s="684"/>
      <c r="BI18" s="684"/>
      <c r="BJ18" s="684"/>
      <c r="BK18" s="684"/>
      <c r="BL18" s="684"/>
      <c r="BM18" s="684"/>
      <c r="BN18" s="685"/>
      <c r="BO18" s="686" t="s">
        <v>180</v>
      </c>
      <c r="BP18" s="686"/>
      <c r="BQ18" s="686"/>
      <c r="BR18" s="686"/>
      <c r="BS18" s="692" t="s">
        <v>180</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180</v>
      </c>
      <c r="DA18" s="686"/>
      <c r="DB18" s="686"/>
      <c r="DC18" s="686"/>
      <c r="DD18" s="692" t="s">
        <v>232</v>
      </c>
      <c r="DE18" s="684"/>
      <c r="DF18" s="684"/>
      <c r="DG18" s="684"/>
      <c r="DH18" s="684"/>
      <c r="DI18" s="684"/>
      <c r="DJ18" s="684"/>
      <c r="DK18" s="684"/>
      <c r="DL18" s="684"/>
      <c r="DM18" s="684"/>
      <c r="DN18" s="684"/>
      <c r="DO18" s="684"/>
      <c r="DP18" s="685"/>
      <c r="DQ18" s="692" t="s">
        <v>232</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21636</v>
      </c>
      <c r="S19" s="684"/>
      <c r="T19" s="684"/>
      <c r="U19" s="684"/>
      <c r="V19" s="684"/>
      <c r="W19" s="684"/>
      <c r="X19" s="684"/>
      <c r="Y19" s="685"/>
      <c r="Z19" s="686">
        <v>0</v>
      </c>
      <c r="AA19" s="686"/>
      <c r="AB19" s="686"/>
      <c r="AC19" s="686"/>
      <c r="AD19" s="687">
        <v>21636</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2318132</v>
      </c>
      <c r="BH19" s="684"/>
      <c r="BI19" s="684"/>
      <c r="BJ19" s="684"/>
      <c r="BK19" s="684"/>
      <c r="BL19" s="684"/>
      <c r="BM19" s="684"/>
      <c r="BN19" s="685"/>
      <c r="BO19" s="686">
        <v>3.5</v>
      </c>
      <c r="BP19" s="686"/>
      <c r="BQ19" s="686"/>
      <c r="BR19" s="686"/>
      <c r="BS19" s="692" t="s">
        <v>232</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232</v>
      </c>
      <c r="CS19" s="684"/>
      <c r="CT19" s="684"/>
      <c r="CU19" s="684"/>
      <c r="CV19" s="684"/>
      <c r="CW19" s="684"/>
      <c r="CX19" s="684"/>
      <c r="CY19" s="685"/>
      <c r="CZ19" s="686" t="s">
        <v>180</v>
      </c>
      <c r="DA19" s="686"/>
      <c r="DB19" s="686"/>
      <c r="DC19" s="686"/>
      <c r="DD19" s="692" t="s">
        <v>232</v>
      </c>
      <c r="DE19" s="684"/>
      <c r="DF19" s="684"/>
      <c r="DG19" s="684"/>
      <c r="DH19" s="684"/>
      <c r="DI19" s="684"/>
      <c r="DJ19" s="684"/>
      <c r="DK19" s="684"/>
      <c r="DL19" s="684"/>
      <c r="DM19" s="684"/>
      <c r="DN19" s="684"/>
      <c r="DO19" s="684"/>
      <c r="DP19" s="685"/>
      <c r="DQ19" s="692" t="s">
        <v>180</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7517</v>
      </c>
      <c r="S20" s="684"/>
      <c r="T20" s="684"/>
      <c r="U20" s="684"/>
      <c r="V20" s="684"/>
      <c r="W20" s="684"/>
      <c r="X20" s="684"/>
      <c r="Y20" s="685"/>
      <c r="Z20" s="686">
        <v>0</v>
      </c>
      <c r="AA20" s="686"/>
      <c r="AB20" s="686"/>
      <c r="AC20" s="686"/>
      <c r="AD20" s="687">
        <v>7517</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2318132</v>
      </c>
      <c r="BH20" s="684"/>
      <c r="BI20" s="684"/>
      <c r="BJ20" s="684"/>
      <c r="BK20" s="684"/>
      <c r="BL20" s="684"/>
      <c r="BM20" s="684"/>
      <c r="BN20" s="685"/>
      <c r="BO20" s="686">
        <v>3.5</v>
      </c>
      <c r="BP20" s="686"/>
      <c r="BQ20" s="686"/>
      <c r="BR20" s="686"/>
      <c r="BS20" s="692" t="s">
        <v>232</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154356762</v>
      </c>
      <c r="CS20" s="684"/>
      <c r="CT20" s="684"/>
      <c r="CU20" s="684"/>
      <c r="CV20" s="684"/>
      <c r="CW20" s="684"/>
      <c r="CX20" s="684"/>
      <c r="CY20" s="685"/>
      <c r="CZ20" s="686">
        <v>100</v>
      </c>
      <c r="DA20" s="686"/>
      <c r="DB20" s="686"/>
      <c r="DC20" s="686"/>
      <c r="DD20" s="692">
        <v>15600217</v>
      </c>
      <c r="DE20" s="684"/>
      <c r="DF20" s="684"/>
      <c r="DG20" s="684"/>
      <c r="DH20" s="684"/>
      <c r="DI20" s="684"/>
      <c r="DJ20" s="684"/>
      <c r="DK20" s="684"/>
      <c r="DL20" s="684"/>
      <c r="DM20" s="684"/>
      <c r="DN20" s="684"/>
      <c r="DO20" s="684"/>
      <c r="DP20" s="685"/>
      <c r="DQ20" s="692">
        <v>99953132</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769646</v>
      </c>
      <c r="S21" s="684"/>
      <c r="T21" s="684"/>
      <c r="U21" s="684"/>
      <c r="V21" s="684"/>
      <c r="W21" s="684"/>
      <c r="X21" s="684"/>
      <c r="Y21" s="685"/>
      <c r="Z21" s="686">
        <v>0.5</v>
      </c>
      <c r="AA21" s="686"/>
      <c r="AB21" s="686"/>
      <c r="AC21" s="686"/>
      <c r="AD21" s="687">
        <v>769646</v>
      </c>
      <c r="AE21" s="687"/>
      <c r="AF21" s="687"/>
      <c r="AG21" s="687"/>
      <c r="AH21" s="687"/>
      <c r="AI21" s="687"/>
      <c r="AJ21" s="687"/>
      <c r="AK21" s="687"/>
      <c r="AL21" s="688">
        <v>0.8</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24844</v>
      </c>
      <c r="BH21" s="684"/>
      <c r="BI21" s="684"/>
      <c r="BJ21" s="684"/>
      <c r="BK21" s="684"/>
      <c r="BL21" s="684"/>
      <c r="BM21" s="684"/>
      <c r="BN21" s="685"/>
      <c r="BO21" s="686">
        <v>0</v>
      </c>
      <c r="BP21" s="686"/>
      <c r="BQ21" s="686"/>
      <c r="BR21" s="686"/>
      <c r="BS21" s="692" t="s">
        <v>180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16153402</v>
      </c>
      <c r="S22" s="684"/>
      <c r="T22" s="684"/>
      <c r="U22" s="684"/>
      <c r="V22" s="684"/>
      <c r="W22" s="684"/>
      <c r="X22" s="684"/>
      <c r="Y22" s="685"/>
      <c r="Z22" s="686">
        <v>10.199999999999999</v>
      </c>
      <c r="AA22" s="686"/>
      <c r="AB22" s="686"/>
      <c r="AC22" s="686"/>
      <c r="AD22" s="687">
        <v>14779080</v>
      </c>
      <c r="AE22" s="687"/>
      <c r="AF22" s="687"/>
      <c r="AG22" s="687"/>
      <c r="AH22" s="687"/>
      <c r="AI22" s="687"/>
      <c r="AJ22" s="687"/>
      <c r="AK22" s="687"/>
      <c r="AL22" s="688">
        <v>16.2</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v>2293288</v>
      </c>
      <c r="BH22" s="684"/>
      <c r="BI22" s="684"/>
      <c r="BJ22" s="684"/>
      <c r="BK22" s="684"/>
      <c r="BL22" s="684"/>
      <c r="BM22" s="684"/>
      <c r="BN22" s="685"/>
      <c r="BO22" s="686">
        <v>3.5</v>
      </c>
      <c r="BP22" s="686"/>
      <c r="BQ22" s="686"/>
      <c r="BR22" s="686"/>
      <c r="BS22" s="692" t="s">
        <v>232</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14779080</v>
      </c>
      <c r="S23" s="684"/>
      <c r="T23" s="684"/>
      <c r="U23" s="684"/>
      <c r="V23" s="684"/>
      <c r="W23" s="684"/>
      <c r="X23" s="684"/>
      <c r="Y23" s="685"/>
      <c r="Z23" s="686">
        <v>9.3000000000000007</v>
      </c>
      <c r="AA23" s="686"/>
      <c r="AB23" s="686"/>
      <c r="AC23" s="686"/>
      <c r="AD23" s="687">
        <v>14779080</v>
      </c>
      <c r="AE23" s="687"/>
      <c r="AF23" s="687"/>
      <c r="AG23" s="687"/>
      <c r="AH23" s="687"/>
      <c r="AI23" s="687"/>
      <c r="AJ23" s="687"/>
      <c r="AK23" s="687"/>
      <c r="AL23" s="688">
        <v>16.2</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180</v>
      </c>
      <c r="BH23" s="684"/>
      <c r="BI23" s="684"/>
      <c r="BJ23" s="684"/>
      <c r="BK23" s="684"/>
      <c r="BL23" s="684"/>
      <c r="BM23" s="684"/>
      <c r="BN23" s="685"/>
      <c r="BO23" s="686" t="s">
        <v>180</v>
      </c>
      <c r="BP23" s="686"/>
      <c r="BQ23" s="686"/>
      <c r="BR23" s="686"/>
      <c r="BS23" s="692" t="s">
        <v>180</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1374322</v>
      </c>
      <c r="S24" s="684"/>
      <c r="T24" s="684"/>
      <c r="U24" s="684"/>
      <c r="V24" s="684"/>
      <c r="W24" s="684"/>
      <c r="X24" s="684"/>
      <c r="Y24" s="685"/>
      <c r="Z24" s="686">
        <v>0.9</v>
      </c>
      <c r="AA24" s="686"/>
      <c r="AB24" s="686"/>
      <c r="AC24" s="686"/>
      <c r="AD24" s="687" t="s">
        <v>180</v>
      </c>
      <c r="AE24" s="687"/>
      <c r="AF24" s="687"/>
      <c r="AG24" s="687"/>
      <c r="AH24" s="687"/>
      <c r="AI24" s="687"/>
      <c r="AJ24" s="687"/>
      <c r="AK24" s="687"/>
      <c r="AL24" s="688" t="s">
        <v>232</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232</v>
      </c>
      <c r="BH24" s="684"/>
      <c r="BI24" s="684"/>
      <c r="BJ24" s="684"/>
      <c r="BK24" s="684"/>
      <c r="BL24" s="684"/>
      <c r="BM24" s="684"/>
      <c r="BN24" s="685"/>
      <c r="BO24" s="686" t="s">
        <v>180</v>
      </c>
      <c r="BP24" s="686"/>
      <c r="BQ24" s="686"/>
      <c r="BR24" s="686"/>
      <c r="BS24" s="692" t="s">
        <v>180</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89520599</v>
      </c>
      <c r="CS24" s="673"/>
      <c r="CT24" s="673"/>
      <c r="CU24" s="673"/>
      <c r="CV24" s="673"/>
      <c r="CW24" s="673"/>
      <c r="CX24" s="673"/>
      <c r="CY24" s="674"/>
      <c r="CZ24" s="677">
        <v>58</v>
      </c>
      <c r="DA24" s="678"/>
      <c r="DB24" s="678"/>
      <c r="DC24" s="697"/>
      <c r="DD24" s="722">
        <v>58021948</v>
      </c>
      <c r="DE24" s="673"/>
      <c r="DF24" s="673"/>
      <c r="DG24" s="673"/>
      <c r="DH24" s="673"/>
      <c r="DI24" s="673"/>
      <c r="DJ24" s="673"/>
      <c r="DK24" s="674"/>
      <c r="DL24" s="722">
        <v>57534619</v>
      </c>
      <c r="DM24" s="673"/>
      <c r="DN24" s="673"/>
      <c r="DO24" s="673"/>
      <c r="DP24" s="673"/>
      <c r="DQ24" s="673"/>
      <c r="DR24" s="673"/>
      <c r="DS24" s="673"/>
      <c r="DT24" s="673"/>
      <c r="DU24" s="673"/>
      <c r="DV24" s="674"/>
      <c r="DW24" s="677">
        <v>59</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250</v>
      </c>
      <c r="S25" s="684"/>
      <c r="T25" s="684"/>
      <c r="U25" s="684"/>
      <c r="V25" s="684"/>
      <c r="W25" s="684"/>
      <c r="X25" s="684"/>
      <c r="Y25" s="685"/>
      <c r="Z25" s="686" t="s">
        <v>232</v>
      </c>
      <c r="AA25" s="686"/>
      <c r="AB25" s="686"/>
      <c r="AC25" s="686"/>
      <c r="AD25" s="687" t="s">
        <v>180</v>
      </c>
      <c r="AE25" s="687"/>
      <c r="AF25" s="687"/>
      <c r="AG25" s="687"/>
      <c r="AH25" s="687"/>
      <c r="AI25" s="687"/>
      <c r="AJ25" s="687"/>
      <c r="AK25" s="687"/>
      <c r="AL25" s="688" t="s">
        <v>180</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232</v>
      </c>
      <c r="BH25" s="684"/>
      <c r="BI25" s="684"/>
      <c r="BJ25" s="684"/>
      <c r="BK25" s="684"/>
      <c r="BL25" s="684"/>
      <c r="BM25" s="684"/>
      <c r="BN25" s="685"/>
      <c r="BO25" s="686" t="s">
        <v>180</v>
      </c>
      <c r="BP25" s="686"/>
      <c r="BQ25" s="686"/>
      <c r="BR25" s="686"/>
      <c r="BS25" s="692" t="s">
        <v>180</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29782846</v>
      </c>
      <c r="CS25" s="719"/>
      <c r="CT25" s="719"/>
      <c r="CU25" s="719"/>
      <c r="CV25" s="719"/>
      <c r="CW25" s="719"/>
      <c r="CX25" s="719"/>
      <c r="CY25" s="720"/>
      <c r="CZ25" s="688">
        <v>19.3</v>
      </c>
      <c r="DA25" s="717"/>
      <c r="DB25" s="717"/>
      <c r="DC25" s="721"/>
      <c r="DD25" s="692">
        <v>26748819</v>
      </c>
      <c r="DE25" s="719"/>
      <c r="DF25" s="719"/>
      <c r="DG25" s="719"/>
      <c r="DH25" s="719"/>
      <c r="DI25" s="719"/>
      <c r="DJ25" s="719"/>
      <c r="DK25" s="720"/>
      <c r="DL25" s="692">
        <v>26391074</v>
      </c>
      <c r="DM25" s="719"/>
      <c r="DN25" s="719"/>
      <c r="DO25" s="719"/>
      <c r="DP25" s="719"/>
      <c r="DQ25" s="719"/>
      <c r="DR25" s="719"/>
      <c r="DS25" s="719"/>
      <c r="DT25" s="719"/>
      <c r="DU25" s="719"/>
      <c r="DV25" s="720"/>
      <c r="DW25" s="688">
        <v>27.1</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92600564</v>
      </c>
      <c r="S26" s="684"/>
      <c r="T26" s="684"/>
      <c r="U26" s="684"/>
      <c r="V26" s="684"/>
      <c r="W26" s="684"/>
      <c r="X26" s="684"/>
      <c r="Y26" s="685"/>
      <c r="Z26" s="686">
        <v>58.5</v>
      </c>
      <c r="AA26" s="686"/>
      <c r="AB26" s="686"/>
      <c r="AC26" s="686"/>
      <c r="AD26" s="687">
        <v>91226242</v>
      </c>
      <c r="AE26" s="687"/>
      <c r="AF26" s="687"/>
      <c r="AG26" s="687"/>
      <c r="AH26" s="687"/>
      <c r="AI26" s="687"/>
      <c r="AJ26" s="687"/>
      <c r="AK26" s="687"/>
      <c r="AL26" s="688">
        <v>99.7</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232</v>
      </c>
      <c r="BH26" s="684"/>
      <c r="BI26" s="684"/>
      <c r="BJ26" s="684"/>
      <c r="BK26" s="684"/>
      <c r="BL26" s="684"/>
      <c r="BM26" s="684"/>
      <c r="BN26" s="685"/>
      <c r="BO26" s="686" t="s">
        <v>232</v>
      </c>
      <c r="BP26" s="686"/>
      <c r="BQ26" s="686"/>
      <c r="BR26" s="686"/>
      <c r="BS26" s="692" t="s">
        <v>232</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18770616</v>
      </c>
      <c r="CS26" s="684"/>
      <c r="CT26" s="684"/>
      <c r="CU26" s="684"/>
      <c r="CV26" s="684"/>
      <c r="CW26" s="684"/>
      <c r="CX26" s="684"/>
      <c r="CY26" s="685"/>
      <c r="CZ26" s="688">
        <v>12.2</v>
      </c>
      <c r="DA26" s="717"/>
      <c r="DB26" s="717"/>
      <c r="DC26" s="721"/>
      <c r="DD26" s="692">
        <v>17196904</v>
      </c>
      <c r="DE26" s="684"/>
      <c r="DF26" s="684"/>
      <c r="DG26" s="684"/>
      <c r="DH26" s="684"/>
      <c r="DI26" s="684"/>
      <c r="DJ26" s="684"/>
      <c r="DK26" s="685"/>
      <c r="DL26" s="692" t="s">
        <v>180</v>
      </c>
      <c r="DM26" s="684"/>
      <c r="DN26" s="684"/>
      <c r="DO26" s="684"/>
      <c r="DP26" s="684"/>
      <c r="DQ26" s="684"/>
      <c r="DR26" s="684"/>
      <c r="DS26" s="684"/>
      <c r="DT26" s="684"/>
      <c r="DU26" s="684"/>
      <c r="DV26" s="685"/>
      <c r="DW26" s="688" t="s">
        <v>180</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74743</v>
      </c>
      <c r="S27" s="684"/>
      <c r="T27" s="684"/>
      <c r="U27" s="684"/>
      <c r="V27" s="684"/>
      <c r="W27" s="684"/>
      <c r="X27" s="684"/>
      <c r="Y27" s="685"/>
      <c r="Z27" s="686">
        <v>0</v>
      </c>
      <c r="AA27" s="686"/>
      <c r="AB27" s="686"/>
      <c r="AC27" s="686"/>
      <c r="AD27" s="687">
        <v>74743</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65463405</v>
      </c>
      <c r="BH27" s="684"/>
      <c r="BI27" s="684"/>
      <c r="BJ27" s="684"/>
      <c r="BK27" s="684"/>
      <c r="BL27" s="684"/>
      <c r="BM27" s="684"/>
      <c r="BN27" s="685"/>
      <c r="BO27" s="686">
        <v>100</v>
      </c>
      <c r="BP27" s="686"/>
      <c r="BQ27" s="686"/>
      <c r="BR27" s="686"/>
      <c r="BS27" s="692">
        <v>1670521</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43204847</v>
      </c>
      <c r="CS27" s="719"/>
      <c r="CT27" s="719"/>
      <c r="CU27" s="719"/>
      <c r="CV27" s="719"/>
      <c r="CW27" s="719"/>
      <c r="CX27" s="719"/>
      <c r="CY27" s="720"/>
      <c r="CZ27" s="688">
        <v>28</v>
      </c>
      <c r="DA27" s="717"/>
      <c r="DB27" s="717"/>
      <c r="DC27" s="721"/>
      <c r="DD27" s="692">
        <v>14753207</v>
      </c>
      <c r="DE27" s="719"/>
      <c r="DF27" s="719"/>
      <c r="DG27" s="719"/>
      <c r="DH27" s="719"/>
      <c r="DI27" s="719"/>
      <c r="DJ27" s="719"/>
      <c r="DK27" s="720"/>
      <c r="DL27" s="692">
        <v>14753202</v>
      </c>
      <c r="DM27" s="719"/>
      <c r="DN27" s="719"/>
      <c r="DO27" s="719"/>
      <c r="DP27" s="719"/>
      <c r="DQ27" s="719"/>
      <c r="DR27" s="719"/>
      <c r="DS27" s="719"/>
      <c r="DT27" s="719"/>
      <c r="DU27" s="719"/>
      <c r="DV27" s="720"/>
      <c r="DW27" s="688">
        <v>15.1</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1650222</v>
      </c>
      <c r="S28" s="684"/>
      <c r="T28" s="684"/>
      <c r="U28" s="684"/>
      <c r="V28" s="684"/>
      <c r="W28" s="684"/>
      <c r="X28" s="684"/>
      <c r="Y28" s="685"/>
      <c r="Z28" s="686">
        <v>1</v>
      </c>
      <c r="AA28" s="686"/>
      <c r="AB28" s="686"/>
      <c r="AC28" s="686"/>
      <c r="AD28" s="687" t="s">
        <v>180</v>
      </c>
      <c r="AE28" s="687"/>
      <c r="AF28" s="687"/>
      <c r="AG28" s="687"/>
      <c r="AH28" s="687"/>
      <c r="AI28" s="687"/>
      <c r="AJ28" s="687"/>
      <c r="AK28" s="687"/>
      <c r="AL28" s="688" t="s">
        <v>180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16532906</v>
      </c>
      <c r="CS28" s="684"/>
      <c r="CT28" s="684"/>
      <c r="CU28" s="684"/>
      <c r="CV28" s="684"/>
      <c r="CW28" s="684"/>
      <c r="CX28" s="684"/>
      <c r="CY28" s="685"/>
      <c r="CZ28" s="688">
        <v>10.7</v>
      </c>
      <c r="DA28" s="717"/>
      <c r="DB28" s="717"/>
      <c r="DC28" s="721"/>
      <c r="DD28" s="692">
        <v>16519922</v>
      </c>
      <c r="DE28" s="684"/>
      <c r="DF28" s="684"/>
      <c r="DG28" s="684"/>
      <c r="DH28" s="684"/>
      <c r="DI28" s="684"/>
      <c r="DJ28" s="684"/>
      <c r="DK28" s="685"/>
      <c r="DL28" s="692">
        <v>16390343</v>
      </c>
      <c r="DM28" s="684"/>
      <c r="DN28" s="684"/>
      <c r="DO28" s="684"/>
      <c r="DP28" s="684"/>
      <c r="DQ28" s="684"/>
      <c r="DR28" s="684"/>
      <c r="DS28" s="684"/>
      <c r="DT28" s="684"/>
      <c r="DU28" s="684"/>
      <c r="DV28" s="685"/>
      <c r="DW28" s="688">
        <v>16.8</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1910758</v>
      </c>
      <c r="S29" s="684"/>
      <c r="T29" s="684"/>
      <c r="U29" s="684"/>
      <c r="V29" s="684"/>
      <c r="W29" s="684"/>
      <c r="X29" s="684"/>
      <c r="Y29" s="685"/>
      <c r="Z29" s="686">
        <v>1.2</v>
      </c>
      <c r="AA29" s="686"/>
      <c r="AB29" s="686"/>
      <c r="AC29" s="686"/>
      <c r="AD29" s="687">
        <v>154667</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70</v>
      </c>
      <c r="CG29" s="699"/>
      <c r="CH29" s="699"/>
      <c r="CI29" s="699"/>
      <c r="CJ29" s="699"/>
      <c r="CK29" s="699"/>
      <c r="CL29" s="699"/>
      <c r="CM29" s="699"/>
      <c r="CN29" s="699"/>
      <c r="CO29" s="699"/>
      <c r="CP29" s="699"/>
      <c r="CQ29" s="700"/>
      <c r="CR29" s="683">
        <v>16532906</v>
      </c>
      <c r="CS29" s="719"/>
      <c r="CT29" s="719"/>
      <c r="CU29" s="719"/>
      <c r="CV29" s="719"/>
      <c r="CW29" s="719"/>
      <c r="CX29" s="719"/>
      <c r="CY29" s="720"/>
      <c r="CZ29" s="688">
        <v>10.7</v>
      </c>
      <c r="DA29" s="717"/>
      <c r="DB29" s="717"/>
      <c r="DC29" s="721"/>
      <c r="DD29" s="692">
        <v>16519922</v>
      </c>
      <c r="DE29" s="719"/>
      <c r="DF29" s="719"/>
      <c r="DG29" s="719"/>
      <c r="DH29" s="719"/>
      <c r="DI29" s="719"/>
      <c r="DJ29" s="719"/>
      <c r="DK29" s="720"/>
      <c r="DL29" s="692">
        <v>16390343</v>
      </c>
      <c r="DM29" s="719"/>
      <c r="DN29" s="719"/>
      <c r="DO29" s="719"/>
      <c r="DP29" s="719"/>
      <c r="DQ29" s="719"/>
      <c r="DR29" s="719"/>
      <c r="DS29" s="719"/>
      <c r="DT29" s="719"/>
      <c r="DU29" s="719"/>
      <c r="DV29" s="720"/>
      <c r="DW29" s="688">
        <v>16.8</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1852558</v>
      </c>
      <c r="S30" s="684"/>
      <c r="T30" s="684"/>
      <c r="U30" s="684"/>
      <c r="V30" s="684"/>
      <c r="W30" s="684"/>
      <c r="X30" s="684"/>
      <c r="Y30" s="685"/>
      <c r="Z30" s="686">
        <v>1.2</v>
      </c>
      <c r="AA30" s="686"/>
      <c r="AB30" s="686"/>
      <c r="AC30" s="686"/>
      <c r="AD30" s="687">
        <v>288</v>
      </c>
      <c r="AE30" s="687"/>
      <c r="AF30" s="687"/>
      <c r="AG30" s="687"/>
      <c r="AH30" s="687"/>
      <c r="AI30" s="687"/>
      <c r="AJ30" s="687"/>
      <c r="AK30" s="687"/>
      <c r="AL30" s="688">
        <v>0</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15680727</v>
      </c>
      <c r="CS30" s="684"/>
      <c r="CT30" s="684"/>
      <c r="CU30" s="684"/>
      <c r="CV30" s="684"/>
      <c r="CW30" s="684"/>
      <c r="CX30" s="684"/>
      <c r="CY30" s="685"/>
      <c r="CZ30" s="688">
        <v>10.199999999999999</v>
      </c>
      <c r="DA30" s="717"/>
      <c r="DB30" s="717"/>
      <c r="DC30" s="721"/>
      <c r="DD30" s="692">
        <v>15667743</v>
      </c>
      <c r="DE30" s="684"/>
      <c r="DF30" s="684"/>
      <c r="DG30" s="684"/>
      <c r="DH30" s="684"/>
      <c r="DI30" s="684"/>
      <c r="DJ30" s="684"/>
      <c r="DK30" s="685"/>
      <c r="DL30" s="692">
        <v>15538164</v>
      </c>
      <c r="DM30" s="684"/>
      <c r="DN30" s="684"/>
      <c r="DO30" s="684"/>
      <c r="DP30" s="684"/>
      <c r="DQ30" s="684"/>
      <c r="DR30" s="684"/>
      <c r="DS30" s="684"/>
      <c r="DT30" s="684"/>
      <c r="DU30" s="684"/>
      <c r="DV30" s="685"/>
      <c r="DW30" s="688">
        <v>15.9</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26652669</v>
      </c>
      <c r="S31" s="684"/>
      <c r="T31" s="684"/>
      <c r="U31" s="684"/>
      <c r="V31" s="684"/>
      <c r="W31" s="684"/>
      <c r="X31" s="684"/>
      <c r="Y31" s="685"/>
      <c r="Z31" s="686">
        <v>16.899999999999999</v>
      </c>
      <c r="AA31" s="686"/>
      <c r="AB31" s="686"/>
      <c r="AC31" s="686"/>
      <c r="AD31" s="687" t="s">
        <v>180</v>
      </c>
      <c r="AE31" s="687"/>
      <c r="AF31" s="687"/>
      <c r="AG31" s="687"/>
      <c r="AH31" s="687"/>
      <c r="AI31" s="687"/>
      <c r="AJ31" s="687"/>
      <c r="AK31" s="687"/>
      <c r="AL31" s="688" t="s">
        <v>180</v>
      </c>
      <c r="AM31" s="689"/>
      <c r="AN31" s="689"/>
      <c r="AO31" s="690"/>
      <c r="AP31" s="740" t="s">
        <v>309</v>
      </c>
      <c r="AQ31" s="741"/>
      <c r="AR31" s="741"/>
      <c r="AS31" s="741"/>
      <c r="AT31" s="746" t="s">
        <v>310</v>
      </c>
      <c r="AU31" s="231"/>
      <c r="AV31" s="231"/>
      <c r="AW31" s="231"/>
      <c r="AX31" s="669" t="s">
        <v>185</v>
      </c>
      <c r="AY31" s="670"/>
      <c r="AZ31" s="670"/>
      <c r="BA31" s="670"/>
      <c r="BB31" s="670"/>
      <c r="BC31" s="670"/>
      <c r="BD31" s="670"/>
      <c r="BE31" s="670"/>
      <c r="BF31" s="671"/>
      <c r="BG31" s="751">
        <v>99.2</v>
      </c>
      <c r="BH31" s="738"/>
      <c r="BI31" s="738"/>
      <c r="BJ31" s="738"/>
      <c r="BK31" s="738"/>
      <c r="BL31" s="738"/>
      <c r="BM31" s="678">
        <v>97.3</v>
      </c>
      <c r="BN31" s="738"/>
      <c r="BO31" s="738"/>
      <c r="BP31" s="738"/>
      <c r="BQ31" s="739"/>
      <c r="BR31" s="751">
        <v>99.1</v>
      </c>
      <c r="BS31" s="738"/>
      <c r="BT31" s="738"/>
      <c r="BU31" s="738"/>
      <c r="BV31" s="738"/>
      <c r="BW31" s="738"/>
      <c r="BX31" s="678">
        <v>97.1</v>
      </c>
      <c r="BY31" s="738"/>
      <c r="BZ31" s="738"/>
      <c r="CA31" s="738"/>
      <c r="CB31" s="739"/>
      <c r="CD31" s="725"/>
      <c r="CE31" s="726"/>
      <c r="CF31" s="698" t="s">
        <v>311</v>
      </c>
      <c r="CG31" s="699"/>
      <c r="CH31" s="699"/>
      <c r="CI31" s="699"/>
      <c r="CJ31" s="699"/>
      <c r="CK31" s="699"/>
      <c r="CL31" s="699"/>
      <c r="CM31" s="699"/>
      <c r="CN31" s="699"/>
      <c r="CO31" s="699"/>
      <c r="CP31" s="699"/>
      <c r="CQ31" s="700"/>
      <c r="CR31" s="683">
        <v>852179</v>
      </c>
      <c r="CS31" s="719"/>
      <c r="CT31" s="719"/>
      <c r="CU31" s="719"/>
      <c r="CV31" s="719"/>
      <c r="CW31" s="719"/>
      <c r="CX31" s="719"/>
      <c r="CY31" s="720"/>
      <c r="CZ31" s="688">
        <v>0.6</v>
      </c>
      <c r="DA31" s="717"/>
      <c r="DB31" s="717"/>
      <c r="DC31" s="721"/>
      <c r="DD31" s="692">
        <v>852179</v>
      </c>
      <c r="DE31" s="719"/>
      <c r="DF31" s="719"/>
      <c r="DG31" s="719"/>
      <c r="DH31" s="719"/>
      <c r="DI31" s="719"/>
      <c r="DJ31" s="719"/>
      <c r="DK31" s="720"/>
      <c r="DL31" s="692">
        <v>852179</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v>663</v>
      </c>
      <c r="S32" s="684"/>
      <c r="T32" s="684"/>
      <c r="U32" s="684"/>
      <c r="V32" s="684"/>
      <c r="W32" s="684"/>
      <c r="X32" s="684"/>
      <c r="Y32" s="685"/>
      <c r="Z32" s="686">
        <v>0</v>
      </c>
      <c r="AA32" s="686"/>
      <c r="AB32" s="686"/>
      <c r="AC32" s="686"/>
      <c r="AD32" s="687">
        <v>663</v>
      </c>
      <c r="AE32" s="687"/>
      <c r="AF32" s="687"/>
      <c r="AG32" s="687"/>
      <c r="AH32" s="687"/>
      <c r="AI32" s="687"/>
      <c r="AJ32" s="687"/>
      <c r="AK32" s="687"/>
      <c r="AL32" s="688">
        <v>0</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99.3</v>
      </c>
      <c r="BH32" s="719"/>
      <c r="BI32" s="719"/>
      <c r="BJ32" s="719"/>
      <c r="BK32" s="719"/>
      <c r="BL32" s="719"/>
      <c r="BM32" s="689">
        <v>97.7</v>
      </c>
      <c r="BN32" s="749"/>
      <c r="BO32" s="749"/>
      <c r="BP32" s="749"/>
      <c r="BQ32" s="750"/>
      <c r="BR32" s="752">
        <v>99.2</v>
      </c>
      <c r="BS32" s="719"/>
      <c r="BT32" s="719"/>
      <c r="BU32" s="719"/>
      <c r="BV32" s="719"/>
      <c r="BW32" s="719"/>
      <c r="BX32" s="689">
        <v>97.6</v>
      </c>
      <c r="BY32" s="749"/>
      <c r="BZ32" s="749"/>
      <c r="CA32" s="749"/>
      <c r="CB32" s="750"/>
      <c r="CD32" s="727"/>
      <c r="CE32" s="728"/>
      <c r="CF32" s="698" t="s">
        <v>315</v>
      </c>
      <c r="CG32" s="699"/>
      <c r="CH32" s="699"/>
      <c r="CI32" s="699"/>
      <c r="CJ32" s="699"/>
      <c r="CK32" s="699"/>
      <c r="CL32" s="699"/>
      <c r="CM32" s="699"/>
      <c r="CN32" s="699"/>
      <c r="CO32" s="699"/>
      <c r="CP32" s="699"/>
      <c r="CQ32" s="700"/>
      <c r="CR32" s="683" t="s">
        <v>180</v>
      </c>
      <c r="CS32" s="684"/>
      <c r="CT32" s="684"/>
      <c r="CU32" s="684"/>
      <c r="CV32" s="684"/>
      <c r="CW32" s="684"/>
      <c r="CX32" s="684"/>
      <c r="CY32" s="685"/>
      <c r="CZ32" s="688" t="s">
        <v>232</v>
      </c>
      <c r="DA32" s="717"/>
      <c r="DB32" s="717"/>
      <c r="DC32" s="721"/>
      <c r="DD32" s="692" t="s">
        <v>232</v>
      </c>
      <c r="DE32" s="684"/>
      <c r="DF32" s="684"/>
      <c r="DG32" s="684"/>
      <c r="DH32" s="684"/>
      <c r="DI32" s="684"/>
      <c r="DJ32" s="684"/>
      <c r="DK32" s="685"/>
      <c r="DL32" s="692" t="s">
        <v>180</v>
      </c>
      <c r="DM32" s="684"/>
      <c r="DN32" s="684"/>
      <c r="DO32" s="684"/>
      <c r="DP32" s="684"/>
      <c r="DQ32" s="684"/>
      <c r="DR32" s="684"/>
      <c r="DS32" s="684"/>
      <c r="DT32" s="684"/>
      <c r="DU32" s="684"/>
      <c r="DV32" s="685"/>
      <c r="DW32" s="688" t="s">
        <v>180</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10368823</v>
      </c>
      <c r="S33" s="684"/>
      <c r="T33" s="684"/>
      <c r="U33" s="684"/>
      <c r="V33" s="684"/>
      <c r="W33" s="684"/>
      <c r="X33" s="684"/>
      <c r="Y33" s="685"/>
      <c r="Z33" s="686">
        <v>6.6</v>
      </c>
      <c r="AA33" s="686"/>
      <c r="AB33" s="686"/>
      <c r="AC33" s="686"/>
      <c r="AD33" s="687" t="s">
        <v>232</v>
      </c>
      <c r="AE33" s="687"/>
      <c r="AF33" s="687"/>
      <c r="AG33" s="687"/>
      <c r="AH33" s="687"/>
      <c r="AI33" s="687"/>
      <c r="AJ33" s="687"/>
      <c r="AK33" s="687"/>
      <c r="AL33" s="688" t="s">
        <v>180</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99.1</v>
      </c>
      <c r="BH33" s="754"/>
      <c r="BI33" s="754"/>
      <c r="BJ33" s="754"/>
      <c r="BK33" s="754"/>
      <c r="BL33" s="754"/>
      <c r="BM33" s="755">
        <v>96.4</v>
      </c>
      <c r="BN33" s="754"/>
      <c r="BO33" s="754"/>
      <c r="BP33" s="754"/>
      <c r="BQ33" s="756"/>
      <c r="BR33" s="753">
        <v>99.1</v>
      </c>
      <c r="BS33" s="754"/>
      <c r="BT33" s="754"/>
      <c r="BU33" s="754"/>
      <c r="BV33" s="754"/>
      <c r="BW33" s="754"/>
      <c r="BX33" s="755">
        <v>96.2</v>
      </c>
      <c r="BY33" s="754"/>
      <c r="BZ33" s="754"/>
      <c r="CA33" s="754"/>
      <c r="CB33" s="756"/>
      <c r="CD33" s="698" t="s">
        <v>318</v>
      </c>
      <c r="CE33" s="699"/>
      <c r="CF33" s="699"/>
      <c r="CG33" s="699"/>
      <c r="CH33" s="699"/>
      <c r="CI33" s="699"/>
      <c r="CJ33" s="699"/>
      <c r="CK33" s="699"/>
      <c r="CL33" s="699"/>
      <c r="CM33" s="699"/>
      <c r="CN33" s="699"/>
      <c r="CO33" s="699"/>
      <c r="CP33" s="699"/>
      <c r="CQ33" s="700"/>
      <c r="CR33" s="683">
        <v>49139052</v>
      </c>
      <c r="CS33" s="719"/>
      <c r="CT33" s="719"/>
      <c r="CU33" s="719"/>
      <c r="CV33" s="719"/>
      <c r="CW33" s="719"/>
      <c r="CX33" s="719"/>
      <c r="CY33" s="720"/>
      <c r="CZ33" s="688">
        <v>31.8</v>
      </c>
      <c r="DA33" s="717"/>
      <c r="DB33" s="717"/>
      <c r="DC33" s="721"/>
      <c r="DD33" s="692">
        <v>39496541</v>
      </c>
      <c r="DE33" s="719"/>
      <c r="DF33" s="719"/>
      <c r="DG33" s="719"/>
      <c r="DH33" s="719"/>
      <c r="DI33" s="719"/>
      <c r="DJ33" s="719"/>
      <c r="DK33" s="720"/>
      <c r="DL33" s="692">
        <v>33537361</v>
      </c>
      <c r="DM33" s="719"/>
      <c r="DN33" s="719"/>
      <c r="DO33" s="719"/>
      <c r="DP33" s="719"/>
      <c r="DQ33" s="719"/>
      <c r="DR33" s="719"/>
      <c r="DS33" s="719"/>
      <c r="DT33" s="719"/>
      <c r="DU33" s="719"/>
      <c r="DV33" s="720"/>
      <c r="DW33" s="688">
        <v>34.4</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199446</v>
      </c>
      <c r="S34" s="684"/>
      <c r="T34" s="684"/>
      <c r="U34" s="684"/>
      <c r="V34" s="684"/>
      <c r="W34" s="684"/>
      <c r="X34" s="684"/>
      <c r="Y34" s="685"/>
      <c r="Z34" s="686">
        <v>0.1</v>
      </c>
      <c r="AA34" s="686"/>
      <c r="AB34" s="686"/>
      <c r="AC34" s="686"/>
      <c r="AD34" s="687">
        <v>43031</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17503630</v>
      </c>
      <c r="CS34" s="684"/>
      <c r="CT34" s="684"/>
      <c r="CU34" s="684"/>
      <c r="CV34" s="684"/>
      <c r="CW34" s="684"/>
      <c r="CX34" s="684"/>
      <c r="CY34" s="685"/>
      <c r="CZ34" s="688">
        <v>11.3</v>
      </c>
      <c r="DA34" s="717"/>
      <c r="DB34" s="717"/>
      <c r="DC34" s="721"/>
      <c r="DD34" s="692">
        <v>13084730</v>
      </c>
      <c r="DE34" s="684"/>
      <c r="DF34" s="684"/>
      <c r="DG34" s="684"/>
      <c r="DH34" s="684"/>
      <c r="DI34" s="684"/>
      <c r="DJ34" s="684"/>
      <c r="DK34" s="685"/>
      <c r="DL34" s="692">
        <v>12647847</v>
      </c>
      <c r="DM34" s="684"/>
      <c r="DN34" s="684"/>
      <c r="DO34" s="684"/>
      <c r="DP34" s="684"/>
      <c r="DQ34" s="684"/>
      <c r="DR34" s="684"/>
      <c r="DS34" s="684"/>
      <c r="DT34" s="684"/>
      <c r="DU34" s="684"/>
      <c r="DV34" s="685"/>
      <c r="DW34" s="688">
        <v>13</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208866</v>
      </c>
      <c r="S35" s="684"/>
      <c r="T35" s="684"/>
      <c r="U35" s="684"/>
      <c r="V35" s="684"/>
      <c r="W35" s="684"/>
      <c r="X35" s="684"/>
      <c r="Y35" s="685"/>
      <c r="Z35" s="686">
        <v>0.1</v>
      </c>
      <c r="AA35" s="686"/>
      <c r="AB35" s="686"/>
      <c r="AC35" s="686"/>
      <c r="AD35" s="687" t="s">
        <v>180</v>
      </c>
      <c r="AE35" s="687"/>
      <c r="AF35" s="687"/>
      <c r="AG35" s="687"/>
      <c r="AH35" s="687"/>
      <c r="AI35" s="687"/>
      <c r="AJ35" s="687"/>
      <c r="AK35" s="687"/>
      <c r="AL35" s="688" t="s">
        <v>180</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1887902</v>
      </c>
      <c r="CS35" s="719"/>
      <c r="CT35" s="719"/>
      <c r="CU35" s="719"/>
      <c r="CV35" s="719"/>
      <c r="CW35" s="719"/>
      <c r="CX35" s="719"/>
      <c r="CY35" s="720"/>
      <c r="CZ35" s="688">
        <v>1.2</v>
      </c>
      <c r="DA35" s="717"/>
      <c r="DB35" s="717"/>
      <c r="DC35" s="721"/>
      <c r="DD35" s="692">
        <v>1091920</v>
      </c>
      <c r="DE35" s="719"/>
      <c r="DF35" s="719"/>
      <c r="DG35" s="719"/>
      <c r="DH35" s="719"/>
      <c r="DI35" s="719"/>
      <c r="DJ35" s="719"/>
      <c r="DK35" s="720"/>
      <c r="DL35" s="692">
        <v>1074569</v>
      </c>
      <c r="DM35" s="719"/>
      <c r="DN35" s="719"/>
      <c r="DO35" s="719"/>
      <c r="DP35" s="719"/>
      <c r="DQ35" s="719"/>
      <c r="DR35" s="719"/>
      <c r="DS35" s="719"/>
      <c r="DT35" s="719"/>
      <c r="DU35" s="719"/>
      <c r="DV35" s="720"/>
      <c r="DW35" s="688">
        <v>1.1000000000000001</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3732559</v>
      </c>
      <c r="S36" s="684"/>
      <c r="T36" s="684"/>
      <c r="U36" s="684"/>
      <c r="V36" s="684"/>
      <c r="W36" s="684"/>
      <c r="X36" s="684"/>
      <c r="Y36" s="685"/>
      <c r="Z36" s="686">
        <v>2.4</v>
      </c>
      <c r="AA36" s="686"/>
      <c r="AB36" s="686"/>
      <c r="AC36" s="686"/>
      <c r="AD36" s="687" t="s">
        <v>250</v>
      </c>
      <c r="AE36" s="687"/>
      <c r="AF36" s="687"/>
      <c r="AG36" s="687"/>
      <c r="AH36" s="687"/>
      <c r="AI36" s="687"/>
      <c r="AJ36" s="687"/>
      <c r="AK36" s="687"/>
      <c r="AL36" s="688" t="s">
        <v>232</v>
      </c>
      <c r="AM36" s="689"/>
      <c r="AN36" s="689"/>
      <c r="AO36" s="690"/>
      <c r="AP36" s="235"/>
      <c r="AQ36" s="757" t="s">
        <v>326</v>
      </c>
      <c r="AR36" s="758"/>
      <c r="AS36" s="758"/>
      <c r="AT36" s="758"/>
      <c r="AU36" s="758"/>
      <c r="AV36" s="758"/>
      <c r="AW36" s="758"/>
      <c r="AX36" s="758"/>
      <c r="AY36" s="759"/>
      <c r="AZ36" s="672">
        <v>23089150</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t="s">
        <v>180</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10790893</v>
      </c>
      <c r="CS36" s="684"/>
      <c r="CT36" s="684"/>
      <c r="CU36" s="684"/>
      <c r="CV36" s="684"/>
      <c r="CW36" s="684"/>
      <c r="CX36" s="684"/>
      <c r="CY36" s="685"/>
      <c r="CZ36" s="688">
        <v>7</v>
      </c>
      <c r="DA36" s="717"/>
      <c r="DB36" s="717"/>
      <c r="DC36" s="721"/>
      <c r="DD36" s="692">
        <v>9893227</v>
      </c>
      <c r="DE36" s="684"/>
      <c r="DF36" s="684"/>
      <c r="DG36" s="684"/>
      <c r="DH36" s="684"/>
      <c r="DI36" s="684"/>
      <c r="DJ36" s="684"/>
      <c r="DK36" s="685"/>
      <c r="DL36" s="692">
        <v>8311924</v>
      </c>
      <c r="DM36" s="684"/>
      <c r="DN36" s="684"/>
      <c r="DO36" s="684"/>
      <c r="DP36" s="684"/>
      <c r="DQ36" s="684"/>
      <c r="DR36" s="684"/>
      <c r="DS36" s="684"/>
      <c r="DT36" s="684"/>
      <c r="DU36" s="684"/>
      <c r="DV36" s="685"/>
      <c r="DW36" s="688">
        <v>8.5</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2004534</v>
      </c>
      <c r="S37" s="684"/>
      <c r="T37" s="684"/>
      <c r="U37" s="684"/>
      <c r="V37" s="684"/>
      <c r="W37" s="684"/>
      <c r="X37" s="684"/>
      <c r="Y37" s="685"/>
      <c r="Z37" s="686">
        <v>1.3</v>
      </c>
      <c r="AA37" s="686"/>
      <c r="AB37" s="686"/>
      <c r="AC37" s="686"/>
      <c r="AD37" s="687" t="s">
        <v>180</v>
      </c>
      <c r="AE37" s="687"/>
      <c r="AF37" s="687"/>
      <c r="AG37" s="687"/>
      <c r="AH37" s="687"/>
      <c r="AI37" s="687"/>
      <c r="AJ37" s="687"/>
      <c r="AK37" s="687"/>
      <c r="AL37" s="688" t="s">
        <v>232</v>
      </c>
      <c r="AM37" s="689"/>
      <c r="AN37" s="689"/>
      <c r="AO37" s="690"/>
      <c r="AQ37" s="761" t="s">
        <v>330</v>
      </c>
      <c r="AR37" s="762"/>
      <c r="AS37" s="762"/>
      <c r="AT37" s="762"/>
      <c r="AU37" s="762"/>
      <c r="AV37" s="762"/>
      <c r="AW37" s="762"/>
      <c r="AX37" s="762"/>
      <c r="AY37" s="763"/>
      <c r="AZ37" s="683">
        <v>3881427</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-486222</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21092</v>
      </c>
      <c r="CS37" s="719"/>
      <c r="CT37" s="719"/>
      <c r="CU37" s="719"/>
      <c r="CV37" s="719"/>
      <c r="CW37" s="719"/>
      <c r="CX37" s="719"/>
      <c r="CY37" s="720"/>
      <c r="CZ37" s="688">
        <v>0</v>
      </c>
      <c r="DA37" s="717"/>
      <c r="DB37" s="717"/>
      <c r="DC37" s="721"/>
      <c r="DD37" s="692">
        <v>21092</v>
      </c>
      <c r="DE37" s="719"/>
      <c r="DF37" s="719"/>
      <c r="DG37" s="719"/>
      <c r="DH37" s="719"/>
      <c r="DI37" s="719"/>
      <c r="DJ37" s="719"/>
      <c r="DK37" s="720"/>
      <c r="DL37" s="692">
        <v>21092</v>
      </c>
      <c r="DM37" s="719"/>
      <c r="DN37" s="719"/>
      <c r="DO37" s="719"/>
      <c r="DP37" s="719"/>
      <c r="DQ37" s="719"/>
      <c r="DR37" s="719"/>
      <c r="DS37" s="719"/>
      <c r="DT37" s="719"/>
      <c r="DU37" s="719"/>
      <c r="DV37" s="720"/>
      <c r="DW37" s="688">
        <v>0</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1910755</v>
      </c>
      <c r="S38" s="684"/>
      <c r="T38" s="684"/>
      <c r="U38" s="684"/>
      <c r="V38" s="684"/>
      <c r="W38" s="684"/>
      <c r="X38" s="684"/>
      <c r="Y38" s="685"/>
      <c r="Z38" s="686">
        <v>1.2</v>
      </c>
      <c r="AA38" s="686"/>
      <c r="AB38" s="686"/>
      <c r="AC38" s="686"/>
      <c r="AD38" s="687">
        <v>8333</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1596541</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52781</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17099637</v>
      </c>
      <c r="CS38" s="684"/>
      <c r="CT38" s="684"/>
      <c r="CU38" s="684"/>
      <c r="CV38" s="684"/>
      <c r="CW38" s="684"/>
      <c r="CX38" s="684"/>
      <c r="CY38" s="685"/>
      <c r="CZ38" s="688">
        <v>11.1</v>
      </c>
      <c r="DA38" s="717"/>
      <c r="DB38" s="717"/>
      <c r="DC38" s="721"/>
      <c r="DD38" s="692">
        <v>14374641</v>
      </c>
      <c r="DE38" s="684"/>
      <c r="DF38" s="684"/>
      <c r="DG38" s="684"/>
      <c r="DH38" s="684"/>
      <c r="DI38" s="684"/>
      <c r="DJ38" s="684"/>
      <c r="DK38" s="685"/>
      <c r="DL38" s="692">
        <v>11503021</v>
      </c>
      <c r="DM38" s="684"/>
      <c r="DN38" s="684"/>
      <c r="DO38" s="684"/>
      <c r="DP38" s="684"/>
      <c r="DQ38" s="684"/>
      <c r="DR38" s="684"/>
      <c r="DS38" s="684"/>
      <c r="DT38" s="684"/>
      <c r="DU38" s="684"/>
      <c r="DV38" s="685"/>
      <c r="DW38" s="688">
        <v>11.8</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14993248</v>
      </c>
      <c r="S39" s="684"/>
      <c r="T39" s="684"/>
      <c r="U39" s="684"/>
      <c r="V39" s="684"/>
      <c r="W39" s="684"/>
      <c r="X39" s="684"/>
      <c r="Y39" s="685"/>
      <c r="Z39" s="686">
        <v>9.5</v>
      </c>
      <c r="AA39" s="686"/>
      <c r="AB39" s="686"/>
      <c r="AC39" s="686"/>
      <c r="AD39" s="687" t="s">
        <v>232</v>
      </c>
      <c r="AE39" s="687"/>
      <c r="AF39" s="687"/>
      <c r="AG39" s="687"/>
      <c r="AH39" s="687"/>
      <c r="AI39" s="687"/>
      <c r="AJ39" s="687"/>
      <c r="AK39" s="687"/>
      <c r="AL39" s="688" t="s">
        <v>232</v>
      </c>
      <c r="AM39" s="689"/>
      <c r="AN39" s="689"/>
      <c r="AO39" s="690"/>
      <c r="AQ39" s="761" t="s">
        <v>338</v>
      </c>
      <c r="AR39" s="762"/>
      <c r="AS39" s="762"/>
      <c r="AT39" s="762"/>
      <c r="AU39" s="762"/>
      <c r="AV39" s="762"/>
      <c r="AW39" s="762"/>
      <c r="AX39" s="762"/>
      <c r="AY39" s="763"/>
      <c r="AZ39" s="683">
        <v>511545</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80146</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343762</v>
      </c>
      <c r="CS39" s="719"/>
      <c r="CT39" s="719"/>
      <c r="CU39" s="719"/>
      <c r="CV39" s="719"/>
      <c r="CW39" s="719"/>
      <c r="CX39" s="719"/>
      <c r="CY39" s="720"/>
      <c r="CZ39" s="688">
        <v>0.2</v>
      </c>
      <c r="DA39" s="717"/>
      <c r="DB39" s="717"/>
      <c r="DC39" s="721"/>
      <c r="DD39" s="692">
        <v>315997</v>
      </c>
      <c r="DE39" s="719"/>
      <c r="DF39" s="719"/>
      <c r="DG39" s="719"/>
      <c r="DH39" s="719"/>
      <c r="DI39" s="719"/>
      <c r="DJ39" s="719"/>
      <c r="DK39" s="720"/>
      <c r="DL39" s="692" t="s">
        <v>232</v>
      </c>
      <c r="DM39" s="719"/>
      <c r="DN39" s="719"/>
      <c r="DO39" s="719"/>
      <c r="DP39" s="719"/>
      <c r="DQ39" s="719"/>
      <c r="DR39" s="719"/>
      <c r="DS39" s="719"/>
      <c r="DT39" s="719"/>
      <c r="DU39" s="719"/>
      <c r="DV39" s="720"/>
      <c r="DW39" s="688" t="s">
        <v>232</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180</v>
      </c>
      <c r="S40" s="684"/>
      <c r="T40" s="684"/>
      <c r="U40" s="684"/>
      <c r="V40" s="684"/>
      <c r="W40" s="684"/>
      <c r="X40" s="684"/>
      <c r="Y40" s="685"/>
      <c r="Z40" s="686" t="s">
        <v>232</v>
      </c>
      <c r="AA40" s="686"/>
      <c r="AB40" s="686"/>
      <c r="AC40" s="686"/>
      <c r="AD40" s="687" t="s">
        <v>232</v>
      </c>
      <c r="AE40" s="687"/>
      <c r="AF40" s="687"/>
      <c r="AG40" s="687"/>
      <c r="AH40" s="687"/>
      <c r="AI40" s="687"/>
      <c r="AJ40" s="687"/>
      <c r="AK40" s="687"/>
      <c r="AL40" s="688" t="s">
        <v>232</v>
      </c>
      <c r="AM40" s="689"/>
      <c r="AN40" s="689"/>
      <c r="AO40" s="690"/>
      <c r="AQ40" s="761" t="s">
        <v>342</v>
      </c>
      <c r="AR40" s="762"/>
      <c r="AS40" s="762"/>
      <c r="AT40" s="762"/>
      <c r="AU40" s="762"/>
      <c r="AV40" s="762"/>
      <c r="AW40" s="762"/>
      <c r="AX40" s="762"/>
      <c r="AY40" s="763"/>
      <c r="AZ40" s="683">
        <v>242507</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92</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1513228</v>
      </c>
      <c r="CS40" s="684"/>
      <c r="CT40" s="684"/>
      <c r="CU40" s="684"/>
      <c r="CV40" s="684"/>
      <c r="CW40" s="684"/>
      <c r="CX40" s="684"/>
      <c r="CY40" s="685"/>
      <c r="CZ40" s="688">
        <v>1</v>
      </c>
      <c r="DA40" s="717"/>
      <c r="DB40" s="717"/>
      <c r="DC40" s="721"/>
      <c r="DD40" s="692">
        <v>736026</v>
      </c>
      <c r="DE40" s="684"/>
      <c r="DF40" s="684"/>
      <c r="DG40" s="684"/>
      <c r="DH40" s="684"/>
      <c r="DI40" s="684"/>
      <c r="DJ40" s="684"/>
      <c r="DK40" s="685"/>
      <c r="DL40" s="692" t="s">
        <v>232</v>
      </c>
      <c r="DM40" s="684"/>
      <c r="DN40" s="684"/>
      <c r="DO40" s="684"/>
      <c r="DP40" s="684"/>
      <c r="DQ40" s="684"/>
      <c r="DR40" s="684"/>
      <c r="DS40" s="684"/>
      <c r="DT40" s="684"/>
      <c r="DU40" s="684"/>
      <c r="DV40" s="685"/>
      <c r="DW40" s="688" t="s">
        <v>232</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5963748</v>
      </c>
      <c r="S41" s="684"/>
      <c r="T41" s="684"/>
      <c r="U41" s="684"/>
      <c r="V41" s="684"/>
      <c r="W41" s="684"/>
      <c r="X41" s="684"/>
      <c r="Y41" s="685"/>
      <c r="Z41" s="686">
        <v>3.8</v>
      </c>
      <c r="AA41" s="686"/>
      <c r="AB41" s="686"/>
      <c r="AC41" s="686"/>
      <c r="AD41" s="687" t="s">
        <v>180</v>
      </c>
      <c r="AE41" s="687"/>
      <c r="AF41" s="687"/>
      <c r="AG41" s="687"/>
      <c r="AH41" s="687"/>
      <c r="AI41" s="687"/>
      <c r="AJ41" s="687"/>
      <c r="AK41" s="687"/>
      <c r="AL41" s="688" t="s">
        <v>232</v>
      </c>
      <c r="AM41" s="689"/>
      <c r="AN41" s="689"/>
      <c r="AO41" s="690"/>
      <c r="AQ41" s="761" t="s">
        <v>347</v>
      </c>
      <c r="AR41" s="762"/>
      <c r="AS41" s="762"/>
      <c r="AT41" s="762"/>
      <c r="AU41" s="762"/>
      <c r="AV41" s="762"/>
      <c r="AW41" s="762"/>
      <c r="AX41" s="762"/>
      <c r="AY41" s="763"/>
      <c r="AZ41" s="683">
        <v>5365622</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180</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180</v>
      </c>
      <c r="CS41" s="719"/>
      <c r="CT41" s="719"/>
      <c r="CU41" s="719"/>
      <c r="CV41" s="719"/>
      <c r="CW41" s="719"/>
      <c r="CX41" s="719"/>
      <c r="CY41" s="720"/>
      <c r="CZ41" s="688" t="s">
        <v>180</v>
      </c>
      <c r="DA41" s="717"/>
      <c r="DB41" s="717"/>
      <c r="DC41" s="721"/>
      <c r="DD41" s="692" t="s">
        <v>232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158160408</v>
      </c>
      <c r="S42" s="769"/>
      <c r="T42" s="769"/>
      <c r="U42" s="769"/>
      <c r="V42" s="769"/>
      <c r="W42" s="769"/>
      <c r="X42" s="769"/>
      <c r="Y42" s="777"/>
      <c r="Z42" s="778">
        <v>100</v>
      </c>
      <c r="AA42" s="778"/>
      <c r="AB42" s="778"/>
      <c r="AC42" s="778"/>
      <c r="AD42" s="779">
        <v>91507967</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11491508</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390</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15697111</v>
      </c>
      <c r="CS42" s="684"/>
      <c r="CT42" s="684"/>
      <c r="CU42" s="684"/>
      <c r="CV42" s="684"/>
      <c r="CW42" s="684"/>
      <c r="CX42" s="684"/>
      <c r="CY42" s="685"/>
      <c r="CZ42" s="688">
        <v>10.199999999999999</v>
      </c>
      <c r="DA42" s="689"/>
      <c r="DB42" s="689"/>
      <c r="DC42" s="701"/>
      <c r="DD42" s="692">
        <v>2434643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245639</v>
      </c>
      <c r="CS43" s="719"/>
      <c r="CT43" s="719"/>
      <c r="CU43" s="719"/>
      <c r="CV43" s="719"/>
      <c r="CW43" s="719"/>
      <c r="CX43" s="719"/>
      <c r="CY43" s="720"/>
      <c r="CZ43" s="688">
        <v>0.2</v>
      </c>
      <c r="DA43" s="717"/>
      <c r="DB43" s="717"/>
      <c r="DC43" s="721"/>
      <c r="DD43" s="692">
        <v>242591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355</v>
      </c>
      <c r="CG44" s="681"/>
      <c r="CH44" s="681"/>
      <c r="CI44" s="681"/>
      <c r="CJ44" s="681"/>
      <c r="CK44" s="681"/>
      <c r="CL44" s="681"/>
      <c r="CM44" s="681"/>
      <c r="CN44" s="681"/>
      <c r="CO44" s="681"/>
      <c r="CP44" s="681"/>
      <c r="CQ44" s="682"/>
      <c r="CR44" s="683">
        <v>15600217</v>
      </c>
      <c r="CS44" s="684"/>
      <c r="CT44" s="684"/>
      <c r="CU44" s="684"/>
      <c r="CV44" s="684"/>
      <c r="CW44" s="684"/>
      <c r="CX44" s="684"/>
      <c r="CY44" s="685"/>
      <c r="CZ44" s="688">
        <v>10.1</v>
      </c>
      <c r="DA44" s="689"/>
      <c r="DB44" s="689"/>
      <c r="DC44" s="701"/>
      <c r="DD44" s="692">
        <v>2401902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5882416</v>
      </c>
      <c r="CS45" s="719"/>
      <c r="CT45" s="719"/>
      <c r="CU45" s="719"/>
      <c r="CV45" s="719"/>
      <c r="CW45" s="719"/>
      <c r="CX45" s="719"/>
      <c r="CY45" s="720"/>
      <c r="CZ45" s="688">
        <v>3.8</v>
      </c>
      <c r="DA45" s="717"/>
      <c r="DB45" s="717"/>
      <c r="DC45" s="721"/>
      <c r="DD45" s="692">
        <v>275126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9275638</v>
      </c>
      <c r="CS46" s="684"/>
      <c r="CT46" s="684"/>
      <c r="CU46" s="684"/>
      <c r="CV46" s="684"/>
      <c r="CW46" s="684"/>
      <c r="CX46" s="684"/>
      <c r="CY46" s="685"/>
      <c r="CZ46" s="688">
        <v>6</v>
      </c>
      <c r="DA46" s="689"/>
      <c r="DB46" s="689"/>
      <c r="DC46" s="701"/>
      <c r="DD46" s="692">
        <v>2079584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96894</v>
      </c>
      <c r="CS47" s="719"/>
      <c r="CT47" s="719"/>
      <c r="CU47" s="719"/>
      <c r="CV47" s="719"/>
      <c r="CW47" s="719"/>
      <c r="CX47" s="719"/>
      <c r="CY47" s="720"/>
      <c r="CZ47" s="688">
        <v>0.1</v>
      </c>
      <c r="DA47" s="717"/>
      <c r="DB47" s="717"/>
      <c r="DC47" s="721"/>
      <c r="DD47" s="692">
        <v>32741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232</v>
      </c>
      <c r="CS48" s="684"/>
      <c r="CT48" s="684"/>
      <c r="CU48" s="684"/>
      <c r="CV48" s="684"/>
      <c r="CW48" s="684"/>
      <c r="CX48" s="684"/>
      <c r="CY48" s="685"/>
      <c r="CZ48" s="688" t="s">
        <v>232</v>
      </c>
      <c r="DA48" s="689"/>
      <c r="DB48" s="689"/>
      <c r="DC48" s="701"/>
      <c r="DD48" s="692" t="s">
        <v>232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154356762</v>
      </c>
      <c r="CS49" s="754"/>
      <c r="CT49" s="754"/>
      <c r="CU49" s="754"/>
      <c r="CV49" s="754"/>
      <c r="CW49" s="754"/>
      <c r="CX49" s="754"/>
      <c r="CY49" s="785"/>
      <c r="CZ49" s="780">
        <v>100</v>
      </c>
      <c r="DA49" s="786"/>
      <c r="DB49" s="786"/>
      <c r="DC49" s="787"/>
      <c r="DD49" s="788">
        <v>99953132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j7Xu+9lpYyjNBiCIOMZ+mHTqC73U+LPu9NX2gelDRQzldv16hF+4+5uS77iXNoLCDRWaVj+JOVNhqVk/1aMVHg==" saltValue="wJ/i8LDz5iTwS6Cr6LQLo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158243</v>
      </c>
      <c r="R7" s="819"/>
      <c r="S7" s="819"/>
      <c r="T7" s="819"/>
      <c r="U7" s="819"/>
      <c r="V7" s="819">
        <v>154484</v>
      </c>
      <c r="W7" s="819"/>
      <c r="X7" s="819"/>
      <c r="Y7" s="819"/>
      <c r="Z7" s="819"/>
      <c r="AA7" s="819">
        <v>3760</v>
      </c>
      <c r="AB7" s="819"/>
      <c r="AC7" s="819"/>
      <c r="AD7" s="819"/>
      <c r="AE7" s="820"/>
      <c r="AF7" s="821">
        <v>2728</v>
      </c>
      <c r="AG7" s="822"/>
      <c r="AH7" s="822"/>
      <c r="AI7" s="822"/>
      <c r="AJ7" s="823"/>
      <c r="AK7" s="858">
        <v>3706</v>
      </c>
      <c r="AL7" s="859"/>
      <c r="AM7" s="859"/>
      <c r="AN7" s="859"/>
      <c r="AO7" s="859"/>
      <c r="AP7" s="859">
        <v>177181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586</v>
      </c>
      <c r="BS7" s="862" t="s">
        <v>587</v>
      </c>
      <c r="BT7" s="863"/>
      <c r="BU7" s="863"/>
      <c r="BV7" s="863"/>
      <c r="BW7" s="863"/>
      <c r="BX7" s="863"/>
      <c r="BY7" s="863"/>
      <c r="BZ7" s="863"/>
      <c r="CA7" s="863"/>
      <c r="CB7" s="863"/>
      <c r="CC7" s="863"/>
      <c r="CD7" s="863"/>
      <c r="CE7" s="863"/>
      <c r="CF7" s="863"/>
      <c r="CG7" s="864"/>
      <c r="CH7" s="855">
        <v>0</v>
      </c>
      <c r="CI7" s="856"/>
      <c r="CJ7" s="856"/>
      <c r="CK7" s="856"/>
      <c r="CL7" s="857"/>
      <c r="CM7" s="855">
        <v>50</v>
      </c>
      <c r="CN7" s="856"/>
      <c r="CO7" s="856"/>
      <c r="CP7" s="856"/>
      <c r="CQ7" s="857"/>
      <c r="CR7" s="855">
        <v>5</v>
      </c>
      <c r="CS7" s="856"/>
      <c r="CT7" s="856"/>
      <c r="CU7" s="856"/>
      <c r="CV7" s="857"/>
      <c r="CW7" s="855" t="s">
        <v>583</v>
      </c>
      <c r="CX7" s="856"/>
      <c r="CY7" s="856"/>
      <c r="CZ7" s="856"/>
      <c r="DA7" s="857"/>
      <c r="DB7" s="855">
        <v>7182</v>
      </c>
      <c r="DC7" s="856"/>
      <c r="DD7" s="856"/>
      <c r="DE7" s="856"/>
      <c r="DF7" s="857"/>
      <c r="DG7" s="855" t="s">
        <v>583</v>
      </c>
      <c r="DH7" s="856"/>
      <c r="DI7" s="856"/>
      <c r="DJ7" s="856"/>
      <c r="DK7" s="857"/>
      <c r="DL7" s="855" t="s">
        <v>583</v>
      </c>
      <c r="DM7" s="856"/>
      <c r="DN7" s="856"/>
      <c r="DO7" s="856"/>
      <c r="DP7" s="857"/>
      <c r="DQ7" s="855">
        <v>7132</v>
      </c>
      <c r="DR7" s="856"/>
      <c r="DS7" s="856"/>
      <c r="DT7" s="856"/>
      <c r="DU7" s="857"/>
      <c r="DV7" s="836"/>
      <c r="DW7" s="837"/>
      <c r="DX7" s="837"/>
      <c r="DY7" s="837"/>
      <c r="DZ7" s="838"/>
      <c r="EA7" s="255"/>
    </row>
    <row r="8" spans="1:131" s="256" customFormat="1" ht="26.25" customHeight="1" x14ac:dyDescent="0.15">
      <c r="A8" s="262">
        <v>2</v>
      </c>
      <c r="B8" s="839" t="s">
        <v>602</v>
      </c>
      <c r="C8" s="840"/>
      <c r="D8" s="840"/>
      <c r="E8" s="840"/>
      <c r="F8" s="840"/>
      <c r="G8" s="840"/>
      <c r="H8" s="840"/>
      <c r="I8" s="840"/>
      <c r="J8" s="840"/>
      <c r="K8" s="840"/>
      <c r="L8" s="840"/>
      <c r="M8" s="840"/>
      <c r="N8" s="840"/>
      <c r="O8" s="840"/>
      <c r="P8" s="841"/>
      <c r="Q8" s="842">
        <v>100</v>
      </c>
      <c r="R8" s="843"/>
      <c r="S8" s="843"/>
      <c r="T8" s="843"/>
      <c r="U8" s="843"/>
      <c r="V8" s="843">
        <v>62</v>
      </c>
      <c r="W8" s="843"/>
      <c r="X8" s="843"/>
      <c r="Y8" s="843"/>
      <c r="Z8" s="843"/>
      <c r="AA8" s="843">
        <v>38</v>
      </c>
      <c r="AB8" s="843"/>
      <c r="AC8" s="843"/>
      <c r="AD8" s="843"/>
      <c r="AE8" s="844"/>
      <c r="AF8" s="845" t="s">
        <v>180</v>
      </c>
      <c r="AG8" s="846"/>
      <c r="AH8" s="846"/>
      <c r="AI8" s="846"/>
      <c r="AJ8" s="847"/>
      <c r="AK8" s="848" t="s">
        <v>601</v>
      </c>
      <c r="AL8" s="849"/>
      <c r="AM8" s="849"/>
      <c r="AN8" s="849"/>
      <c r="AO8" s="849"/>
      <c r="AP8" s="849">
        <v>268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588</v>
      </c>
      <c r="BT8" s="853"/>
      <c r="BU8" s="853"/>
      <c r="BV8" s="853"/>
      <c r="BW8" s="853"/>
      <c r="BX8" s="853"/>
      <c r="BY8" s="853"/>
      <c r="BZ8" s="853"/>
      <c r="CA8" s="853"/>
      <c r="CB8" s="853"/>
      <c r="CC8" s="853"/>
      <c r="CD8" s="853"/>
      <c r="CE8" s="853"/>
      <c r="CF8" s="853"/>
      <c r="CG8" s="854"/>
      <c r="CH8" s="865">
        <v>4</v>
      </c>
      <c r="CI8" s="866"/>
      <c r="CJ8" s="866"/>
      <c r="CK8" s="866"/>
      <c r="CL8" s="867"/>
      <c r="CM8" s="865">
        <v>17</v>
      </c>
      <c r="CN8" s="866"/>
      <c r="CO8" s="866"/>
      <c r="CP8" s="866"/>
      <c r="CQ8" s="867"/>
      <c r="CR8" s="865">
        <v>10</v>
      </c>
      <c r="CS8" s="866"/>
      <c r="CT8" s="866"/>
      <c r="CU8" s="866"/>
      <c r="CV8" s="867"/>
      <c r="CW8" s="865">
        <v>27</v>
      </c>
      <c r="CX8" s="866"/>
      <c r="CY8" s="866"/>
      <c r="CZ8" s="866"/>
      <c r="DA8" s="867"/>
      <c r="DB8" s="865" t="s">
        <v>583</v>
      </c>
      <c r="DC8" s="866"/>
      <c r="DD8" s="866"/>
      <c r="DE8" s="866"/>
      <c r="DF8" s="867"/>
      <c r="DG8" s="865" t="s">
        <v>583</v>
      </c>
      <c r="DH8" s="866"/>
      <c r="DI8" s="866"/>
      <c r="DJ8" s="866"/>
      <c r="DK8" s="867"/>
      <c r="DL8" s="865" t="s">
        <v>583</v>
      </c>
      <c r="DM8" s="866"/>
      <c r="DN8" s="866"/>
      <c r="DO8" s="866"/>
      <c r="DP8" s="867"/>
      <c r="DQ8" s="865" t="s">
        <v>583</v>
      </c>
      <c r="DR8" s="866"/>
      <c r="DS8" s="866"/>
      <c r="DT8" s="866"/>
      <c r="DU8" s="867"/>
      <c r="DV8" s="868"/>
      <c r="DW8" s="869"/>
      <c r="DX8" s="869"/>
      <c r="DY8" s="869"/>
      <c r="DZ8" s="870"/>
      <c r="EA8" s="255"/>
    </row>
    <row r="9" spans="1:131" s="256" customFormat="1" ht="26.25" customHeight="1" x14ac:dyDescent="0.15">
      <c r="A9" s="262">
        <v>3</v>
      </c>
      <c r="B9" s="839" t="s">
        <v>387</v>
      </c>
      <c r="C9" s="840"/>
      <c r="D9" s="840"/>
      <c r="E9" s="840"/>
      <c r="F9" s="840"/>
      <c r="G9" s="840"/>
      <c r="H9" s="840"/>
      <c r="I9" s="840"/>
      <c r="J9" s="840"/>
      <c r="K9" s="840"/>
      <c r="L9" s="840"/>
      <c r="M9" s="840"/>
      <c r="N9" s="840"/>
      <c r="O9" s="840"/>
      <c r="P9" s="841"/>
      <c r="Q9" s="842">
        <v>113</v>
      </c>
      <c r="R9" s="843"/>
      <c r="S9" s="843"/>
      <c r="T9" s="843"/>
      <c r="U9" s="843"/>
      <c r="V9" s="843">
        <v>106</v>
      </c>
      <c r="W9" s="843"/>
      <c r="X9" s="843"/>
      <c r="Y9" s="843"/>
      <c r="Z9" s="843"/>
      <c r="AA9" s="843">
        <v>6</v>
      </c>
      <c r="AB9" s="843"/>
      <c r="AC9" s="843"/>
      <c r="AD9" s="843"/>
      <c r="AE9" s="844"/>
      <c r="AF9" s="845">
        <v>6</v>
      </c>
      <c r="AG9" s="846"/>
      <c r="AH9" s="846"/>
      <c r="AI9" s="846"/>
      <c r="AJ9" s="847"/>
      <c r="AK9" s="848">
        <v>27</v>
      </c>
      <c r="AL9" s="849"/>
      <c r="AM9" s="849"/>
      <c r="AN9" s="849"/>
      <c r="AO9" s="849"/>
      <c r="AP9" s="849" t="s">
        <v>601</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589</v>
      </c>
      <c r="BT9" s="853"/>
      <c r="BU9" s="853"/>
      <c r="BV9" s="853"/>
      <c r="BW9" s="853"/>
      <c r="BX9" s="853"/>
      <c r="BY9" s="853"/>
      <c r="BZ9" s="853"/>
      <c r="CA9" s="853"/>
      <c r="CB9" s="853"/>
      <c r="CC9" s="853"/>
      <c r="CD9" s="853"/>
      <c r="CE9" s="853"/>
      <c r="CF9" s="853"/>
      <c r="CG9" s="854"/>
      <c r="CH9" s="865" t="s">
        <v>583</v>
      </c>
      <c r="CI9" s="866"/>
      <c r="CJ9" s="866"/>
      <c r="CK9" s="866"/>
      <c r="CL9" s="867"/>
      <c r="CM9" s="865">
        <v>20</v>
      </c>
      <c r="CN9" s="866"/>
      <c r="CO9" s="866"/>
      <c r="CP9" s="866"/>
      <c r="CQ9" s="867"/>
      <c r="CR9" s="865">
        <v>20</v>
      </c>
      <c r="CS9" s="866"/>
      <c r="CT9" s="866"/>
      <c r="CU9" s="866"/>
      <c r="CV9" s="867"/>
      <c r="CW9" s="865" t="s">
        <v>583</v>
      </c>
      <c r="CX9" s="866"/>
      <c r="CY9" s="866"/>
      <c r="CZ9" s="866"/>
      <c r="DA9" s="867"/>
      <c r="DB9" s="865" t="s">
        <v>583</v>
      </c>
      <c r="DC9" s="866"/>
      <c r="DD9" s="866"/>
      <c r="DE9" s="866"/>
      <c r="DF9" s="867"/>
      <c r="DG9" s="865" t="s">
        <v>583</v>
      </c>
      <c r="DH9" s="866"/>
      <c r="DI9" s="866"/>
      <c r="DJ9" s="866"/>
      <c r="DK9" s="867"/>
      <c r="DL9" s="865" t="s">
        <v>583</v>
      </c>
      <c r="DM9" s="866"/>
      <c r="DN9" s="866"/>
      <c r="DO9" s="866"/>
      <c r="DP9" s="867"/>
      <c r="DQ9" s="865" t="s">
        <v>583</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590</v>
      </c>
      <c r="BT10" s="853"/>
      <c r="BU10" s="853"/>
      <c r="BV10" s="853"/>
      <c r="BW10" s="853"/>
      <c r="BX10" s="853"/>
      <c r="BY10" s="853"/>
      <c r="BZ10" s="853"/>
      <c r="CA10" s="853"/>
      <c r="CB10" s="853"/>
      <c r="CC10" s="853"/>
      <c r="CD10" s="853"/>
      <c r="CE10" s="853"/>
      <c r="CF10" s="853"/>
      <c r="CG10" s="854"/>
      <c r="CH10" s="865">
        <v>4</v>
      </c>
      <c r="CI10" s="866"/>
      <c r="CJ10" s="866"/>
      <c r="CK10" s="866"/>
      <c r="CL10" s="867"/>
      <c r="CM10" s="865">
        <v>18</v>
      </c>
      <c r="CN10" s="866"/>
      <c r="CO10" s="866"/>
      <c r="CP10" s="866"/>
      <c r="CQ10" s="867"/>
      <c r="CR10" s="865">
        <v>10</v>
      </c>
      <c r="CS10" s="866"/>
      <c r="CT10" s="866"/>
      <c r="CU10" s="866"/>
      <c r="CV10" s="867"/>
      <c r="CW10" s="865" t="s">
        <v>583</v>
      </c>
      <c r="CX10" s="866"/>
      <c r="CY10" s="866"/>
      <c r="CZ10" s="866"/>
      <c r="DA10" s="867"/>
      <c r="DB10" s="865" t="s">
        <v>583</v>
      </c>
      <c r="DC10" s="866"/>
      <c r="DD10" s="866"/>
      <c r="DE10" s="866"/>
      <c r="DF10" s="867"/>
      <c r="DG10" s="865" t="s">
        <v>583</v>
      </c>
      <c r="DH10" s="866"/>
      <c r="DI10" s="866"/>
      <c r="DJ10" s="866"/>
      <c r="DK10" s="867"/>
      <c r="DL10" s="865" t="s">
        <v>583</v>
      </c>
      <c r="DM10" s="866"/>
      <c r="DN10" s="866"/>
      <c r="DO10" s="866"/>
      <c r="DP10" s="867"/>
      <c r="DQ10" s="865" t="s">
        <v>583</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591</v>
      </c>
      <c r="BT11" s="853"/>
      <c r="BU11" s="853"/>
      <c r="BV11" s="853"/>
      <c r="BW11" s="853"/>
      <c r="BX11" s="853"/>
      <c r="BY11" s="853"/>
      <c r="BZ11" s="853"/>
      <c r="CA11" s="853"/>
      <c r="CB11" s="853"/>
      <c r="CC11" s="853"/>
      <c r="CD11" s="853"/>
      <c r="CE11" s="853"/>
      <c r="CF11" s="853"/>
      <c r="CG11" s="854"/>
      <c r="CH11" s="865">
        <v>-10</v>
      </c>
      <c r="CI11" s="866"/>
      <c r="CJ11" s="866"/>
      <c r="CK11" s="866"/>
      <c r="CL11" s="867"/>
      <c r="CM11" s="865">
        <v>398</v>
      </c>
      <c r="CN11" s="866"/>
      <c r="CO11" s="866"/>
      <c r="CP11" s="866"/>
      <c r="CQ11" s="867"/>
      <c r="CR11" s="865">
        <v>30</v>
      </c>
      <c r="CS11" s="866"/>
      <c r="CT11" s="866"/>
      <c r="CU11" s="866"/>
      <c r="CV11" s="867"/>
      <c r="CW11" s="865">
        <v>4</v>
      </c>
      <c r="CX11" s="866"/>
      <c r="CY11" s="866"/>
      <c r="CZ11" s="866"/>
      <c r="DA11" s="867"/>
      <c r="DB11" s="865" t="s">
        <v>583</v>
      </c>
      <c r="DC11" s="866"/>
      <c r="DD11" s="866"/>
      <c r="DE11" s="866"/>
      <c r="DF11" s="867"/>
      <c r="DG11" s="865" t="s">
        <v>583</v>
      </c>
      <c r="DH11" s="866"/>
      <c r="DI11" s="866"/>
      <c r="DJ11" s="866"/>
      <c r="DK11" s="867"/>
      <c r="DL11" s="865" t="s">
        <v>583</v>
      </c>
      <c r="DM11" s="866"/>
      <c r="DN11" s="866"/>
      <c r="DO11" s="866"/>
      <c r="DP11" s="867"/>
      <c r="DQ11" s="865" t="s">
        <v>583</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592</v>
      </c>
      <c r="BT12" s="853"/>
      <c r="BU12" s="853"/>
      <c r="BV12" s="853"/>
      <c r="BW12" s="853"/>
      <c r="BX12" s="853"/>
      <c r="BY12" s="853"/>
      <c r="BZ12" s="853"/>
      <c r="CA12" s="853"/>
      <c r="CB12" s="853"/>
      <c r="CC12" s="853"/>
      <c r="CD12" s="853"/>
      <c r="CE12" s="853"/>
      <c r="CF12" s="853"/>
      <c r="CG12" s="854"/>
      <c r="CH12" s="865">
        <v>-3</v>
      </c>
      <c r="CI12" s="866"/>
      <c r="CJ12" s="866"/>
      <c r="CK12" s="866"/>
      <c r="CL12" s="867"/>
      <c r="CM12" s="865">
        <v>553</v>
      </c>
      <c r="CN12" s="866"/>
      <c r="CO12" s="866"/>
      <c r="CP12" s="866"/>
      <c r="CQ12" s="867"/>
      <c r="CR12" s="865">
        <v>392</v>
      </c>
      <c r="CS12" s="866"/>
      <c r="CT12" s="866"/>
      <c r="CU12" s="866"/>
      <c r="CV12" s="867"/>
      <c r="CW12" s="865">
        <v>107</v>
      </c>
      <c r="CX12" s="866"/>
      <c r="CY12" s="866"/>
      <c r="CZ12" s="866"/>
      <c r="DA12" s="867"/>
      <c r="DB12" s="865" t="s">
        <v>583</v>
      </c>
      <c r="DC12" s="866"/>
      <c r="DD12" s="866"/>
      <c r="DE12" s="866"/>
      <c r="DF12" s="867"/>
      <c r="DG12" s="865" t="s">
        <v>583</v>
      </c>
      <c r="DH12" s="866"/>
      <c r="DI12" s="866"/>
      <c r="DJ12" s="866"/>
      <c r="DK12" s="867"/>
      <c r="DL12" s="865" t="s">
        <v>583</v>
      </c>
      <c r="DM12" s="866"/>
      <c r="DN12" s="866"/>
      <c r="DO12" s="866"/>
      <c r="DP12" s="867"/>
      <c r="DQ12" s="865" t="s">
        <v>583</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593</v>
      </c>
      <c r="BT13" s="853"/>
      <c r="BU13" s="853"/>
      <c r="BV13" s="853"/>
      <c r="BW13" s="853"/>
      <c r="BX13" s="853"/>
      <c r="BY13" s="853"/>
      <c r="BZ13" s="853"/>
      <c r="CA13" s="853"/>
      <c r="CB13" s="853"/>
      <c r="CC13" s="853"/>
      <c r="CD13" s="853"/>
      <c r="CE13" s="853"/>
      <c r="CF13" s="853"/>
      <c r="CG13" s="854"/>
      <c r="CH13" s="865">
        <v>0</v>
      </c>
      <c r="CI13" s="866"/>
      <c r="CJ13" s="866"/>
      <c r="CK13" s="866"/>
      <c r="CL13" s="867"/>
      <c r="CM13" s="865">
        <v>34</v>
      </c>
      <c r="CN13" s="866"/>
      <c r="CO13" s="866"/>
      <c r="CP13" s="866"/>
      <c r="CQ13" s="867"/>
      <c r="CR13" s="865">
        <v>15</v>
      </c>
      <c r="CS13" s="866"/>
      <c r="CT13" s="866"/>
      <c r="CU13" s="866"/>
      <c r="CV13" s="867"/>
      <c r="CW13" s="865" t="s">
        <v>583</v>
      </c>
      <c r="CX13" s="866"/>
      <c r="CY13" s="866"/>
      <c r="CZ13" s="866"/>
      <c r="DA13" s="867"/>
      <c r="DB13" s="865" t="s">
        <v>583</v>
      </c>
      <c r="DC13" s="866"/>
      <c r="DD13" s="866"/>
      <c r="DE13" s="866"/>
      <c r="DF13" s="867"/>
      <c r="DG13" s="865" t="s">
        <v>583</v>
      </c>
      <c r="DH13" s="866"/>
      <c r="DI13" s="866"/>
      <c r="DJ13" s="866"/>
      <c r="DK13" s="867"/>
      <c r="DL13" s="865" t="s">
        <v>583</v>
      </c>
      <c r="DM13" s="866"/>
      <c r="DN13" s="866"/>
      <c r="DO13" s="866"/>
      <c r="DP13" s="867"/>
      <c r="DQ13" s="865" t="s">
        <v>583</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594</v>
      </c>
      <c r="BT14" s="853"/>
      <c r="BU14" s="853"/>
      <c r="BV14" s="853"/>
      <c r="BW14" s="853"/>
      <c r="BX14" s="853"/>
      <c r="BY14" s="853"/>
      <c r="BZ14" s="853"/>
      <c r="CA14" s="853"/>
      <c r="CB14" s="853"/>
      <c r="CC14" s="853"/>
      <c r="CD14" s="853"/>
      <c r="CE14" s="853"/>
      <c r="CF14" s="853"/>
      <c r="CG14" s="854"/>
      <c r="CH14" s="865">
        <v>-12</v>
      </c>
      <c r="CI14" s="866"/>
      <c r="CJ14" s="866"/>
      <c r="CK14" s="866"/>
      <c r="CL14" s="867"/>
      <c r="CM14" s="865">
        <v>79</v>
      </c>
      <c r="CN14" s="866"/>
      <c r="CO14" s="866"/>
      <c r="CP14" s="866"/>
      <c r="CQ14" s="867"/>
      <c r="CR14" s="865">
        <v>10</v>
      </c>
      <c r="CS14" s="866"/>
      <c r="CT14" s="866"/>
      <c r="CU14" s="866"/>
      <c r="CV14" s="867"/>
      <c r="CW14" s="865">
        <v>22</v>
      </c>
      <c r="CX14" s="866"/>
      <c r="CY14" s="866"/>
      <c r="CZ14" s="866"/>
      <c r="DA14" s="867"/>
      <c r="DB14" s="865" t="s">
        <v>583</v>
      </c>
      <c r="DC14" s="866"/>
      <c r="DD14" s="866"/>
      <c r="DE14" s="866"/>
      <c r="DF14" s="867"/>
      <c r="DG14" s="865" t="s">
        <v>583</v>
      </c>
      <c r="DH14" s="866"/>
      <c r="DI14" s="866"/>
      <c r="DJ14" s="866"/>
      <c r="DK14" s="867"/>
      <c r="DL14" s="865" t="s">
        <v>583</v>
      </c>
      <c r="DM14" s="866"/>
      <c r="DN14" s="866"/>
      <c r="DO14" s="866"/>
      <c r="DP14" s="867"/>
      <c r="DQ14" s="865" t="s">
        <v>583</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595</v>
      </c>
      <c r="BT15" s="853"/>
      <c r="BU15" s="853"/>
      <c r="BV15" s="853"/>
      <c r="BW15" s="853"/>
      <c r="BX15" s="853"/>
      <c r="BY15" s="853"/>
      <c r="BZ15" s="853"/>
      <c r="CA15" s="853"/>
      <c r="CB15" s="853"/>
      <c r="CC15" s="853"/>
      <c r="CD15" s="853"/>
      <c r="CE15" s="853"/>
      <c r="CF15" s="853"/>
      <c r="CG15" s="854"/>
      <c r="CH15" s="865">
        <v>-1</v>
      </c>
      <c r="CI15" s="866"/>
      <c r="CJ15" s="866"/>
      <c r="CK15" s="866"/>
      <c r="CL15" s="867"/>
      <c r="CM15" s="865">
        <v>13</v>
      </c>
      <c r="CN15" s="866"/>
      <c r="CO15" s="866"/>
      <c r="CP15" s="866"/>
      <c r="CQ15" s="867"/>
      <c r="CR15" s="865">
        <v>2</v>
      </c>
      <c r="CS15" s="866"/>
      <c r="CT15" s="866"/>
      <c r="CU15" s="866"/>
      <c r="CV15" s="867"/>
      <c r="CW15" s="865" t="s">
        <v>583</v>
      </c>
      <c r="CX15" s="866"/>
      <c r="CY15" s="866"/>
      <c r="CZ15" s="866"/>
      <c r="DA15" s="867"/>
      <c r="DB15" s="865" t="s">
        <v>583</v>
      </c>
      <c r="DC15" s="866"/>
      <c r="DD15" s="866"/>
      <c r="DE15" s="866"/>
      <c r="DF15" s="867"/>
      <c r="DG15" s="865" t="s">
        <v>583</v>
      </c>
      <c r="DH15" s="866"/>
      <c r="DI15" s="866"/>
      <c r="DJ15" s="866"/>
      <c r="DK15" s="867"/>
      <c r="DL15" s="865" t="s">
        <v>583</v>
      </c>
      <c r="DM15" s="866"/>
      <c r="DN15" s="866"/>
      <c r="DO15" s="866"/>
      <c r="DP15" s="867"/>
      <c r="DQ15" s="865" t="s">
        <v>583</v>
      </c>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t="s">
        <v>596</v>
      </c>
      <c r="BT16" s="853"/>
      <c r="BU16" s="853"/>
      <c r="BV16" s="853"/>
      <c r="BW16" s="853"/>
      <c r="BX16" s="853"/>
      <c r="BY16" s="853"/>
      <c r="BZ16" s="853"/>
      <c r="CA16" s="853"/>
      <c r="CB16" s="853"/>
      <c r="CC16" s="853"/>
      <c r="CD16" s="853"/>
      <c r="CE16" s="853"/>
      <c r="CF16" s="853"/>
      <c r="CG16" s="854"/>
      <c r="CH16" s="865">
        <v>1</v>
      </c>
      <c r="CI16" s="866"/>
      <c r="CJ16" s="866"/>
      <c r="CK16" s="866"/>
      <c r="CL16" s="867"/>
      <c r="CM16" s="865">
        <v>4</v>
      </c>
      <c r="CN16" s="866"/>
      <c r="CO16" s="866"/>
      <c r="CP16" s="866"/>
      <c r="CQ16" s="867"/>
      <c r="CR16" s="865">
        <v>10</v>
      </c>
      <c r="CS16" s="866"/>
      <c r="CT16" s="866"/>
      <c r="CU16" s="866"/>
      <c r="CV16" s="867"/>
      <c r="CW16" s="865" t="s">
        <v>583</v>
      </c>
      <c r="CX16" s="866"/>
      <c r="CY16" s="866"/>
      <c r="CZ16" s="866"/>
      <c r="DA16" s="867"/>
      <c r="DB16" s="865" t="s">
        <v>583</v>
      </c>
      <c r="DC16" s="866"/>
      <c r="DD16" s="866"/>
      <c r="DE16" s="866"/>
      <c r="DF16" s="867"/>
      <c r="DG16" s="865" t="s">
        <v>583</v>
      </c>
      <c r="DH16" s="866"/>
      <c r="DI16" s="866"/>
      <c r="DJ16" s="866"/>
      <c r="DK16" s="867"/>
      <c r="DL16" s="865" t="s">
        <v>583</v>
      </c>
      <c r="DM16" s="866"/>
      <c r="DN16" s="866"/>
      <c r="DO16" s="866"/>
      <c r="DP16" s="867"/>
      <c r="DQ16" s="865" t="s">
        <v>583</v>
      </c>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158435</v>
      </c>
      <c r="R23" s="878"/>
      <c r="S23" s="878"/>
      <c r="T23" s="878"/>
      <c r="U23" s="878"/>
      <c r="V23" s="878">
        <v>154631</v>
      </c>
      <c r="W23" s="878"/>
      <c r="X23" s="878"/>
      <c r="Y23" s="878"/>
      <c r="Z23" s="878"/>
      <c r="AA23" s="878">
        <v>3804</v>
      </c>
      <c r="AB23" s="878"/>
      <c r="AC23" s="878"/>
      <c r="AD23" s="878"/>
      <c r="AE23" s="879"/>
      <c r="AF23" s="880">
        <v>2734</v>
      </c>
      <c r="AG23" s="878"/>
      <c r="AH23" s="878"/>
      <c r="AI23" s="878"/>
      <c r="AJ23" s="881"/>
      <c r="AK23" s="882"/>
      <c r="AL23" s="883"/>
      <c r="AM23" s="883"/>
      <c r="AN23" s="883"/>
      <c r="AO23" s="883"/>
      <c r="AP23" s="878">
        <v>177448</v>
      </c>
      <c r="AQ23" s="878"/>
      <c r="AR23" s="878"/>
      <c r="AS23" s="878"/>
      <c r="AT23" s="878"/>
      <c r="AU23" s="884"/>
      <c r="AV23" s="884"/>
      <c r="AW23" s="884"/>
      <c r="AX23" s="884"/>
      <c r="AY23" s="885"/>
      <c r="AZ23" s="893" t="s">
        <v>180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44492</v>
      </c>
      <c r="R28" s="907"/>
      <c r="S28" s="907"/>
      <c r="T28" s="907"/>
      <c r="U28" s="907"/>
      <c r="V28" s="907">
        <v>44492</v>
      </c>
      <c r="W28" s="907"/>
      <c r="X28" s="907"/>
      <c r="Y28" s="907"/>
      <c r="Z28" s="907"/>
      <c r="AA28" s="907" t="s">
        <v>583</v>
      </c>
      <c r="AB28" s="907"/>
      <c r="AC28" s="907"/>
      <c r="AD28" s="907"/>
      <c r="AE28" s="908"/>
      <c r="AF28" s="909" t="s">
        <v>402</v>
      </c>
      <c r="AG28" s="907"/>
      <c r="AH28" s="907"/>
      <c r="AI28" s="907"/>
      <c r="AJ28" s="910"/>
      <c r="AK28" s="911">
        <v>5366</v>
      </c>
      <c r="AL28" s="902"/>
      <c r="AM28" s="902"/>
      <c r="AN28" s="902"/>
      <c r="AO28" s="902"/>
      <c r="AP28" s="902">
        <v>4</v>
      </c>
      <c r="AQ28" s="902"/>
      <c r="AR28" s="902"/>
      <c r="AS28" s="902"/>
      <c r="AT28" s="902"/>
      <c r="AU28" s="902" t="s">
        <v>583</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41235</v>
      </c>
      <c r="R29" s="843"/>
      <c r="S29" s="843"/>
      <c r="T29" s="843"/>
      <c r="U29" s="843"/>
      <c r="V29" s="843">
        <v>40914</v>
      </c>
      <c r="W29" s="843"/>
      <c r="X29" s="843"/>
      <c r="Y29" s="843"/>
      <c r="Z29" s="843"/>
      <c r="AA29" s="843">
        <v>321</v>
      </c>
      <c r="AB29" s="843"/>
      <c r="AC29" s="843"/>
      <c r="AD29" s="843"/>
      <c r="AE29" s="844"/>
      <c r="AF29" s="845">
        <v>321</v>
      </c>
      <c r="AG29" s="846"/>
      <c r="AH29" s="846"/>
      <c r="AI29" s="846"/>
      <c r="AJ29" s="847"/>
      <c r="AK29" s="914">
        <v>5881</v>
      </c>
      <c r="AL29" s="915"/>
      <c r="AM29" s="915"/>
      <c r="AN29" s="915"/>
      <c r="AO29" s="915"/>
      <c r="AP29" s="915" t="s">
        <v>583</v>
      </c>
      <c r="AQ29" s="915"/>
      <c r="AR29" s="915"/>
      <c r="AS29" s="915"/>
      <c r="AT29" s="915"/>
      <c r="AU29" s="915" t="s">
        <v>583</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5816</v>
      </c>
      <c r="R30" s="843"/>
      <c r="S30" s="843"/>
      <c r="T30" s="843"/>
      <c r="U30" s="843"/>
      <c r="V30" s="843">
        <v>5816</v>
      </c>
      <c r="W30" s="843"/>
      <c r="X30" s="843"/>
      <c r="Y30" s="843"/>
      <c r="Z30" s="843"/>
      <c r="AA30" s="843">
        <v>0</v>
      </c>
      <c r="AB30" s="843"/>
      <c r="AC30" s="843"/>
      <c r="AD30" s="843"/>
      <c r="AE30" s="844"/>
      <c r="AF30" s="845">
        <v>0</v>
      </c>
      <c r="AG30" s="846"/>
      <c r="AH30" s="846"/>
      <c r="AI30" s="846"/>
      <c r="AJ30" s="847"/>
      <c r="AK30" s="914">
        <v>5411</v>
      </c>
      <c r="AL30" s="915"/>
      <c r="AM30" s="915"/>
      <c r="AN30" s="915"/>
      <c r="AO30" s="915"/>
      <c r="AP30" s="915" t="s">
        <v>583</v>
      </c>
      <c r="AQ30" s="915"/>
      <c r="AR30" s="915"/>
      <c r="AS30" s="915"/>
      <c r="AT30" s="915"/>
      <c r="AU30" s="915" t="s">
        <v>583</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13609</v>
      </c>
      <c r="R31" s="843"/>
      <c r="S31" s="843"/>
      <c r="T31" s="843"/>
      <c r="U31" s="843"/>
      <c r="V31" s="843">
        <v>13134</v>
      </c>
      <c r="W31" s="843"/>
      <c r="X31" s="843"/>
      <c r="Y31" s="843"/>
      <c r="Z31" s="843"/>
      <c r="AA31" s="843">
        <v>475</v>
      </c>
      <c r="AB31" s="843"/>
      <c r="AC31" s="843"/>
      <c r="AD31" s="843"/>
      <c r="AE31" s="844"/>
      <c r="AF31" s="845">
        <v>442</v>
      </c>
      <c r="AG31" s="846"/>
      <c r="AH31" s="846"/>
      <c r="AI31" s="846"/>
      <c r="AJ31" s="847"/>
      <c r="AK31" s="914">
        <v>47</v>
      </c>
      <c r="AL31" s="915"/>
      <c r="AM31" s="915"/>
      <c r="AN31" s="915"/>
      <c r="AO31" s="915"/>
      <c r="AP31" s="915" t="s">
        <v>583</v>
      </c>
      <c r="AQ31" s="915"/>
      <c r="AR31" s="915"/>
      <c r="AS31" s="915"/>
      <c r="AT31" s="915"/>
      <c r="AU31" s="915" t="s">
        <v>583</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616</v>
      </c>
      <c r="R32" s="843"/>
      <c r="S32" s="843"/>
      <c r="T32" s="843"/>
      <c r="U32" s="843"/>
      <c r="V32" s="843">
        <v>616</v>
      </c>
      <c r="W32" s="843"/>
      <c r="X32" s="843"/>
      <c r="Y32" s="843"/>
      <c r="Z32" s="843"/>
      <c r="AA32" s="843">
        <v>0</v>
      </c>
      <c r="AB32" s="843"/>
      <c r="AC32" s="843"/>
      <c r="AD32" s="843"/>
      <c r="AE32" s="844"/>
      <c r="AF32" s="845" t="s">
        <v>402</v>
      </c>
      <c r="AG32" s="846"/>
      <c r="AH32" s="846"/>
      <c r="AI32" s="846"/>
      <c r="AJ32" s="847"/>
      <c r="AK32" s="914">
        <v>167</v>
      </c>
      <c r="AL32" s="915"/>
      <c r="AM32" s="915"/>
      <c r="AN32" s="915"/>
      <c r="AO32" s="915"/>
      <c r="AP32" s="915">
        <v>635</v>
      </c>
      <c r="AQ32" s="915"/>
      <c r="AR32" s="915"/>
      <c r="AS32" s="915"/>
      <c r="AT32" s="915"/>
      <c r="AU32" s="915">
        <v>236</v>
      </c>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407</v>
      </c>
      <c r="C33" s="840"/>
      <c r="D33" s="840"/>
      <c r="E33" s="840"/>
      <c r="F33" s="840"/>
      <c r="G33" s="840"/>
      <c r="H33" s="840"/>
      <c r="I33" s="840"/>
      <c r="J33" s="840"/>
      <c r="K33" s="840"/>
      <c r="L33" s="840"/>
      <c r="M33" s="840"/>
      <c r="N33" s="840"/>
      <c r="O33" s="840"/>
      <c r="P33" s="841"/>
      <c r="Q33" s="842">
        <v>10860</v>
      </c>
      <c r="R33" s="843"/>
      <c r="S33" s="843"/>
      <c r="T33" s="843"/>
      <c r="U33" s="843"/>
      <c r="V33" s="843">
        <v>10860</v>
      </c>
      <c r="W33" s="843"/>
      <c r="X33" s="843"/>
      <c r="Y33" s="843"/>
      <c r="Z33" s="843"/>
      <c r="AA33" s="843" t="s">
        <v>583</v>
      </c>
      <c r="AB33" s="843"/>
      <c r="AC33" s="843"/>
      <c r="AD33" s="843"/>
      <c r="AE33" s="844"/>
      <c r="AF33" s="845">
        <v>2631</v>
      </c>
      <c r="AG33" s="846"/>
      <c r="AH33" s="846"/>
      <c r="AI33" s="846"/>
      <c r="AJ33" s="847"/>
      <c r="AK33" s="914">
        <v>3881</v>
      </c>
      <c r="AL33" s="915"/>
      <c r="AM33" s="915"/>
      <c r="AN33" s="915"/>
      <c r="AO33" s="915"/>
      <c r="AP33" s="915">
        <v>87236</v>
      </c>
      <c r="AQ33" s="915"/>
      <c r="AR33" s="915"/>
      <c r="AS33" s="915"/>
      <c r="AT33" s="915"/>
      <c r="AU33" s="915">
        <v>40047</v>
      </c>
      <c r="AV33" s="915"/>
      <c r="AW33" s="915"/>
      <c r="AX33" s="915"/>
      <c r="AY33" s="915"/>
      <c r="AZ33" s="916" t="s">
        <v>583</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409</v>
      </c>
      <c r="C34" s="840"/>
      <c r="D34" s="840"/>
      <c r="E34" s="840"/>
      <c r="F34" s="840"/>
      <c r="G34" s="840"/>
      <c r="H34" s="840"/>
      <c r="I34" s="840"/>
      <c r="J34" s="840"/>
      <c r="K34" s="840"/>
      <c r="L34" s="840"/>
      <c r="M34" s="840"/>
      <c r="N34" s="840"/>
      <c r="O34" s="840"/>
      <c r="P34" s="841"/>
      <c r="Q34" s="842">
        <v>8832</v>
      </c>
      <c r="R34" s="843"/>
      <c r="S34" s="843"/>
      <c r="T34" s="843"/>
      <c r="U34" s="843"/>
      <c r="V34" s="843">
        <v>9515</v>
      </c>
      <c r="W34" s="843"/>
      <c r="X34" s="843"/>
      <c r="Y34" s="843"/>
      <c r="Z34" s="843"/>
      <c r="AA34" s="843">
        <v>-683</v>
      </c>
      <c r="AB34" s="843"/>
      <c r="AC34" s="843"/>
      <c r="AD34" s="843"/>
      <c r="AE34" s="844"/>
      <c r="AF34" s="845">
        <v>921</v>
      </c>
      <c r="AG34" s="846"/>
      <c r="AH34" s="846"/>
      <c r="AI34" s="846"/>
      <c r="AJ34" s="847"/>
      <c r="AK34" s="914">
        <v>1597</v>
      </c>
      <c r="AL34" s="915"/>
      <c r="AM34" s="915"/>
      <c r="AN34" s="915"/>
      <c r="AO34" s="915"/>
      <c r="AP34" s="915">
        <v>13397</v>
      </c>
      <c r="AQ34" s="915"/>
      <c r="AR34" s="915"/>
      <c r="AS34" s="915"/>
      <c r="AT34" s="915"/>
      <c r="AU34" s="915">
        <v>9793</v>
      </c>
      <c r="AV34" s="915"/>
      <c r="AW34" s="915"/>
      <c r="AX34" s="915"/>
      <c r="AY34" s="915"/>
      <c r="AZ34" s="916" t="s">
        <v>583</v>
      </c>
      <c r="BA34" s="916"/>
      <c r="BB34" s="916"/>
      <c r="BC34" s="916"/>
      <c r="BD34" s="916"/>
      <c r="BE34" s="912" t="s">
        <v>410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411</v>
      </c>
      <c r="C35" s="840"/>
      <c r="D35" s="840"/>
      <c r="E35" s="840"/>
      <c r="F35" s="840"/>
      <c r="G35" s="840"/>
      <c r="H35" s="840"/>
      <c r="I35" s="840"/>
      <c r="J35" s="840"/>
      <c r="K35" s="840"/>
      <c r="L35" s="840"/>
      <c r="M35" s="840"/>
      <c r="N35" s="840"/>
      <c r="O35" s="840"/>
      <c r="P35" s="841"/>
      <c r="Q35" s="842">
        <v>739</v>
      </c>
      <c r="R35" s="843"/>
      <c r="S35" s="843"/>
      <c r="T35" s="843"/>
      <c r="U35" s="843"/>
      <c r="V35" s="843">
        <v>739</v>
      </c>
      <c r="W35" s="843"/>
      <c r="X35" s="843"/>
      <c r="Y35" s="843"/>
      <c r="Z35" s="843"/>
      <c r="AA35" s="843" t="s">
        <v>583</v>
      </c>
      <c r="AB35" s="843"/>
      <c r="AC35" s="843"/>
      <c r="AD35" s="843"/>
      <c r="AE35" s="844"/>
      <c r="AF35" s="845" t="s">
        <v>180</v>
      </c>
      <c r="AG35" s="846"/>
      <c r="AH35" s="846"/>
      <c r="AI35" s="846"/>
      <c r="AJ35" s="847"/>
      <c r="AK35" s="914">
        <v>33</v>
      </c>
      <c r="AL35" s="915"/>
      <c r="AM35" s="915"/>
      <c r="AN35" s="915"/>
      <c r="AO35" s="915"/>
      <c r="AP35" s="915">
        <v>1223</v>
      </c>
      <c r="AQ35" s="915"/>
      <c r="AR35" s="915"/>
      <c r="AS35" s="915"/>
      <c r="AT35" s="915"/>
      <c r="AU35" s="915">
        <v>632</v>
      </c>
      <c r="AV35" s="915"/>
      <c r="AW35" s="915"/>
      <c r="AX35" s="915"/>
      <c r="AY35" s="915"/>
      <c r="AZ35" s="916" t="s">
        <v>583</v>
      </c>
      <c r="BA35" s="916"/>
      <c r="BB35" s="916"/>
      <c r="BC35" s="916"/>
      <c r="BD35" s="916"/>
      <c r="BE35" s="912" t="s">
        <v>412</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413</v>
      </c>
      <c r="C36" s="840"/>
      <c r="D36" s="840"/>
      <c r="E36" s="840"/>
      <c r="F36" s="840"/>
      <c r="G36" s="840"/>
      <c r="H36" s="840"/>
      <c r="I36" s="840"/>
      <c r="J36" s="840"/>
      <c r="K36" s="840"/>
      <c r="L36" s="840"/>
      <c r="M36" s="840"/>
      <c r="N36" s="840"/>
      <c r="O36" s="840"/>
      <c r="P36" s="841"/>
      <c r="Q36" s="842">
        <v>340</v>
      </c>
      <c r="R36" s="843"/>
      <c r="S36" s="843"/>
      <c r="T36" s="843"/>
      <c r="U36" s="843"/>
      <c r="V36" s="843">
        <v>340</v>
      </c>
      <c r="W36" s="843"/>
      <c r="X36" s="843"/>
      <c r="Y36" s="843"/>
      <c r="Z36" s="843"/>
      <c r="AA36" s="843" t="s">
        <v>605</v>
      </c>
      <c r="AB36" s="843"/>
      <c r="AC36" s="843"/>
      <c r="AD36" s="843"/>
      <c r="AE36" s="844"/>
      <c r="AF36" s="845" t="s">
        <v>180</v>
      </c>
      <c r="AG36" s="846"/>
      <c r="AH36" s="846"/>
      <c r="AI36" s="846"/>
      <c r="AJ36" s="847"/>
      <c r="AK36" s="914">
        <v>243</v>
      </c>
      <c r="AL36" s="915"/>
      <c r="AM36" s="915"/>
      <c r="AN36" s="915"/>
      <c r="AO36" s="915"/>
      <c r="AP36" s="915">
        <v>26</v>
      </c>
      <c r="AQ36" s="915"/>
      <c r="AR36" s="915"/>
      <c r="AS36" s="915"/>
      <c r="AT36" s="915"/>
      <c r="AU36" s="915">
        <v>22</v>
      </c>
      <c r="AV36" s="915"/>
      <c r="AW36" s="915"/>
      <c r="AX36" s="915"/>
      <c r="AY36" s="915"/>
      <c r="AZ36" s="916" t="s">
        <v>583</v>
      </c>
      <c r="BA36" s="916"/>
      <c r="BB36" s="916"/>
      <c r="BC36" s="916"/>
      <c r="BD36" s="916"/>
      <c r="BE36" s="912" t="s">
        <v>414</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4315</v>
      </c>
      <c r="AG63" s="926"/>
      <c r="AH63" s="926"/>
      <c r="AI63" s="926"/>
      <c r="AJ63" s="927"/>
      <c r="AK63" s="928"/>
      <c r="AL63" s="923"/>
      <c r="AM63" s="923"/>
      <c r="AN63" s="923"/>
      <c r="AO63" s="923"/>
      <c r="AP63" s="926">
        <v>102521</v>
      </c>
      <c r="AQ63" s="926"/>
      <c r="AR63" s="926"/>
      <c r="AS63" s="926"/>
      <c r="AT63" s="926"/>
      <c r="AU63" s="926">
        <v>50730</v>
      </c>
      <c r="AV63" s="926"/>
      <c r="AW63" s="926"/>
      <c r="AX63" s="926"/>
      <c r="AY63" s="926"/>
      <c r="AZ63" s="930"/>
      <c r="BA63" s="930"/>
      <c r="BB63" s="930"/>
      <c r="BC63" s="930"/>
      <c r="BD63" s="930"/>
      <c r="BE63" s="931"/>
      <c r="BF63" s="931"/>
      <c r="BG63" s="931"/>
      <c r="BH63" s="931"/>
      <c r="BI63" s="932"/>
      <c r="BJ63" s="933" t="s">
        <v>417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584</v>
      </c>
      <c r="C68" s="954"/>
      <c r="D68" s="954"/>
      <c r="E68" s="954"/>
      <c r="F68" s="954"/>
      <c r="G68" s="954"/>
      <c r="H68" s="954"/>
      <c r="I68" s="954"/>
      <c r="J68" s="954"/>
      <c r="K68" s="954"/>
      <c r="L68" s="954"/>
      <c r="M68" s="954"/>
      <c r="N68" s="954"/>
      <c r="O68" s="954"/>
      <c r="P68" s="955"/>
      <c r="Q68" s="956">
        <v>554</v>
      </c>
      <c r="R68" s="950"/>
      <c r="S68" s="950"/>
      <c r="T68" s="950"/>
      <c r="U68" s="950"/>
      <c r="V68" s="950">
        <v>540</v>
      </c>
      <c r="W68" s="950"/>
      <c r="X68" s="950"/>
      <c r="Y68" s="950"/>
      <c r="Z68" s="950"/>
      <c r="AA68" s="950">
        <v>14</v>
      </c>
      <c r="AB68" s="950"/>
      <c r="AC68" s="950"/>
      <c r="AD68" s="950"/>
      <c r="AE68" s="950"/>
      <c r="AF68" s="950">
        <v>14</v>
      </c>
      <c r="AG68" s="950"/>
      <c r="AH68" s="950"/>
      <c r="AI68" s="950"/>
      <c r="AJ68" s="950"/>
      <c r="AK68" s="950">
        <v>28</v>
      </c>
      <c r="AL68" s="950"/>
      <c r="AM68" s="950"/>
      <c r="AN68" s="950"/>
      <c r="AO68" s="950"/>
      <c r="AP68" s="950" t="s">
        <v>597</v>
      </c>
      <c r="AQ68" s="950"/>
      <c r="AR68" s="950"/>
      <c r="AS68" s="950"/>
      <c r="AT68" s="950"/>
      <c r="AU68" s="950" t="s">
        <v>597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585</v>
      </c>
      <c r="C69" s="958"/>
      <c r="D69" s="958"/>
      <c r="E69" s="958"/>
      <c r="F69" s="958"/>
      <c r="G69" s="958"/>
      <c r="H69" s="958"/>
      <c r="I69" s="958"/>
      <c r="J69" s="958"/>
      <c r="K69" s="958"/>
      <c r="L69" s="958"/>
      <c r="M69" s="958"/>
      <c r="N69" s="958"/>
      <c r="O69" s="958"/>
      <c r="P69" s="959"/>
      <c r="Q69" s="960">
        <v>147560</v>
      </c>
      <c r="R69" s="915"/>
      <c r="S69" s="915"/>
      <c r="T69" s="915"/>
      <c r="U69" s="915"/>
      <c r="V69" s="915">
        <v>144733</v>
      </c>
      <c r="W69" s="915"/>
      <c r="X69" s="915"/>
      <c r="Y69" s="915"/>
      <c r="Z69" s="915"/>
      <c r="AA69" s="915">
        <v>2827</v>
      </c>
      <c r="AB69" s="915"/>
      <c r="AC69" s="915"/>
      <c r="AD69" s="915"/>
      <c r="AE69" s="915"/>
      <c r="AF69" s="915">
        <v>2827</v>
      </c>
      <c r="AG69" s="915"/>
      <c r="AH69" s="915"/>
      <c r="AI69" s="915"/>
      <c r="AJ69" s="915"/>
      <c r="AK69" s="915">
        <v>2337</v>
      </c>
      <c r="AL69" s="915"/>
      <c r="AM69" s="915"/>
      <c r="AN69" s="915"/>
      <c r="AO69" s="915"/>
      <c r="AP69" s="915" t="s">
        <v>597</v>
      </c>
      <c r="AQ69" s="915"/>
      <c r="AR69" s="915"/>
      <c r="AS69" s="915"/>
      <c r="AT69" s="915"/>
      <c r="AU69" s="915" t="s">
        <v>597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606</v>
      </c>
      <c r="C70" s="958"/>
      <c r="D70" s="958"/>
      <c r="E70" s="958"/>
      <c r="F70" s="958"/>
      <c r="G70" s="958"/>
      <c r="H70" s="958"/>
      <c r="I70" s="958"/>
      <c r="J70" s="958"/>
      <c r="K70" s="958"/>
      <c r="L70" s="958"/>
      <c r="M70" s="958"/>
      <c r="N70" s="958"/>
      <c r="O70" s="958"/>
      <c r="P70" s="959"/>
      <c r="Q70" s="960">
        <v>24314</v>
      </c>
      <c r="R70" s="915"/>
      <c r="S70" s="915"/>
      <c r="T70" s="915"/>
      <c r="U70" s="915"/>
      <c r="V70" s="915">
        <v>20301</v>
      </c>
      <c r="W70" s="915"/>
      <c r="X70" s="915"/>
      <c r="Y70" s="915"/>
      <c r="Z70" s="915"/>
      <c r="AA70" s="915">
        <v>4013</v>
      </c>
      <c r="AB70" s="915"/>
      <c r="AC70" s="915"/>
      <c r="AD70" s="915"/>
      <c r="AE70" s="915"/>
      <c r="AF70" s="915">
        <v>32328</v>
      </c>
      <c r="AG70" s="915"/>
      <c r="AH70" s="915"/>
      <c r="AI70" s="915"/>
      <c r="AJ70" s="915"/>
      <c r="AK70" s="915" t="s">
        <v>607</v>
      </c>
      <c r="AL70" s="915"/>
      <c r="AM70" s="915"/>
      <c r="AN70" s="915"/>
      <c r="AO70" s="915"/>
      <c r="AP70" s="915">
        <v>55202</v>
      </c>
      <c r="AQ70" s="915"/>
      <c r="AR70" s="915"/>
      <c r="AS70" s="915"/>
      <c r="AT70" s="915"/>
      <c r="AU70" s="915">
        <v>166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35168</v>
      </c>
      <c r="AG88" s="926"/>
      <c r="AH88" s="926"/>
      <c r="AI88" s="926"/>
      <c r="AJ88" s="926"/>
      <c r="AK88" s="923"/>
      <c r="AL88" s="923"/>
      <c r="AM88" s="923"/>
      <c r="AN88" s="923"/>
      <c r="AO88" s="923"/>
      <c r="AP88" s="926">
        <v>55202</v>
      </c>
      <c r="AQ88" s="926"/>
      <c r="AR88" s="926"/>
      <c r="AS88" s="926"/>
      <c r="AT88" s="926"/>
      <c r="AU88" s="926">
        <v>166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504</v>
      </c>
      <c r="CS102" s="934"/>
      <c r="CT102" s="934"/>
      <c r="CU102" s="934"/>
      <c r="CV102" s="977"/>
      <c r="CW102" s="976">
        <v>160</v>
      </c>
      <c r="CX102" s="934"/>
      <c r="CY102" s="934"/>
      <c r="CZ102" s="934"/>
      <c r="DA102" s="977"/>
      <c r="DB102" s="976">
        <v>7182</v>
      </c>
      <c r="DC102" s="934"/>
      <c r="DD102" s="934"/>
      <c r="DE102" s="934"/>
      <c r="DF102" s="977"/>
      <c r="DG102" s="976" t="s">
        <v>601</v>
      </c>
      <c r="DH102" s="934"/>
      <c r="DI102" s="934"/>
      <c r="DJ102" s="934"/>
      <c r="DK102" s="977"/>
      <c r="DL102" s="976" t="s">
        <v>601</v>
      </c>
      <c r="DM102" s="934"/>
      <c r="DN102" s="934"/>
      <c r="DO102" s="934"/>
      <c r="DP102" s="977"/>
      <c r="DQ102" s="976">
        <v>7132</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306</v>
      </c>
      <c r="AG109" s="979"/>
      <c r="AH109" s="979"/>
      <c r="AI109" s="979"/>
      <c r="AJ109" s="980"/>
      <c r="AK109" s="978" t="s">
        <v>305</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306</v>
      </c>
      <c r="BW109" s="979"/>
      <c r="BX109" s="979"/>
      <c r="BY109" s="979"/>
      <c r="BZ109" s="980"/>
      <c r="CA109" s="978" t="s">
        <v>305</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306</v>
      </c>
      <c r="DM109" s="979"/>
      <c r="DN109" s="979"/>
      <c r="DO109" s="979"/>
      <c r="DP109" s="980"/>
      <c r="DQ109" s="978" t="s">
        <v>305</v>
      </c>
      <c r="DR109" s="979"/>
      <c r="DS109" s="979"/>
      <c r="DT109" s="979"/>
      <c r="DU109" s="980"/>
      <c r="DV109" s="978" t="s">
        <v>437</v>
      </c>
      <c r="DW109" s="979"/>
      <c r="DX109" s="979"/>
      <c r="DY109" s="979"/>
      <c r="DZ109" s="981"/>
    </row>
    <row r="110" spans="1:131" s="247"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16374302</v>
      </c>
      <c r="AB110" s="986"/>
      <c r="AC110" s="986"/>
      <c r="AD110" s="986"/>
      <c r="AE110" s="987"/>
      <c r="AF110" s="988">
        <v>16363039</v>
      </c>
      <c r="AG110" s="986"/>
      <c r="AH110" s="986"/>
      <c r="AI110" s="986"/>
      <c r="AJ110" s="987"/>
      <c r="AK110" s="988">
        <v>16403327</v>
      </c>
      <c r="AL110" s="986"/>
      <c r="AM110" s="986"/>
      <c r="AN110" s="986"/>
      <c r="AO110" s="987"/>
      <c r="AP110" s="989">
        <v>20.3</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175521534</v>
      </c>
      <c r="BR110" s="1021"/>
      <c r="BS110" s="1021"/>
      <c r="BT110" s="1021"/>
      <c r="BU110" s="1021"/>
      <c r="BV110" s="1021">
        <v>178157395</v>
      </c>
      <c r="BW110" s="1021"/>
      <c r="BX110" s="1021"/>
      <c r="BY110" s="1021"/>
      <c r="BZ110" s="1021"/>
      <c r="CA110" s="1021">
        <v>177448427</v>
      </c>
      <c r="CB110" s="1021"/>
      <c r="CC110" s="1021"/>
      <c r="CD110" s="1021"/>
      <c r="CE110" s="1021"/>
      <c r="CF110" s="1035">
        <v>219.4</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180</v>
      </c>
      <c r="DH110" s="1021"/>
      <c r="DI110" s="1021"/>
      <c r="DJ110" s="1021"/>
      <c r="DK110" s="1021"/>
      <c r="DL110" s="1021" t="s">
        <v>402</v>
      </c>
      <c r="DM110" s="1021"/>
      <c r="DN110" s="1021"/>
      <c r="DO110" s="1021"/>
      <c r="DP110" s="1021"/>
      <c r="DQ110" s="1021" t="s">
        <v>180</v>
      </c>
      <c r="DR110" s="1021"/>
      <c r="DS110" s="1021"/>
      <c r="DT110" s="1021"/>
      <c r="DU110" s="1021"/>
      <c r="DV110" s="1022" t="s">
        <v>402</v>
      </c>
      <c r="DW110" s="1022"/>
      <c r="DX110" s="1022"/>
      <c r="DY110" s="1022"/>
      <c r="DZ110" s="1023"/>
    </row>
    <row r="111" spans="1:131" s="247" customFormat="1" ht="26.25" customHeight="1" x14ac:dyDescent="0.15">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402</v>
      </c>
      <c r="AB111" s="1028"/>
      <c r="AC111" s="1028"/>
      <c r="AD111" s="1028"/>
      <c r="AE111" s="1029"/>
      <c r="AF111" s="1030" t="s">
        <v>402</v>
      </c>
      <c r="AG111" s="1028"/>
      <c r="AH111" s="1028"/>
      <c r="AI111" s="1028"/>
      <c r="AJ111" s="1029"/>
      <c r="AK111" s="1030" t="s">
        <v>402</v>
      </c>
      <c r="AL111" s="1028"/>
      <c r="AM111" s="1028"/>
      <c r="AN111" s="1028"/>
      <c r="AO111" s="1029"/>
      <c r="AP111" s="1031" t="s">
        <v>180</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v>111984</v>
      </c>
      <c r="BR111" s="1014"/>
      <c r="BS111" s="1014"/>
      <c r="BT111" s="1014"/>
      <c r="BU111" s="1014"/>
      <c r="BV111" s="1014">
        <v>84288</v>
      </c>
      <c r="BW111" s="1014"/>
      <c r="BX111" s="1014"/>
      <c r="BY111" s="1014"/>
      <c r="BZ111" s="1014"/>
      <c r="CA111" s="1014">
        <v>67431</v>
      </c>
      <c r="CB111" s="1014"/>
      <c r="CC111" s="1014"/>
      <c r="CD111" s="1014"/>
      <c r="CE111" s="1014"/>
      <c r="CF111" s="1008">
        <v>0.1</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402</v>
      </c>
      <c r="DH111" s="1014"/>
      <c r="DI111" s="1014"/>
      <c r="DJ111" s="1014"/>
      <c r="DK111" s="1014"/>
      <c r="DL111" s="1014" t="s">
        <v>402</v>
      </c>
      <c r="DM111" s="1014"/>
      <c r="DN111" s="1014"/>
      <c r="DO111" s="1014"/>
      <c r="DP111" s="1014"/>
      <c r="DQ111" s="1014" t="s">
        <v>402</v>
      </c>
      <c r="DR111" s="1014"/>
      <c r="DS111" s="1014"/>
      <c r="DT111" s="1014"/>
      <c r="DU111" s="1014"/>
      <c r="DV111" s="1015" t="s">
        <v>402</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66667</v>
      </c>
      <c r="AB112" s="1053"/>
      <c r="AC112" s="1053"/>
      <c r="AD112" s="1053"/>
      <c r="AE112" s="1054"/>
      <c r="AF112" s="1055">
        <v>66667</v>
      </c>
      <c r="AG112" s="1053"/>
      <c r="AH112" s="1053"/>
      <c r="AI112" s="1053"/>
      <c r="AJ112" s="1054"/>
      <c r="AK112" s="1055">
        <v>66667</v>
      </c>
      <c r="AL112" s="1053"/>
      <c r="AM112" s="1053"/>
      <c r="AN112" s="1053"/>
      <c r="AO112" s="1054"/>
      <c r="AP112" s="1056">
        <v>0.1</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49661110</v>
      </c>
      <c r="BR112" s="1014"/>
      <c r="BS112" s="1014"/>
      <c r="BT112" s="1014"/>
      <c r="BU112" s="1014"/>
      <c r="BV112" s="1014">
        <v>50290239</v>
      </c>
      <c r="BW112" s="1014"/>
      <c r="BX112" s="1014"/>
      <c r="BY112" s="1014"/>
      <c r="BZ112" s="1014"/>
      <c r="CA112" s="1014">
        <v>50730100</v>
      </c>
      <c r="CB112" s="1014"/>
      <c r="CC112" s="1014"/>
      <c r="CD112" s="1014"/>
      <c r="CE112" s="1014"/>
      <c r="CF112" s="1008">
        <v>62.7</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180</v>
      </c>
      <c r="DH112" s="1014"/>
      <c r="DI112" s="1014"/>
      <c r="DJ112" s="1014"/>
      <c r="DK112" s="1014"/>
      <c r="DL112" s="1014" t="s">
        <v>402</v>
      </c>
      <c r="DM112" s="1014"/>
      <c r="DN112" s="1014"/>
      <c r="DO112" s="1014"/>
      <c r="DP112" s="1014"/>
      <c r="DQ112" s="1014" t="s">
        <v>402</v>
      </c>
      <c r="DR112" s="1014"/>
      <c r="DS112" s="1014"/>
      <c r="DT112" s="1014"/>
      <c r="DU112" s="1014"/>
      <c r="DV112" s="1015" t="s">
        <v>402</v>
      </c>
      <c r="DW112" s="1015"/>
      <c r="DX112" s="1015"/>
      <c r="DY112" s="1015"/>
      <c r="DZ112" s="1016"/>
    </row>
    <row r="113" spans="1:130" s="24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3553378</v>
      </c>
      <c r="AB113" s="1028"/>
      <c r="AC113" s="1028"/>
      <c r="AD113" s="1028"/>
      <c r="AE113" s="1029"/>
      <c r="AF113" s="1030">
        <v>3160886</v>
      </c>
      <c r="AG113" s="1028"/>
      <c r="AH113" s="1028"/>
      <c r="AI113" s="1028"/>
      <c r="AJ113" s="1029"/>
      <c r="AK113" s="1030">
        <v>2903076</v>
      </c>
      <c r="AL113" s="1028"/>
      <c r="AM113" s="1028"/>
      <c r="AN113" s="1028"/>
      <c r="AO113" s="1029"/>
      <c r="AP113" s="1031">
        <v>3.6</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t="s">
        <v>180</v>
      </c>
      <c r="BR113" s="1014"/>
      <c r="BS113" s="1014"/>
      <c r="BT113" s="1014"/>
      <c r="BU113" s="1014"/>
      <c r="BV113" s="1014">
        <v>166156</v>
      </c>
      <c r="BW113" s="1014"/>
      <c r="BX113" s="1014"/>
      <c r="BY113" s="1014"/>
      <c r="BZ113" s="1014"/>
      <c r="CA113" s="1014">
        <v>165606</v>
      </c>
      <c r="CB113" s="1014"/>
      <c r="CC113" s="1014"/>
      <c r="CD113" s="1014"/>
      <c r="CE113" s="1014"/>
      <c r="CF113" s="1008">
        <v>0.2</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180</v>
      </c>
      <c r="DH113" s="1053"/>
      <c r="DI113" s="1053"/>
      <c r="DJ113" s="1053"/>
      <c r="DK113" s="1054"/>
      <c r="DL113" s="1055" t="s">
        <v>402</v>
      </c>
      <c r="DM113" s="1053"/>
      <c r="DN113" s="1053"/>
      <c r="DO113" s="1053"/>
      <c r="DP113" s="1054"/>
      <c r="DQ113" s="1055" t="s">
        <v>180</v>
      </c>
      <c r="DR113" s="1053"/>
      <c r="DS113" s="1053"/>
      <c r="DT113" s="1053"/>
      <c r="DU113" s="1054"/>
      <c r="DV113" s="1056" t="s">
        <v>402</v>
      </c>
      <c r="DW113" s="1057"/>
      <c r="DX113" s="1057"/>
      <c r="DY113" s="1057"/>
      <c r="DZ113" s="1058"/>
    </row>
    <row r="114" spans="1:130" s="24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402</v>
      </c>
      <c r="AB114" s="1053"/>
      <c r="AC114" s="1053"/>
      <c r="AD114" s="1053"/>
      <c r="AE114" s="1054"/>
      <c r="AF114" s="1055">
        <v>11686</v>
      </c>
      <c r="AG114" s="1053"/>
      <c r="AH114" s="1053"/>
      <c r="AI114" s="1053"/>
      <c r="AJ114" s="1054"/>
      <c r="AK114" s="1055">
        <v>9370</v>
      </c>
      <c r="AL114" s="1053"/>
      <c r="AM114" s="1053"/>
      <c r="AN114" s="1053"/>
      <c r="AO114" s="1054"/>
      <c r="AP114" s="1056">
        <v>0</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24295978</v>
      </c>
      <c r="BR114" s="1014"/>
      <c r="BS114" s="1014"/>
      <c r="BT114" s="1014"/>
      <c r="BU114" s="1014"/>
      <c r="BV114" s="1014">
        <v>22920339</v>
      </c>
      <c r="BW114" s="1014"/>
      <c r="BX114" s="1014"/>
      <c r="BY114" s="1014"/>
      <c r="BZ114" s="1014"/>
      <c r="CA114" s="1014">
        <v>22773322</v>
      </c>
      <c r="CB114" s="1014"/>
      <c r="CC114" s="1014"/>
      <c r="CD114" s="1014"/>
      <c r="CE114" s="1014"/>
      <c r="CF114" s="1008">
        <v>28.2</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180</v>
      </c>
      <c r="DH114" s="1053"/>
      <c r="DI114" s="1053"/>
      <c r="DJ114" s="1053"/>
      <c r="DK114" s="1054"/>
      <c r="DL114" s="1055" t="s">
        <v>180</v>
      </c>
      <c r="DM114" s="1053"/>
      <c r="DN114" s="1053"/>
      <c r="DO114" s="1053"/>
      <c r="DP114" s="1054"/>
      <c r="DQ114" s="1055" t="s">
        <v>402</v>
      </c>
      <c r="DR114" s="1053"/>
      <c r="DS114" s="1053"/>
      <c r="DT114" s="1053"/>
      <c r="DU114" s="1054"/>
      <c r="DV114" s="1056" t="s">
        <v>180</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29608</v>
      </c>
      <c r="AB115" s="1028"/>
      <c r="AC115" s="1028"/>
      <c r="AD115" s="1028"/>
      <c r="AE115" s="1029"/>
      <c r="AF115" s="1030">
        <v>22839</v>
      </c>
      <c r="AG115" s="1028"/>
      <c r="AH115" s="1028"/>
      <c r="AI115" s="1028"/>
      <c r="AJ115" s="1029"/>
      <c r="AK115" s="1030">
        <v>17029</v>
      </c>
      <c r="AL115" s="1028"/>
      <c r="AM115" s="1028"/>
      <c r="AN115" s="1028"/>
      <c r="AO115" s="1029"/>
      <c r="AP115" s="1031">
        <v>0</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v>7002232</v>
      </c>
      <c r="BR115" s="1014"/>
      <c r="BS115" s="1014"/>
      <c r="BT115" s="1014"/>
      <c r="BU115" s="1014"/>
      <c r="BV115" s="1014">
        <v>7169039</v>
      </c>
      <c r="BW115" s="1014"/>
      <c r="BX115" s="1014"/>
      <c r="BY115" s="1014"/>
      <c r="BZ115" s="1014"/>
      <c r="CA115" s="1014">
        <v>7131567</v>
      </c>
      <c r="CB115" s="1014"/>
      <c r="CC115" s="1014"/>
      <c r="CD115" s="1014"/>
      <c r="CE115" s="1014"/>
      <c r="CF115" s="1008">
        <v>8.8000000000000007</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402</v>
      </c>
      <c r="DH115" s="1053"/>
      <c r="DI115" s="1053"/>
      <c r="DJ115" s="1053"/>
      <c r="DK115" s="1054"/>
      <c r="DL115" s="1055" t="s">
        <v>402</v>
      </c>
      <c r="DM115" s="1053"/>
      <c r="DN115" s="1053"/>
      <c r="DO115" s="1053"/>
      <c r="DP115" s="1054"/>
      <c r="DQ115" s="1055" t="s">
        <v>402</v>
      </c>
      <c r="DR115" s="1053"/>
      <c r="DS115" s="1053"/>
      <c r="DT115" s="1053"/>
      <c r="DU115" s="1054"/>
      <c r="DV115" s="1056" t="s">
        <v>402</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33</v>
      </c>
      <c r="AB116" s="1053"/>
      <c r="AC116" s="1053"/>
      <c r="AD116" s="1053"/>
      <c r="AE116" s="1054"/>
      <c r="AF116" s="1055">
        <v>59</v>
      </c>
      <c r="AG116" s="1053"/>
      <c r="AH116" s="1053"/>
      <c r="AI116" s="1053"/>
      <c r="AJ116" s="1054"/>
      <c r="AK116" s="1055" t="s">
        <v>402</v>
      </c>
      <c r="AL116" s="1053"/>
      <c r="AM116" s="1053"/>
      <c r="AN116" s="1053"/>
      <c r="AO116" s="1054"/>
      <c r="AP116" s="1056" t="s">
        <v>180</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402</v>
      </c>
      <c r="BR116" s="1014"/>
      <c r="BS116" s="1014"/>
      <c r="BT116" s="1014"/>
      <c r="BU116" s="1014"/>
      <c r="BV116" s="1014" t="s">
        <v>180</v>
      </c>
      <c r="BW116" s="1014"/>
      <c r="BX116" s="1014"/>
      <c r="BY116" s="1014"/>
      <c r="BZ116" s="1014"/>
      <c r="CA116" s="1014" t="s">
        <v>402</v>
      </c>
      <c r="CB116" s="1014"/>
      <c r="CC116" s="1014"/>
      <c r="CD116" s="1014"/>
      <c r="CE116" s="1014"/>
      <c r="CF116" s="1008" t="s">
        <v>402</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402</v>
      </c>
      <c r="DH116" s="1053"/>
      <c r="DI116" s="1053"/>
      <c r="DJ116" s="1053"/>
      <c r="DK116" s="1054"/>
      <c r="DL116" s="1055" t="s">
        <v>402</v>
      </c>
      <c r="DM116" s="1053"/>
      <c r="DN116" s="1053"/>
      <c r="DO116" s="1053"/>
      <c r="DP116" s="1054"/>
      <c r="DQ116" s="1055" t="s">
        <v>402</v>
      </c>
      <c r="DR116" s="1053"/>
      <c r="DS116" s="1053"/>
      <c r="DT116" s="1053"/>
      <c r="DU116" s="1054"/>
      <c r="DV116" s="1056" t="s">
        <v>180</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20023988</v>
      </c>
      <c r="AB117" s="1071"/>
      <c r="AC117" s="1071"/>
      <c r="AD117" s="1071"/>
      <c r="AE117" s="1072"/>
      <c r="AF117" s="1073">
        <v>19625176</v>
      </c>
      <c r="AG117" s="1071"/>
      <c r="AH117" s="1071"/>
      <c r="AI117" s="1071"/>
      <c r="AJ117" s="1072"/>
      <c r="AK117" s="1073">
        <v>19399469</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402</v>
      </c>
      <c r="BR117" s="1014"/>
      <c r="BS117" s="1014"/>
      <c r="BT117" s="1014"/>
      <c r="BU117" s="1014"/>
      <c r="BV117" s="1014" t="s">
        <v>180</v>
      </c>
      <c r="BW117" s="1014"/>
      <c r="BX117" s="1014"/>
      <c r="BY117" s="1014"/>
      <c r="BZ117" s="1014"/>
      <c r="CA117" s="1014" t="s">
        <v>180</v>
      </c>
      <c r="CB117" s="1014"/>
      <c r="CC117" s="1014"/>
      <c r="CD117" s="1014"/>
      <c r="CE117" s="1014"/>
      <c r="CF117" s="1008" t="s">
        <v>402</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402</v>
      </c>
      <c r="DH117" s="1053"/>
      <c r="DI117" s="1053"/>
      <c r="DJ117" s="1053"/>
      <c r="DK117" s="1054"/>
      <c r="DL117" s="1055" t="s">
        <v>402</v>
      </c>
      <c r="DM117" s="1053"/>
      <c r="DN117" s="1053"/>
      <c r="DO117" s="1053"/>
      <c r="DP117" s="1054"/>
      <c r="DQ117" s="1055" t="s">
        <v>402</v>
      </c>
      <c r="DR117" s="1053"/>
      <c r="DS117" s="1053"/>
      <c r="DT117" s="1053"/>
      <c r="DU117" s="1054"/>
      <c r="DV117" s="1056" t="s">
        <v>402</v>
      </c>
      <c r="DW117" s="1057"/>
      <c r="DX117" s="1057"/>
      <c r="DY117" s="1057"/>
      <c r="DZ117" s="1058"/>
    </row>
    <row r="118" spans="1:130" s="247"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306</v>
      </c>
      <c r="AG118" s="979"/>
      <c r="AH118" s="979"/>
      <c r="AI118" s="979"/>
      <c r="AJ118" s="980"/>
      <c r="AK118" s="978" t="s">
        <v>305</v>
      </c>
      <c r="AL118" s="979"/>
      <c r="AM118" s="979"/>
      <c r="AN118" s="979"/>
      <c r="AO118" s="980"/>
      <c r="AP118" s="1065" t="s">
        <v>437</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402</v>
      </c>
      <c r="BR118" s="1092"/>
      <c r="BS118" s="1092"/>
      <c r="BT118" s="1092"/>
      <c r="BU118" s="1092"/>
      <c r="BV118" s="1092" t="s">
        <v>180</v>
      </c>
      <c r="BW118" s="1092"/>
      <c r="BX118" s="1092"/>
      <c r="BY118" s="1092"/>
      <c r="BZ118" s="1092"/>
      <c r="CA118" s="1092" t="s">
        <v>402</v>
      </c>
      <c r="CB118" s="1092"/>
      <c r="CC118" s="1092"/>
      <c r="CD118" s="1092"/>
      <c r="CE118" s="1092"/>
      <c r="CF118" s="1008" t="s">
        <v>180</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180</v>
      </c>
      <c r="DH118" s="1053"/>
      <c r="DI118" s="1053"/>
      <c r="DJ118" s="1053"/>
      <c r="DK118" s="1054"/>
      <c r="DL118" s="1055" t="s">
        <v>402</v>
      </c>
      <c r="DM118" s="1053"/>
      <c r="DN118" s="1053"/>
      <c r="DO118" s="1053"/>
      <c r="DP118" s="1054"/>
      <c r="DQ118" s="1055" t="s">
        <v>180</v>
      </c>
      <c r="DR118" s="1053"/>
      <c r="DS118" s="1053"/>
      <c r="DT118" s="1053"/>
      <c r="DU118" s="1054"/>
      <c r="DV118" s="1056" t="s">
        <v>402</v>
      </c>
      <c r="DW118" s="1057"/>
      <c r="DX118" s="1057"/>
      <c r="DY118" s="1057"/>
      <c r="DZ118" s="1058"/>
    </row>
    <row r="119" spans="1:130" s="247"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180</v>
      </c>
      <c r="AB119" s="986"/>
      <c r="AC119" s="986"/>
      <c r="AD119" s="986"/>
      <c r="AE119" s="987"/>
      <c r="AF119" s="988" t="s">
        <v>402</v>
      </c>
      <c r="AG119" s="986"/>
      <c r="AH119" s="986"/>
      <c r="AI119" s="986"/>
      <c r="AJ119" s="987"/>
      <c r="AK119" s="988" t="s">
        <v>402</v>
      </c>
      <c r="AL119" s="986"/>
      <c r="AM119" s="986"/>
      <c r="AN119" s="986"/>
      <c r="AO119" s="987"/>
      <c r="AP119" s="989" t="s">
        <v>180</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467</v>
      </c>
      <c r="BP119" s="1100"/>
      <c r="BQ119" s="1091">
        <v>256592838</v>
      </c>
      <c r="BR119" s="1092"/>
      <c r="BS119" s="1092"/>
      <c r="BT119" s="1092"/>
      <c r="BU119" s="1092"/>
      <c r="BV119" s="1092">
        <v>258787456</v>
      </c>
      <c r="BW119" s="1092"/>
      <c r="BX119" s="1092"/>
      <c r="BY119" s="1092"/>
      <c r="BZ119" s="1092"/>
      <c r="CA119" s="1092">
        <v>258316453</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111984</v>
      </c>
      <c r="DH119" s="1078"/>
      <c r="DI119" s="1078"/>
      <c r="DJ119" s="1078"/>
      <c r="DK119" s="1079"/>
      <c r="DL119" s="1077">
        <v>84288</v>
      </c>
      <c r="DM119" s="1078"/>
      <c r="DN119" s="1078"/>
      <c r="DO119" s="1078"/>
      <c r="DP119" s="1079"/>
      <c r="DQ119" s="1077">
        <v>67431</v>
      </c>
      <c r="DR119" s="1078"/>
      <c r="DS119" s="1078"/>
      <c r="DT119" s="1078"/>
      <c r="DU119" s="1079"/>
      <c r="DV119" s="1080">
        <v>0.1</v>
      </c>
      <c r="DW119" s="1081"/>
      <c r="DX119" s="1081"/>
      <c r="DY119" s="1081"/>
      <c r="DZ119" s="1082"/>
    </row>
    <row r="120" spans="1:130" s="247" customFormat="1" ht="26.25" customHeight="1" x14ac:dyDescent="0.15">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402</v>
      </c>
      <c r="AB120" s="1053"/>
      <c r="AC120" s="1053"/>
      <c r="AD120" s="1053"/>
      <c r="AE120" s="1054"/>
      <c r="AF120" s="1055" t="s">
        <v>180</v>
      </c>
      <c r="AG120" s="1053"/>
      <c r="AH120" s="1053"/>
      <c r="AI120" s="1053"/>
      <c r="AJ120" s="1054"/>
      <c r="AK120" s="1055" t="s">
        <v>402</v>
      </c>
      <c r="AL120" s="1053"/>
      <c r="AM120" s="1053"/>
      <c r="AN120" s="1053"/>
      <c r="AO120" s="1054"/>
      <c r="AP120" s="1056" t="s">
        <v>402</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19334561</v>
      </c>
      <c r="BR120" s="1021"/>
      <c r="BS120" s="1021"/>
      <c r="BT120" s="1021"/>
      <c r="BU120" s="1021"/>
      <c r="BV120" s="1021">
        <v>14914901</v>
      </c>
      <c r="BW120" s="1021"/>
      <c r="BX120" s="1021"/>
      <c r="BY120" s="1021"/>
      <c r="BZ120" s="1021"/>
      <c r="CA120" s="1021">
        <v>14060730</v>
      </c>
      <c r="CB120" s="1021"/>
      <c r="CC120" s="1021"/>
      <c r="CD120" s="1021"/>
      <c r="CE120" s="1021"/>
      <c r="CF120" s="1035">
        <v>17.399999999999999</v>
      </c>
      <c r="CG120" s="1036"/>
      <c r="CH120" s="1036"/>
      <c r="CI120" s="1036"/>
      <c r="CJ120" s="1036"/>
      <c r="CK120" s="1101" t="s">
        <v>471</v>
      </c>
      <c r="CL120" s="1102"/>
      <c r="CM120" s="1102"/>
      <c r="CN120" s="1102"/>
      <c r="CO120" s="1103"/>
      <c r="CP120" s="1109" t="s">
        <v>407</v>
      </c>
      <c r="CQ120" s="1110"/>
      <c r="CR120" s="1110"/>
      <c r="CS120" s="1110"/>
      <c r="CT120" s="1110"/>
      <c r="CU120" s="1110"/>
      <c r="CV120" s="1110"/>
      <c r="CW120" s="1110"/>
      <c r="CX120" s="1110"/>
      <c r="CY120" s="1110"/>
      <c r="CZ120" s="1110"/>
      <c r="DA120" s="1110"/>
      <c r="DB120" s="1110"/>
      <c r="DC120" s="1110"/>
      <c r="DD120" s="1110"/>
      <c r="DE120" s="1110"/>
      <c r="DF120" s="1111"/>
      <c r="DG120" s="1020">
        <v>42888446</v>
      </c>
      <c r="DH120" s="1021"/>
      <c r="DI120" s="1021"/>
      <c r="DJ120" s="1021"/>
      <c r="DK120" s="1021"/>
      <c r="DL120" s="1021">
        <v>40120495</v>
      </c>
      <c r="DM120" s="1021"/>
      <c r="DN120" s="1021"/>
      <c r="DO120" s="1021"/>
      <c r="DP120" s="1021"/>
      <c r="DQ120" s="1021">
        <v>40047070</v>
      </c>
      <c r="DR120" s="1021"/>
      <c r="DS120" s="1021"/>
      <c r="DT120" s="1021"/>
      <c r="DU120" s="1021"/>
      <c r="DV120" s="1022">
        <v>49.5</v>
      </c>
      <c r="DW120" s="1022"/>
      <c r="DX120" s="1022"/>
      <c r="DY120" s="1022"/>
      <c r="DZ120" s="1023"/>
    </row>
    <row r="121" spans="1:130" s="247" customFormat="1" ht="26.25" customHeight="1" x14ac:dyDescent="0.15">
      <c r="A121" s="1153"/>
      <c r="B121" s="1040"/>
      <c r="C121" s="1061" t="s">
        <v>472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180</v>
      </c>
      <c r="AB121" s="1053"/>
      <c r="AC121" s="1053"/>
      <c r="AD121" s="1053"/>
      <c r="AE121" s="1054"/>
      <c r="AF121" s="1055" t="s">
        <v>402</v>
      </c>
      <c r="AG121" s="1053"/>
      <c r="AH121" s="1053"/>
      <c r="AI121" s="1053"/>
      <c r="AJ121" s="1054"/>
      <c r="AK121" s="1055" t="s">
        <v>180</v>
      </c>
      <c r="AL121" s="1053"/>
      <c r="AM121" s="1053"/>
      <c r="AN121" s="1053"/>
      <c r="AO121" s="1054"/>
      <c r="AP121" s="1056" t="s">
        <v>180</v>
      </c>
      <c r="AQ121" s="1057"/>
      <c r="AR121" s="1057"/>
      <c r="AS121" s="1057"/>
      <c r="AT121" s="1058"/>
      <c r="AU121" s="1086"/>
      <c r="AV121" s="1087"/>
      <c r="AW121" s="1087"/>
      <c r="AX121" s="1087"/>
      <c r="AY121" s="1088"/>
      <c r="AZ121" s="1043" t="s">
        <v>473</v>
      </c>
      <c r="BA121" s="1044"/>
      <c r="BB121" s="1044"/>
      <c r="BC121" s="1044"/>
      <c r="BD121" s="1044"/>
      <c r="BE121" s="1044"/>
      <c r="BF121" s="1044"/>
      <c r="BG121" s="1044"/>
      <c r="BH121" s="1044"/>
      <c r="BI121" s="1044"/>
      <c r="BJ121" s="1044"/>
      <c r="BK121" s="1044"/>
      <c r="BL121" s="1044"/>
      <c r="BM121" s="1044"/>
      <c r="BN121" s="1044"/>
      <c r="BO121" s="1044"/>
      <c r="BP121" s="1045"/>
      <c r="BQ121" s="1013">
        <v>7760225</v>
      </c>
      <c r="BR121" s="1014"/>
      <c r="BS121" s="1014"/>
      <c r="BT121" s="1014"/>
      <c r="BU121" s="1014"/>
      <c r="BV121" s="1014">
        <v>8554160</v>
      </c>
      <c r="BW121" s="1014"/>
      <c r="BX121" s="1014"/>
      <c r="BY121" s="1014"/>
      <c r="BZ121" s="1014"/>
      <c r="CA121" s="1014">
        <v>8376441</v>
      </c>
      <c r="CB121" s="1014"/>
      <c r="CC121" s="1014"/>
      <c r="CD121" s="1014"/>
      <c r="CE121" s="1014"/>
      <c r="CF121" s="1008">
        <v>10.4</v>
      </c>
      <c r="CG121" s="1009"/>
      <c r="CH121" s="1009"/>
      <c r="CI121" s="1009"/>
      <c r="CJ121" s="1009"/>
      <c r="CK121" s="1104"/>
      <c r="CL121" s="1105"/>
      <c r="CM121" s="1105"/>
      <c r="CN121" s="1105"/>
      <c r="CO121" s="1106"/>
      <c r="CP121" s="1114" t="s">
        <v>474</v>
      </c>
      <c r="CQ121" s="1115"/>
      <c r="CR121" s="1115"/>
      <c r="CS121" s="1115"/>
      <c r="CT121" s="1115"/>
      <c r="CU121" s="1115"/>
      <c r="CV121" s="1115"/>
      <c r="CW121" s="1115"/>
      <c r="CX121" s="1115"/>
      <c r="CY121" s="1115"/>
      <c r="CZ121" s="1115"/>
      <c r="DA121" s="1115"/>
      <c r="DB121" s="1115"/>
      <c r="DC121" s="1115"/>
      <c r="DD121" s="1115"/>
      <c r="DE121" s="1115"/>
      <c r="DF121" s="1116"/>
      <c r="DG121" s="1013">
        <v>5711450</v>
      </c>
      <c r="DH121" s="1014"/>
      <c r="DI121" s="1014"/>
      <c r="DJ121" s="1014"/>
      <c r="DK121" s="1014"/>
      <c r="DL121" s="1014">
        <v>9311059</v>
      </c>
      <c r="DM121" s="1014"/>
      <c r="DN121" s="1014"/>
      <c r="DO121" s="1014"/>
      <c r="DP121" s="1014"/>
      <c r="DQ121" s="1014">
        <v>9793155</v>
      </c>
      <c r="DR121" s="1014"/>
      <c r="DS121" s="1014"/>
      <c r="DT121" s="1014"/>
      <c r="DU121" s="1014"/>
      <c r="DV121" s="1015">
        <v>12.1</v>
      </c>
      <c r="DW121" s="1015"/>
      <c r="DX121" s="1015"/>
      <c r="DY121" s="1015"/>
      <c r="DZ121" s="1016"/>
    </row>
    <row r="122" spans="1:130" s="24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402</v>
      </c>
      <c r="AB122" s="1053"/>
      <c r="AC122" s="1053"/>
      <c r="AD122" s="1053"/>
      <c r="AE122" s="1054"/>
      <c r="AF122" s="1055" t="s">
        <v>402</v>
      </c>
      <c r="AG122" s="1053"/>
      <c r="AH122" s="1053"/>
      <c r="AI122" s="1053"/>
      <c r="AJ122" s="1054"/>
      <c r="AK122" s="1055" t="s">
        <v>180</v>
      </c>
      <c r="AL122" s="1053"/>
      <c r="AM122" s="1053"/>
      <c r="AN122" s="1053"/>
      <c r="AO122" s="1054"/>
      <c r="AP122" s="1056" t="s">
        <v>402</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172989973</v>
      </c>
      <c r="BR122" s="1092"/>
      <c r="BS122" s="1092"/>
      <c r="BT122" s="1092"/>
      <c r="BU122" s="1092"/>
      <c r="BV122" s="1092">
        <v>175676532</v>
      </c>
      <c r="BW122" s="1092"/>
      <c r="BX122" s="1092"/>
      <c r="BY122" s="1092"/>
      <c r="BZ122" s="1092"/>
      <c r="CA122" s="1092">
        <v>173496757</v>
      </c>
      <c r="CB122" s="1092"/>
      <c r="CC122" s="1092"/>
      <c r="CD122" s="1092"/>
      <c r="CE122" s="1092"/>
      <c r="CF122" s="1112">
        <v>214.5</v>
      </c>
      <c r="CG122" s="1113"/>
      <c r="CH122" s="1113"/>
      <c r="CI122" s="1113"/>
      <c r="CJ122" s="1113"/>
      <c r="CK122" s="1104"/>
      <c r="CL122" s="1105"/>
      <c r="CM122" s="1105"/>
      <c r="CN122" s="1105"/>
      <c r="CO122" s="1106"/>
      <c r="CP122" s="1114" t="s">
        <v>411</v>
      </c>
      <c r="CQ122" s="1115"/>
      <c r="CR122" s="1115"/>
      <c r="CS122" s="1115"/>
      <c r="CT122" s="1115"/>
      <c r="CU122" s="1115"/>
      <c r="CV122" s="1115"/>
      <c r="CW122" s="1115"/>
      <c r="CX122" s="1115"/>
      <c r="CY122" s="1115"/>
      <c r="CZ122" s="1115"/>
      <c r="DA122" s="1115"/>
      <c r="DB122" s="1115"/>
      <c r="DC122" s="1115"/>
      <c r="DD122" s="1115"/>
      <c r="DE122" s="1115"/>
      <c r="DF122" s="1116"/>
      <c r="DG122" s="1013">
        <v>60800</v>
      </c>
      <c r="DH122" s="1014"/>
      <c r="DI122" s="1014"/>
      <c r="DJ122" s="1014"/>
      <c r="DK122" s="1014"/>
      <c r="DL122" s="1014">
        <v>450295</v>
      </c>
      <c r="DM122" s="1014"/>
      <c r="DN122" s="1014"/>
      <c r="DO122" s="1014"/>
      <c r="DP122" s="1014"/>
      <c r="DQ122" s="1014">
        <v>632259</v>
      </c>
      <c r="DR122" s="1014"/>
      <c r="DS122" s="1014"/>
      <c r="DT122" s="1014"/>
      <c r="DU122" s="1014"/>
      <c r="DV122" s="1015">
        <v>0.8</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402</v>
      </c>
      <c r="AB123" s="1053"/>
      <c r="AC123" s="1053"/>
      <c r="AD123" s="1053"/>
      <c r="AE123" s="1054"/>
      <c r="AF123" s="1055" t="s">
        <v>402</v>
      </c>
      <c r="AG123" s="1053"/>
      <c r="AH123" s="1053"/>
      <c r="AI123" s="1053"/>
      <c r="AJ123" s="1054"/>
      <c r="AK123" s="1055" t="s">
        <v>180</v>
      </c>
      <c r="AL123" s="1053"/>
      <c r="AM123" s="1053"/>
      <c r="AN123" s="1053"/>
      <c r="AO123" s="1054"/>
      <c r="AP123" s="1056" t="s">
        <v>402</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476</v>
      </c>
      <c r="BP123" s="1100"/>
      <c r="BQ123" s="1159">
        <v>200084759</v>
      </c>
      <c r="BR123" s="1160"/>
      <c r="BS123" s="1160"/>
      <c r="BT123" s="1160"/>
      <c r="BU123" s="1160"/>
      <c r="BV123" s="1160">
        <v>199145593</v>
      </c>
      <c r="BW123" s="1160"/>
      <c r="BX123" s="1160"/>
      <c r="BY123" s="1160"/>
      <c r="BZ123" s="1160"/>
      <c r="CA123" s="1160">
        <v>195933928</v>
      </c>
      <c r="CB123" s="1160"/>
      <c r="CC123" s="1160"/>
      <c r="CD123" s="1160"/>
      <c r="CE123" s="1160"/>
      <c r="CF123" s="1093"/>
      <c r="CG123" s="1094"/>
      <c r="CH123" s="1094"/>
      <c r="CI123" s="1094"/>
      <c r="CJ123" s="1095"/>
      <c r="CK123" s="1104"/>
      <c r="CL123" s="1105"/>
      <c r="CM123" s="1105"/>
      <c r="CN123" s="1105"/>
      <c r="CO123" s="1106"/>
      <c r="CP123" s="1114" t="s">
        <v>406</v>
      </c>
      <c r="CQ123" s="1115"/>
      <c r="CR123" s="1115"/>
      <c r="CS123" s="1115"/>
      <c r="CT123" s="1115"/>
      <c r="CU123" s="1115"/>
      <c r="CV123" s="1115"/>
      <c r="CW123" s="1115"/>
      <c r="CX123" s="1115"/>
      <c r="CY123" s="1115"/>
      <c r="CZ123" s="1115"/>
      <c r="DA123" s="1115"/>
      <c r="DB123" s="1115"/>
      <c r="DC123" s="1115"/>
      <c r="DD123" s="1115"/>
      <c r="DE123" s="1115"/>
      <c r="DF123" s="1116"/>
      <c r="DG123" s="1052">
        <v>566302</v>
      </c>
      <c r="DH123" s="1053"/>
      <c r="DI123" s="1053"/>
      <c r="DJ123" s="1053"/>
      <c r="DK123" s="1054"/>
      <c r="DL123" s="1055">
        <v>405957</v>
      </c>
      <c r="DM123" s="1053"/>
      <c r="DN123" s="1053"/>
      <c r="DO123" s="1053"/>
      <c r="DP123" s="1054"/>
      <c r="DQ123" s="1055">
        <v>235577</v>
      </c>
      <c r="DR123" s="1053"/>
      <c r="DS123" s="1053"/>
      <c r="DT123" s="1053"/>
      <c r="DU123" s="1054"/>
      <c r="DV123" s="1056">
        <v>0.3</v>
      </c>
      <c r="DW123" s="1057"/>
      <c r="DX123" s="1057"/>
      <c r="DY123" s="1057"/>
      <c r="DZ123" s="1058"/>
    </row>
    <row r="124" spans="1:130" s="24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402</v>
      </c>
      <c r="AB124" s="1053"/>
      <c r="AC124" s="1053"/>
      <c r="AD124" s="1053"/>
      <c r="AE124" s="1054"/>
      <c r="AF124" s="1055" t="s">
        <v>180</v>
      </c>
      <c r="AG124" s="1053"/>
      <c r="AH124" s="1053"/>
      <c r="AI124" s="1053"/>
      <c r="AJ124" s="1054"/>
      <c r="AK124" s="1055" t="s">
        <v>402</v>
      </c>
      <c r="AL124" s="1053"/>
      <c r="AM124" s="1053"/>
      <c r="AN124" s="1053"/>
      <c r="AO124" s="1054"/>
      <c r="AP124" s="1056" t="s">
        <v>180</v>
      </c>
      <c r="AQ124" s="1057"/>
      <c r="AR124" s="1057"/>
      <c r="AS124" s="1057"/>
      <c r="AT124" s="1058"/>
      <c r="AU124" s="1155" t="s">
        <v>477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69.8</v>
      </c>
      <c r="BR124" s="1122"/>
      <c r="BS124" s="1122"/>
      <c r="BT124" s="1122"/>
      <c r="BU124" s="1122"/>
      <c r="BV124" s="1122">
        <v>73.400000000000006</v>
      </c>
      <c r="BW124" s="1122"/>
      <c r="BX124" s="1122"/>
      <c r="BY124" s="1122"/>
      <c r="BZ124" s="1122"/>
      <c r="CA124" s="1122">
        <v>77.099999999999994</v>
      </c>
      <c r="CB124" s="1122"/>
      <c r="CC124" s="1122"/>
      <c r="CD124" s="1122"/>
      <c r="CE124" s="1122"/>
      <c r="CF124" s="1123"/>
      <c r="CG124" s="1124"/>
      <c r="CH124" s="1124"/>
      <c r="CI124" s="1124"/>
      <c r="CJ124" s="1125"/>
      <c r="CK124" s="1107"/>
      <c r="CL124" s="1107"/>
      <c r="CM124" s="1107"/>
      <c r="CN124" s="1107"/>
      <c r="CO124" s="1108"/>
      <c r="CP124" s="1114" t="s">
        <v>478</v>
      </c>
      <c r="CQ124" s="1115"/>
      <c r="CR124" s="1115"/>
      <c r="CS124" s="1115"/>
      <c r="CT124" s="1115"/>
      <c r="CU124" s="1115"/>
      <c r="CV124" s="1115"/>
      <c r="CW124" s="1115"/>
      <c r="CX124" s="1115"/>
      <c r="CY124" s="1115"/>
      <c r="CZ124" s="1115"/>
      <c r="DA124" s="1115"/>
      <c r="DB124" s="1115"/>
      <c r="DC124" s="1115"/>
      <c r="DD124" s="1115"/>
      <c r="DE124" s="1115"/>
      <c r="DF124" s="1116"/>
      <c r="DG124" s="1099">
        <v>434112</v>
      </c>
      <c r="DH124" s="1078"/>
      <c r="DI124" s="1078"/>
      <c r="DJ124" s="1078"/>
      <c r="DK124" s="1079"/>
      <c r="DL124" s="1077">
        <v>2433</v>
      </c>
      <c r="DM124" s="1078"/>
      <c r="DN124" s="1078"/>
      <c r="DO124" s="1078"/>
      <c r="DP124" s="1079"/>
      <c r="DQ124" s="1077">
        <v>22039</v>
      </c>
      <c r="DR124" s="1078"/>
      <c r="DS124" s="1078"/>
      <c r="DT124" s="1078"/>
      <c r="DU124" s="1079"/>
      <c r="DV124" s="1080">
        <v>0</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402</v>
      </c>
      <c r="AB125" s="1053"/>
      <c r="AC125" s="1053"/>
      <c r="AD125" s="1053"/>
      <c r="AE125" s="1054"/>
      <c r="AF125" s="1055" t="s">
        <v>479</v>
      </c>
      <c r="AG125" s="1053"/>
      <c r="AH125" s="1053"/>
      <c r="AI125" s="1053"/>
      <c r="AJ125" s="1054"/>
      <c r="AK125" s="1055" t="s">
        <v>180</v>
      </c>
      <c r="AL125" s="1053"/>
      <c r="AM125" s="1053"/>
      <c r="AN125" s="1053"/>
      <c r="AO125" s="1054"/>
      <c r="AP125" s="1056" t="s">
        <v>180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402</v>
      </c>
      <c r="DH125" s="1021"/>
      <c r="DI125" s="1021"/>
      <c r="DJ125" s="1021"/>
      <c r="DK125" s="1021"/>
      <c r="DL125" s="1021" t="s">
        <v>180</v>
      </c>
      <c r="DM125" s="1021"/>
      <c r="DN125" s="1021"/>
      <c r="DO125" s="1021"/>
      <c r="DP125" s="1021"/>
      <c r="DQ125" s="1021" t="s">
        <v>402</v>
      </c>
      <c r="DR125" s="1021"/>
      <c r="DS125" s="1021"/>
      <c r="DT125" s="1021"/>
      <c r="DU125" s="1021"/>
      <c r="DV125" s="1022" t="s">
        <v>180</v>
      </c>
      <c r="DW125" s="1022"/>
      <c r="DX125" s="1022"/>
      <c r="DY125" s="1022"/>
      <c r="DZ125" s="1023"/>
    </row>
    <row r="126" spans="1:130" s="24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29301</v>
      </c>
      <c r="AB126" s="1053"/>
      <c r="AC126" s="1053"/>
      <c r="AD126" s="1053"/>
      <c r="AE126" s="1054"/>
      <c r="AF126" s="1055">
        <v>22600</v>
      </c>
      <c r="AG126" s="1053"/>
      <c r="AH126" s="1053"/>
      <c r="AI126" s="1053"/>
      <c r="AJ126" s="1054"/>
      <c r="AK126" s="1055">
        <v>16858</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v>7002232</v>
      </c>
      <c r="DH126" s="1014"/>
      <c r="DI126" s="1014"/>
      <c r="DJ126" s="1014"/>
      <c r="DK126" s="1014"/>
      <c r="DL126" s="1014">
        <v>7169039</v>
      </c>
      <c r="DM126" s="1014"/>
      <c r="DN126" s="1014"/>
      <c r="DO126" s="1014"/>
      <c r="DP126" s="1014"/>
      <c r="DQ126" s="1014">
        <v>7131567</v>
      </c>
      <c r="DR126" s="1014"/>
      <c r="DS126" s="1014"/>
      <c r="DT126" s="1014"/>
      <c r="DU126" s="1014"/>
      <c r="DV126" s="1015">
        <v>8.8000000000000007</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307</v>
      </c>
      <c r="AB127" s="1053"/>
      <c r="AC127" s="1053"/>
      <c r="AD127" s="1053"/>
      <c r="AE127" s="1054"/>
      <c r="AF127" s="1055">
        <v>239</v>
      </c>
      <c r="AG127" s="1053"/>
      <c r="AH127" s="1053"/>
      <c r="AI127" s="1053"/>
      <c r="AJ127" s="1054"/>
      <c r="AK127" s="1055">
        <v>171</v>
      </c>
      <c r="AL127" s="1053"/>
      <c r="AM127" s="1053"/>
      <c r="AN127" s="1053"/>
      <c r="AO127" s="1054"/>
      <c r="AP127" s="1056">
        <v>0</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479</v>
      </c>
      <c r="DH127" s="1014"/>
      <c r="DI127" s="1014"/>
      <c r="DJ127" s="1014"/>
      <c r="DK127" s="1014"/>
      <c r="DL127" s="1014" t="s">
        <v>180</v>
      </c>
      <c r="DM127" s="1014"/>
      <c r="DN127" s="1014"/>
      <c r="DO127" s="1014"/>
      <c r="DP127" s="1014"/>
      <c r="DQ127" s="1014" t="s">
        <v>402</v>
      </c>
      <c r="DR127" s="1014"/>
      <c r="DS127" s="1014"/>
      <c r="DT127" s="1014"/>
      <c r="DU127" s="1014"/>
      <c r="DV127" s="1015" t="s">
        <v>402</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85566</v>
      </c>
      <c r="AB128" s="1142"/>
      <c r="AC128" s="1142"/>
      <c r="AD128" s="1142"/>
      <c r="AE128" s="1143"/>
      <c r="AF128" s="1144">
        <v>192108</v>
      </c>
      <c r="AG128" s="1142"/>
      <c r="AH128" s="1142"/>
      <c r="AI128" s="1142"/>
      <c r="AJ128" s="1143"/>
      <c r="AK128" s="1144">
        <v>12984</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402</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t="s">
        <v>180</v>
      </c>
      <c r="DH128" s="1134"/>
      <c r="DI128" s="1134"/>
      <c r="DJ128" s="1134"/>
      <c r="DK128" s="1134"/>
      <c r="DL128" s="1134" t="s">
        <v>180</v>
      </c>
      <c r="DM128" s="1134"/>
      <c r="DN128" s="1134"/>
      <c r="DO128" s="1134"/>
      <c r="DP128" s="1134"/>
      <c r="DQ128" s="1134" t="s">
        <v>402</v>
      </c>
      <c r="DR128" s="1134"/>
      <c r="DS128" s="1134"/>
      <c r="DT128" s="1134"/>
      <c r="DU128" s="1134"/>
      <c r="DV128" s="1135" t="s">
        <v>479</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94159729</v>
      </c>
      <c r="AB129" s="1053"/>
      <c r="AC129" s="1053"/>
      <c r="AD129" s="1053"/>
      <c r="AE129" s="1054"/>
      <c r="AF129" s="1055">
        <v>94364697</v>
      </c>
      <c r="AG129" s="1053"/>
      <c r="AH129" s="1053"/>
      <c r="AI129" s="1053"/>
      <c r="AJ129" s="1054"/>
      <c r="AK129" s="1055">
        <v>94096407</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402</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13230033</v>
      </c>
      <c r="AB130" s="1053"/>
      <c r="AC130" s="1053"/>
      <c r="AD130" s="1053"/>
      <c r="AE130" s="1054"/>
      <c r="AF130" s="1055">
        <v>13199784</v>
      </c>
      <c r="AG130" s="1053"/>
      <c r="AH130" s="1053"/>
      <c r="AI130" s="1053"/>
      <c r="AJ130" s="1054"/>
      <c r="AK130" s="1055">
        <v>13220529</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7.8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80929696</v>
      </c>
      <c r="AB131" s="1078"/>
      <c r="AC131" s="1078"/>
      <c r="AD131" s="1078"/>
      <c r="AE131" s="1079"/>
      <c r="AF131" s="1077">
        <v>81164913</v>
      </c>
      <c r="AG131" s="1078"/>
      <c r="AH131" s="1078"/>
      <c r="AI131" s="1078"/>
      <c r="AJ131" s="1079"/>
      <c r="AK131" s="1077">
        <v>80875878</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v>77.099999999999994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8.2891563070000007</v>
      </c>
      <c r="AB132" s="1194"/>
      <c r="AC132" s="1194"/>
      <c r="AD132" s="1194"/>
      <c r="AE132" s="1195"/>
      <c r="AF132" s="1196">
        <v>7.6797766049999998</v>
      </c>
      <c r="AG132" s="1194"/>
      <c r="AH132" s="1194"/>
      <c r="AI132" s="1194"/>
      <c r="AJ132" s="1195"/>
      <c r="AK132" s="1196">
        <v>7.6239741099999998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8.6999999999999993</v>
      </c>
      <c r="AB133" s="1177"/>
      <c r="AC133" s="1177"/>
      <c r="AD133" s="1177"/>
      <c r="AE133" s="1178"/>
      <c r="AF133" s="1176">
        <v>8.1</v>
      </c>
      <c r="AG133" s="1177"/>
      <c r="AH133" s="1177"/>
      <c r="AI133" s="1177"/>
      <c r="AJ133" s="1178"/>
      <c r="AK133" s="1176">
        <v>7.8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tXpVumtAXywDzdFSvjYfMWC4mD/YwO27qDqqqSRkD3GVLhrhwKyBZAFnLb+EtD1RkSrwrSw1ibU09MVDoH6lg==" saltValue="YeZ7MUc1lRytQCqhhniM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Uh5iB3ETw0g/GBiK/HwQccT3fcRQMdjF9EbJIHsSHbalMi2WtqSZTC/R0Ol5DqJZMAhqPxgUAcctWKYAYOzjg==" saltValue="dLtI+NP4j3MKF5lMVy4a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xxZ97WtlxknB0u8WD6QUyVc1C+0Q6xoPL5Vx/9TrJ371lurjqvIRHE6+q+aV8Pq6EMuOoFtDhrpPtsxzmwrHg==" saltValue="ahGVYipsaMQZwk4MJkTz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29782846</v>
      </c>
      <c r="AP9" s="313">
        <v>69728</v>
      </c>
      <c r="AQ9" s="314">
        <v>58073</v>
      </c>
      <c r="AR9" s="315">
        <v>20.100000000000001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754101</v>
      </c>
      <c r="AP10" s="316">
        <v>1766</v>
      </c>
      <c r="AQ10" s="317">
        <v>2762</v>
      </c>
      <c r="AR10" s="318">
        <v>-36.1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375</v>
      </c>
      <c r="AP11" s="316">
        <v>1</v>
      </c>
      <c r="AQ11" s="317">
        <v>1714</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t="s">
        <v>515</v>
      </c>
      <c r="AP12" s="316" t="s">
        <v>515</v>
      </c>
      <c r="AQ12" s="317">
        <v>632</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515</v>
      </c>
      <c r="AP13" s="316" t="s">
        <v>515</v>
      </c>
      <c r="AQ13" s="317">
        <v>9</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948303</v>
      </c>
      <c r="AP14" s="316">
        <v>2220</v>
      </c>
      <c r="AQ14" s="317">
        <v>1980</v>
      </c>
      <c r="AR14" s="318">
        <v>12.1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245639</v>
      </c>
      <c r="AP15" s="316">
        <v>575</v>
      </c>
      <c r="AQ15" s="317">
        <v>1379</v>
      </c>
      <c r="AR15" s="318">
        <v>-58.3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-1670520</v>
      </c>
      <c r="AP16" s="316">
        <v>-3911</v>
      </c>
      <c r="AQ16" s="317">
        <v>-3914</v>
      </c>
      <c r="AR16" s="318">
        <v>-0.1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30060744</v>
      </c>
      <c r="AP17" s="316">
        <v>70378</v>
      </c>
      <c r="AQ17" s="317">
        <v>62636</v>
      </c>
      <c r="AR17" s="318">
        <v>12.4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6.97</v>
      </c>
      <c r="AP21" s="329">
        <v>6.32</v>
      </c>
      <c r="AQ21" s="330">
        <v>0.65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101</v>
      </c>
      <c r="AP22" s="334">
        <v>99.9</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16403327</v>
      </c>
      <c r="AP32" s="343">
        <v>38404</v>
      </c>
      <c r="AQ32" s="344">
        <v>36995</v>
      </c>
      <c r="AR32" s="345">
        <v>3.8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515</v>
      </c>
      <c r="AP33" s="343" t="s">
        <v>515</v>
      </c>
      <c r="AQ33" s="344">
        <v>3</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v>66667</v>
      </c>
      <c r="AP34" s="343">
        <v>156</v>
      </c>
      <c r="AQ34" s="344">
        <v>81</v>
      </c>
      <c r="AR34" s="345">
        <v>92.6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2903076</v>
      </c>
      <c r="AP35" s="343">
        <v>6797</v>
      </c>
      <c r="AQ35" s="344">
        <v>8919</v>
      </c>
      <c r="AR35" s="345">
        <v>-23.8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v>9370</v>
      </c>
      <c r="AP36" s="343">
        <v>22</v>
      </c>
      <c r="AQ36" s="344">
        <v>380</v>
      </c>
      <c r="AR36" s="345">
        <v>-94.2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v>17029</v>
      </c>
      <c r="AP37" s="343">
        <v>40</v>
      </c>
      <c r="AQ37" s="344">
        <v>886</v>
      </c>
      <c r="AR37" s="345">
        <v>-95.5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t="s">
        <v>515</v>
      </c>
      <c r="AP38" s="346" t="s">
        <v>515</v>
      </c>
      <c r="AQ38" s="347">
        <v>1</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-12984</v>
      </c>
      <c r="AP39" s="343">
        <v>-30</v>
      </c>
      <c r="AQ39" s="344">
        <v>-8108</v>
      </c>
      <c r="AR39" s="345">
        <v>-99.6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-13220529</v>
      </c>
      <c r="AP40" s="343">
        <v>-30952</v>
      </c>
      <c r="AQ40" s="344">
        <v>-28743</v>
      </c>
      <c r="AR40" s="345">
        <v>7.7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6165956</v>
      </c>
      <c r="AP41" s="343">
        <v>14436</v>
      </c>
      <c r="AQ41" s="344">
        <v>10414</v>
      </c>
      <c r="AR41" s="345">
        <v>38.6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22253373</v>
      </c>
      <c r="AN51" s="365">
        <v>51818</v>
      </c>
      <c r="AO51" s="366">
        <v>11.5</v>
      </c>
      <c r="AP51" s="367">
        <v>50880</v>
      </c>
      <c r="AQ51" s="368">
        <v>-1.4</v>
      </c>
      <c r="AR51" s="369">
        <v>12.9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17535954</v>
      </c>
      <c r="AN52" s="373">
        <v>40833</v>
      </c>
      <c r="AO52" s="374">
        <v>20.2</v>
      </c>
      <c r="AP52" s="375">
        <v>27819</v>
      </c>
      <c r="AQ52" s="376">
        <v>7.5</v>
      </c>
      <c r="AR52" s="377">
        <v>12.7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27975800</v>
      </c>
      <c r="AN53" s="365">
        <v>65175</v>
      </c>
      <c r="AO53" s="366">
        <v>25.8</v>
      </c>
      <c r="AP53" s="367">
        <v>46395</v>
      </c>
      <c r="AQ53" s="368">
        <v>-8.8000000000000007</v>
      </c>
      <c r="AR53" s="369">
        <v>34.6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20843276</v>
      </c>
      <c r="AN54" s="373">
        <v>48558</v>
      </c>
      <c r="AO54" s="374">
        <v>18.899999999999999</v>
      </c>
      <c r="AP54" s="375">
        <v>26304</v>
      </c>
      <c r="AQ54" s="376">
        <v>-5.4</v>
      </c>
      <c r="AR54" s="377">
        <v>24.3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32697832</v>
      </c>
      <c r="AN55" s="365">
        <v>76185</v>
      </c>
      <c r="AO55" s="366">
        <v>16.899999999999999</v>
      </c>
      <c r="AP55" s="367">
        <v>48088</v>
      </c>
      <c r="AQ55" s="368">
        <v>3.6</v>
      </c>
      <c r="AR55" s="369">
        <v>13.3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18285929</v>
      </c>
      <c r="AN56" s="373">
        <v>42606</v>
      </c>
      <c r="AO56" s="374">
        <v>-12.3</v>
      </c>
      <c r="AP56" s="375">
        <v>25183</v>
      </c>
      <c r="AQ56" s="376">
        <v>-4.3</v>
      </c>
      <c r="AR56" s="377">
        <v>-8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14965100</v>
      </c>
      <c r="AN57" s="365">
        <v>34941</v>
      </c>
      <c r="AO57" s="366">
        <v>-54.1</v>
      </c>
      <c r="AP57" s="367">
        <v>46457</v>
      </c>
      <c r="AQ57" s="368">
        <v>-3.4</v>
      </c>
      <c r="AR57" s="369">
        <v>-50.7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9437823</v>
      </c>
      <c r="AN58" s="373">
        <v>22036</v>
      </c>
      <c r="AO58" s="374">
        <v>-48.3</v>
      </c>
      <c r="AP58" s="375">
        <v>24020</v>
      </c>
      <c r="AQ58" s="376">
        <v>-4.5999999999999996</v>
      </c>
      <c r="AR58" s="377">
        <v>-43.7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15600217</v>
      </c>
      <c r="AN59" s="365">
        <v>36523</v>
      </c>
      <c r="AO59" s="366">
        <v>4.5</v>
      </c>
      <c r="AP59" s="367">
        <v>51849</v>
      </c>
      <c r="AQ59" s="368">
        <v>11.6</v>
      </c>
      <c r="AR59" s="369">
        <v>-7.1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9275638</v>
      </c>
      <c r="AN60" s="373">
        <v>21716</v>
      </c>
      <c r="AO60" s="374">
        <v>-1.5</v>
      </c>
      <c r="AP60" s="375">
        <v>26326</v>
      </c>
      <c r="AQ60" s="376">
        <v>9.6</v>
      </c>
      <c r="AR60" s="377">
        <v>-11.1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22698464</v>
      </c>
      <c r="AN61" s="380">
        <v>52928</v>
      </c>
      <c r="AO61" s="381">
        <v>0.9</v>
      </c>
      <c r="AP61" s="382">
        <v>48734</v>
      </c>
      <c r="AQ61" s="383">
        <v>0.3</v>
      </c>
      <c r="AR61" s="369">
        <v>0.6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15075724</v>
      </c>
      <c r="AN62" s="373">
        <v>35150</v>
      </c>
      <c r="AO62" s="374">
        <v>-4.5999999999999996</v>
      </c>
      <c r="AP62" s="375">
        <v>25930</v>
      </c>
      <c r="AQ62" s="376">
        <v>0.6</v>
      </c>
      <c r="AR62" s="377">
        <v>-5.2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hNPXGHAh+pjsaBZqQU5KJ+g6mfeVRFQk/BTAjb5YE/5UBohmgJfeiD1fqmmfjS2I/yUtwAy9vn5q48XmH7Yg==" saltValue="/bNGvVQ0sNagG0mK0bgd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VlZhLinbnH+HbD+nHpRXfTn1kmUglA5yCOoK8WmHABU9fh6fZfNbqMlUY4UtquDuX0xCmg2U3TIBp/9aslNQ2w==" saltValue="K6JMPnHYcS/SqDqxSD9r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KpuKzolECkXZEiIe4vCFbxY/tG4cqtD08+0G6ykRftgDmDGvUlvX8SX67wAJQkaLx8v3I4tVXGRyJav/Dt+eNw==" saltValue="y29RBVF+K/rFvDrq9sgA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14.12</v>
      </c>
      <c r="G47" s="12">
        <v>12.67</v>
      </c>
      <c r="H47" s="12">
        <v>12.43</v>
      </c>
      <c r="I47" s="12">
        <v>9.7899999999999991</v>
      </c>
      <c r="J47" s="13">
        <v>8.44</v>
      </c>
    </row>
    <row r="48" spans="2:10" ht="57.75" customHeight="1" x14ac:dyDescent="0.15">
      <c r="B48" s="14"/>
      <c r="C48" s="1238" t="s">
        <v>4</v>
      </c>
      <c r="D48" s="1238"/>
      <c r="E48" s="1239"/>
      <c r="F48" s="15">
        <v>5.23</v>
      </c>
      <c r="G48" s="16">
        <v>3.97</v>
      </c>
      <c r="H48" s="16">
        <v>2.1</v>
      </c>
      <c r="I48" s="16">
        <v>2.2000000000000002</v>
      </c>
      <c r="J48" s="17">
        <v>2.91</v>
      </c>
    </row>
    <row r="49" spans="2:10" ht="57.75" customHeight="1" thickBot="1" x14ac:dyDescent="0.2">
      <c r="B49" s="18"/>
      <c r="C49" s="1240" t="s">
        <v>5</v>
      </c>
      <c r="D49" s="1240"/>
      <c r="E49" s="1241"/>
      <c r="F49" s="19" t="s">
        <v>562</v>
      </c>
      <c r="G49" s="20" t="s">
        <v>563</v>
      </c>
      <c r="H49" s="20" t="s">
        <v>564</v>
      </c>
      <c r="I49" s="20" t="s">
        <v>565</v>
      </c>
      <c r="J49" s="21" t="s">
        <v>566</v>
      </c>
    </row>
    <row r="50" spans="2:10" ht="13.5" customHeight="1" x14ac:dyDescent="0.15"/>
  </sheetData>
  <sheetProtection algorithmName="SHA-512" hashValue="egVPjYr4x9V/d51X+e2vvJXi+OGhyegnV1nBc/E6B8Y/MXm8IsF0OHhrCiwZmbNvIGEDOFXJyUCgNXbXhCNxGA==" saltValue="/T0iYFaXFPhcduIfY3ip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2021-03-03T06:21:41Z</cp:lastPrinted>
  <dcterms:created xsi:type="dcterms:W3CDTF">2021-02-05T04:10:43Z</dcterms:created>
  <dcterms:modified xsi:type="dcterms:W3CDTF">2021-11-01T07:37:58Z</dcterms:modified>
  <cp:category/>
</cp:coreProperties>
</file>